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42.xml" ContentType="application/vnd.openxmlformats-officedocument.spreadsheetml.worksheet+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worksheets/sheet137.xml" ContentType="application/vnd.openxmlformats-officedocument.spreadsheetml.worksheet+xml"/>
  <Override PartName="/xl/worksheets/sheet136.xml" ContentType="application/vnd.openxmlformats-officedocument.spreadsheetml.worksheet+xml"/>
  <Override PartName="/xl/worksheets/sheet135.xml" ContentType="application/vnd.openxmlformats-officedocument.spreadsheetml.worksheet+xml"/>
  <Override PartName="/xl/worksheets/sheet134.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77.xml" ContentType="application/vnd.openxmlformats-officedocument.spreadsheetml.worksheet+xml"/>
  <Override PartName="/xl/worksheets/sheet176.xml" ContentType="application/vnd.openxmlformats-officedocument.spreadsheetml.worksheet+xml"/>
  <Override PartName="/xl/worksheets/sheet175.xml" ContentType="application/vnd.openxmlformats-officedocument.spreadsheetml.worksheet+xml"/>
  <Override PartName="/xl/worksheets/sheet174.xml" ContentType="application/vnd.openxmlformats-officedocument.spreadsheetml.worksheet+xml"/>
  <Override PartName="/xl/worksheets/sheet173.xml" ContentType="application/vnd.openxmlformats-officedocument.spreadsheetml.worksheet+xml"/>
  <Override PartName="/xl/worksheets/sheet172.xml" ContentType="application/vnd.openxmlformats-officedocument.spreadsheetml.worksheet+xml"/>
  <Override PartName="/xl/worksheets/sheet171.xml" ContentType="application/vnd.openxmlformats-officedocument.spreadsheetml.worksheet+xml"/>
  <Override PartName="/xl/worksheets/sheet170.xml" ContentType="application/vnd.openxmlformats-officedocument.spreadsheetml.worksheet+xml"/>
  <Override PartName="/xl/worksheets/sheet169.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84.xml" ContentType="application/vnd.openxmlformats-officedocument.spreadsheetml.worksheet+xml"/>
  <Override PartName="/xl/worksheets/sheet183.xml" ContentType="application/vnd.openxmlformats-officedocument.spreadsheetml.worksheet+xml"/>
  <Override PartName="/xl/worksheets/sheet182.xml" ContentType="application/vnd.openxmlformats-officedocument.spreadsheetml.worksheet+xml"/>
  <Override PartName="/xl/worksheets/sheet181.xml" ContentType="application/vnd.openxmlformats-officedocument.spreadsheetml.worksheet+xml"/>
  <Override PartName="/xl/worksheets/sheet168.xml" ContentType="application/vnd.openxmlformats-officedocument.spreadsheetml.worksheet+xml"/>
  <Override PartName="/xl/worksheets/sheet167.xml" ContentType="application/vnd.openxmlformats-officedocument.spreadsheetml.worksheet+xml"/>
  <Override PartName="/xl/worksheets/sheet166.xml" ContentType="application/vnd.openxmlformats-officedocument.spreadsheetml.worksheet+xml"/>
  <Override PartName="/xl/worksheets/sheet154.xml" ContentType="application/vnd.openxmlformats-officedocument.spreadsheetml.worksheet+xml"/>
  <Override PartName="/xl/worksheets/sheet153.xml" ContentType="application/vnd.openxmlformats-officedocument.spreadsheetml.worksheet+xml"/>
  <Override PartName="/xl/worksheets/sheet152.xml" ContentType="application/vnd.openxmlformats-officedocument.spreadsheetml.worksheet+xml"/>
  <Override PartName="/xl/worksheets/sheet151.xml" ContentType="application/vnd.openxmlformats-officedocument.spreadsheetml.worksheet+xml"/>
  <Override PartName="/xl/worksheets/sheet150.xml" ContentType="application/vnd.openxmlformats-officedocument.spreadsheetml.worksheet+xml"/>
  <Override PartName="/xl/worksheets/sheet149.xml" ContentType="application/vnd.openxmlformats-officedocument.spreadsheetml.worksheet+xml"/>
  <Override PartName="/xl/worksheets/sheet148.xml" ContentType="application/vnd.openxmlformats-officedocument.spreadsheetml.worksheet+xml"/>
  <Override PartName="/xl/worksheets/sheet147.xml" ContentType="application/vnd.openxmlformats-officedocument.spreadsheetml.worksheet+xml"/>
  <Override PartName="/xl/worksheets/sheet146.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65.xml" ContentType="application/vnd.openxmlformats-officedocument.spreadsheetml.worksheet+xml"/>
  <Override PartName="/xl/worksheets/sheet164.xml" ContentType="application/vnd.openxmlformats-officedocument.spreadsheetml.worksheet+xml"/>
  <Override PartName="/xl/worksheets/sheet163.xml" ContentType="application/vnd.openxmlformats-officedocument.spreadsheetml.worksheet+xml"/>
  <Override PartName="/xl/worksheets/sheet162.xml" ContentType="application/vnd.openxmlformats-officedocument.spreadsheetml.worksheet+xml"/>
  <Override PartName="/xl/worksheets/sheet161.xml" ContentType="application/vnd.openxmlformats-officedocument.spreadsheetml.worksheet+xml"/>
  <Override PartName="/xl/worksheets/sheet160.xml" ContentType="application/vnd.openxmlformats-officedocument.spreadsheetml.worksheet+xml"/>
  <Override PartName="/xl/worksheets/sheet159.xml" ContentType="application/vnd.openxmlformats-officedocument.spreadsheetml.worksheet+xml"/>
  <Override PartName="/xl/worksheets/sheet158.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itdinterweb8\WebSites$\County Clerk website\Elections\www\ElectionResults\2012-03-20\"/>
    </mc:Choice>
  </mc:AlternateContent>
  <bookViews>
    <workbookView xWindow="0" yWindow="0" windowWidth="21570" windowHeight="10485"/>
  </bookViews>
  <sheets>
    <sheet name="Cover Page" sheetId="2" r:id="rId1"/>
    <sheet name="Canvass Summary" sheetId="208" r:id="rId2"/>
    <sheet name="FOR PRESIDENT OF THE UNIT" sheetId="3" r:id="rId3"/>
    <sheet name="FOR PRESIDENT OF THE UNIT (2)" sheetId="4" r:id="rId4"/>
    <sheet name="FOR PRESIDENT OF THE UNIT1" sheetId="5" r:id="rId5"/>
    <sheet name="FOR PRESIDENT OF THE UNIT1 (2)" sheetId="6" r:id="rId6"/>
    <sheet name="FOR REPRESENTATIVE IN CON" sheetId="7" r:id="rId7"/>
    <sheet name="FOR REPRESENTATIVE IN CON (2)" sheetId="8" r:id="rId8"/>
    <sheet name="FOR REPRESENTATIVE IN CON2" sheetId="9" r:id="rId9"/>
    <sheet name="FOR REPRESENTATIVE IN CON2 (2)" sheetId="10" r:id="rId10"/>
    <sheet name="FOR DELEGATE TO THE NATIO" sheetId="11" r:id="rId11"/>
    <sheet name="FOR DELEGATE TO THE NATIO (2)" sheetId="12" r:id="rId12"/>
    <sheet name="FOR DELEGATE TO THE NATIO3" sheetId="13" r:id="rId13"/>
    <sheet name="FOR DELEGATE TO THE NATIO3 (2)" sheetId="14" r:id="rId14"/>
    <sheet name="FOR ALTERNATE DELEGATE TO" sheetId="15" r:id="rId15"/>
    <sheet name="FOR ALTERNATE DELEGATE TO (2)" sheetId="16" r:id="rId16"/>
    <sheet name="FOR REPRESENTATIVE IN CON4" sheetId="17" r:id="rId17"/>
    <sheet name="FOR REPRESENTATIVE IN CON4 (2)" sheetId="18" r:id="rId18"/>
    <sheet name="FOR REPRESENTATIVE IN CON5" sheetId="19" r:id="rId19"/>
    <sheet name="FOR REPRESENTATIVE IN CON5 (2)" sheetId="20" r:id="rId20"/>
    <sheet name="FOR DELEGATE TO THE NATIO6" sheetId="21" r:id="rId21"/>
    <sheet name="FOR DELEGATE TO THE NATIO6 (2)" sheetId="22" r:id="rId22"/>
    <sheet name="FOR DELEGATE TO THE NATIO7" sheetId="23" r:id="rId23"/>
    <sheet name="FOR DELEGATE TO THE NATIO7 (2)" sheetId="24" r:id="rId24"/>
    <sheet name="FOR ALTERNATE DELEGATE TO8" sheetId="25" r:id="rId25"/>
    <sheet name="FOR ALTERNATE DELEGATE TO8 (2)" sheetId="26" r:id="rId26"/>
    <sheet name="FOR REPRESENTATIVE IN CON9" sheetId="27" r:id="rId27"/>
    <sheet name="FOR REPRESENTATIVE IN CON9 (2)" sheetId="28" r:id="rId28"/>
    <sheet name="FOR REPRESENTATIVE IN CON10" sheetId="29" r:id="rId29"/>
    <sheet name="FOR REPRESENTATIVE IN CON10 (2)" sheetId="30" r:id="rId30"/>
    <sheet name="FOR DELEGATE TO THE NATIO11" sheetId="31" r:id="rId31"/>
    <sheet name="FOR DELEGATE TO THE NATIO11 (2)" sheetId="32" r:id="rId32"/>
    <sheet name="FOR DELEGATE TO THE NATIO12" sheetId="33" r:id="rId33"/>
    <sheet name="FOR DELEGATE TO THE NATIO12 (2)" sheetId="34" r:id="rId34"/>
    <sheet name="FOR ALTERNATE DELEGATE TO13" sheetId="35" r:id="rId35"/>
    <sheet name="FOR ALTERNATE DELEGATE TO13 (2)" sheetId="36" r:id="rId36"/>
    <sheet name="FOR REPRESENTATIVE IN CON14" sheetId="37" r:id="rId37"/>
    <sheet name="FOR REPRESENTATIVE IN CON14 (2)" sheetId="38" r:id="rId38"/>
    <sheet name="FOR REPRESENTATIVE IN CON15" sheetId="39" r:id="rId39"/>
    <sheet name="FOR REPRESENTATIVE IN CON15 (2)" sheetId="40" r:id="rId40"/>
    <sheet name="FOR DELEGATE TO THE NATIO16" sheetId="41" r:id="rId41"/>
    <sheet name="FOR DELEGATE TO THE NATIO16 (2)" sheetId="42" r:id="rId42"/>
    <sheet name="FOR DELEGATE TO THE NATIO17" sheetId="43" r:id="rId43"/>
    <sheet name="FOR DELEGATE TO THE NATIO17 (2)" sheetId="44" r:id="rId44"/>
    <sheet name="FOR ALTERNATE DELEGATE TO18" sheetId="45" r:id="rId45"/>
    <sheet name="FOR ALTERNATE DELEGATE TO18 (2)" sheetId="46" r:id="rId46"/>
    <sheet name="FOR STATE SENATOR TWENTY-19" sheetId="48" r:id="rId47"/>
    <sheet name="FOR STATE SENATOR TWENTY-19 (2)" sheetId="49" r:id="rId48"/>
    <sheet name="FOR STATE SENATOR TWENTY-20" sheetId="50" r:id="rId49"/>
    <sheet name="FOR STATE SENATOR TWENTY-20 (2)" sheetId="51" r:id="rId50"/>
    <sheet name="FOR STATE SENATOR TWENTY-21" sheetId="52" r:id="rId51"/>
    <sheet name="FOR STATE SENATOR TWENTY-21 (2)" sheetId="53" r:id="rId52"/>
    <sheet name="FOR STATE SENATOR TWENTY-22" sheetId="54" r:id="rId53"/>
    <sheet name="FOR STATE SENATOR TWENTY-22 (2)" sheetId="55" r:id="rId54"/>
    <sheet name="FOR STATE SENATOR TWENTY-23" sheetId="56" r:id="rId55"/>
    <sheet name="FOR STATE SENATOR TWENTY-23 (2)" sheetId="57" r:id="rId56"/>
    <sheet name="FOR STATE SENATOR THIRTY-" sheetId="58" r:id="rId57"/>
    <sheet name="FOR STATE SENATOR THIRTY- (2)" sheetId="59" r:id="rId58"/>
    <sheet name="FOR STATE SENATOR THIRTY-25" sheetId="61" r:id="rId59"/>
    <sheet name="FOR STATE SENATOR THIRTY-25 (2)" sheetId="62" r:id="rId60"/>
    <sheet name="FOR STATE SENATOR FORTY-S" sheetId="64" r:id="rId61"/>
    <sheet name="FOR STATE SENATOR FORTY-S (2)" sheetId="65" r:id="rId62"/>
    <sheet name="FOR STATE SENATOR FORTY-S27" sheetId="66" r:id="rId63"/>
    <sheet name="FOR STATE SENATOR FORTY-S27 (2)" sheetId="67" r:id="rId64"/>
    <sheet name="FOR REPRESENTATIVE IN THE28" sheetId="69" r:id="rId65"/>
    <sheet name="FOR REPRESENTATIVE IN THE28 (2)" sheetId="70" r:id="rId66"/>
    <sheet name="FOR REPRESENTATIVE IN THE29" sheetId="71" r:id="rId67"/>
    <sheet name="FOR REPRESENTATIVE IN THE29 (2)" sheetId="72" r:id="rId68"/>
    <sheet name="FOR REPRESENTATIVE IN THE31" sheetId="74" r:id="rId69"/>
    <sheet name="FOR REPRESENTATIVE IN THE31 (2)" sheetId="75" r:id="rId70"/>
    <sheet name="FOR REPRESENTATIVE IN THE32" sheetId="76" r:id="rId71"/>
    <sheet name="FOR REPRESENTATIVE IN THE32 (2)" sheetId="77" r:id="rId72"/>
    <sheet name="FOR REPRESENTATIVE IN THE33" sheetId="78" r:id="rId73"/>
    <sheet name="FOR REPRESENTATIVE IN THE33 (2)" sheetId="79" r:id="rId74"/>
    <sheet name="FOR REPRESENTATIVE IN THE35" sheetId="81" r:id="rId75"/>
    <sheet name="FOR REPRESENTATIVE IN THE35 (2)" sheetId="82" r:id="rId76"/>
    <sheet name="FOR REPRESENTATIVE IN THE37" sheetId="84" r:id="rId77"/>
    <sheet name="FOR REPRESENTATIVE IN THE37 (2)" sheetId="85" r:id="rId78"/>
    <sheet name="FOR REPRESENTATIVE IN THE39" sheetId="87" r:id="rId79"/>
    <sheet name="FOR REPRESENTATIVE IN THE39 (2)" sheetId="88" r:id="rId80"/>
    <sheet name="FOR REPRESENTATIVE IN THE41" sheetId="90" r:id="rId81"/>
    <sheet name="FOR REPRESENTATIVE IN THE41 (2)" sheetId="91" r:id="rId82"/>
    <sheet name="FOR REPRESENTATIVE IN THE43" sheetId="93" r:id="rId83"/>
    <sheet name="FOR REPRESENTATIVE IN THE43 (2)" sheetId="94" r:id="rId84"/>
    <sheet name="FOR REPRESENTATIVE IN THE44" sheetId="95" r:id="rId85"/>
    <sheet name="FOR REPRESENTATIVE IN THE44 (2)" sheetId="96" r:id="rId86"/>
    <sheet name="FOR CIRCUIT CLERK" sheetId="97" r:id="rId87"/>
    <sheet name="FOR CIRCUIT CLERK (2)" sheetId="98" r:id="rId88"/>
    <sheet name="FOR CIRCUIT CLERK45" sheetId="99" r:id="rId89"/>
    <sheet name="FOR CIRCUIT CLERK45 (2)" sheetId="100" r:id="rId90"/>
    <sheet name="FOR COUNTY RECORDER" sheetId="101" r:id="rId91"/>
    <sheet name="FOR COUNTY RECORDER (2)" sheetId="102" r:id="rId92"/>
    <sheet name="FOR COUNTY RECORDER46" sheetId="103" r:id="rId93"/>
    <sheet name="FOR COUNTY RECORDER46 (2)" sheetId="104" r:id="rId94"/>
    <sheet name="FOR STATES ATTORNEY" sheetId="105" r:id="rId95"/>
    <sheet name="FOR STATES ATTORNEY (2)" sheetId="106" r:id="rId96"/>
    <sheet name="FOR COUNTY AUDITOR" sheetId="108" r:id="rId97"/>
    <sheet name="FOR COUNTY AUDITOR (2)" sheetId="109" r:id="rId98"/>
    <sheet name="FOR COUNTY CORONER" sheetId="111" r:id="rId99"/>
    <sheet name="FOR COUNTY CORONER (2)" sheetId="112" r:id="rId100"/>
    <sheet name="FOR COUNTY CORONER49" sheetId="113" r:id="rId101"/>
    <sheet name="FOR COUNTY CORONER49 (2)" sheetId="114" r:id="rId102"/>
    <sheet name="FOR COUNTY BOARD CHAIRMAN" sheetId="115" r:id="rId103"/>
    <sheet name="FOR COUNTY BOARD CHAIRMAN (2)" sheetId="116" r:id="rId104"/>
    <sheet name="FOR COUNTY BOARD CHAIRMAN50" sheetId="117" r:id="rId105"/>
    <sheet name="FOR COUNTY BOARD CHAIRMAN50 (2)" sheetId="118" r:id="rId106"/>
    <sheet name="FOR MEMBER OF THE COUNTY" sheetId="119" r:id="rId107"/>
    <sheet name="FOR MEMBER OF THE COUNTY (2)" sheetId="120" r:id="rId108"/>
    <sheet name="FOR MEMBER OF THE COUNTY51" sheetId="121" r:id="rId109"/>
    <sheet name="FOR MEMBER OF THE COUNTY51 (2)" sheetId="122" r:id="rId110"/>
    <sheet name="FOR MEMBER OF THE COUNTY52" sheetId="123" r:id="rId111"/>
    <sheet name="FOR MEMBER OF THE COUNTY52 (2)" sheetId="124" r:id="rId112"/>
    <sheet name="FOR MEMBER OF THE COUNTY53" sheetId="125" r:id="rId113"/>
    <sheet name="FOR MEMBER OF THE COUNTY53 (2)" sheetId="126" r:id="rId114"/>
    <sheet name="FOR MEMBER OF THE COUNTY54" sheetId="127" r:id="rId115"/>
    <sheet name="FOR MEMBER OF THE COUNTY54 (2)" sheetId="128" r:id="rId116"/>
    <sheet name="FOR MEMBER OF THE COUNTY55" sheetId="129" r:id="rId117"/>
    <sheet name="FOR MEMBER OF THE COUNTY55 (2)" sheetId="130" r:id="rId118"/>
    <sheet name="FOR MEMBER OF THE COUNTY57" sheetId="132" r:id="rId119"/>
    <sheet name="FOR MEMBER OF THE COUNTY57 (2)" sheetId="133" r:id="rId120"/>
    <sheet name="FOR MEMBER OF THE COUNTY59" sheetId="135" r:id="rId121"/>
    <sheet name="FOR MEMBER OF THE COUNTY59 (2)" sheetId="136" r:id="rId122"/>
    <sheet name="FOR MEMBER OF THE COUNTY60" sheetId="137" r:id="rId123"/>
    <sheet name="FOR MEMBER OF THE COUNTY60 (2)" sheetId="138" r:id="rId124"/>
    <sheet name="FOR MEMBER OF THE COUNTY61" sheetId="139" r:id="rId125"/>
    <sheet name="FOR MEMBER OF THE COUNTY61 (2)" sheetId="140" r:id="rId126"/>
    <sheet name="FOR MEMBER OF THE COUNTY62" sheetId="141" r:id="rId127"/>
    <sheet name="FOR MEMBER OF THE COUNTY62 (2)" sheetId="142" r:id="rId128"/>
    <sheet name="FOR MEMBER OF THE COUNTY64" sheetId="144" r:id="rId129"/>
    <sheet name="FOR MEMBER OF THE COUNTY64 (2)" sheetId="145" r:id="rId130"/>
    <sheet name="FOR MEMBER OF THE COUNTY66" sheetId="147" r:id="rId131"/>
    <sheet name="FOR MEMBER OF THE COUNTY66 (2)" sheetId="148" r:id="rId132"/>
    <sheet name="FOR MEMBER OF THE COUNTY67" sheetId="149" r:id="rId133"/>
    <sheet name="FOR MEMBER OF THE COUNTY67 (2)" sheetId="150" r:id="rId134"/>
    <sheet name="FOR MEMBER OF THE COUNTY68" sheetId="151" r:id="rId135"/>
    <sheet name="FOR MEMBER OF THE COUNTY68 (2)" sheetId="152" r:id="rId136"/>
    <sheet name="FOR MEMBER OF THE COUNTY70" sheetId="154" r:id="rId137"/>
    <sheet name="FOR MEMBER OF THE COUNTY70 (2)" sheetId="155" r:id="rId138"/>
    <sheet name="FOR MEMBER OF THE COUNTY72" sheetId="157" r:id="rId139"/>
    <sheet name="FOR MEMBER OF THE COUNTY72 (2)" sheetId="158" r:id="rId140"/>
    <sheet name="FOR MEMBER OF THE COUNTY73" sheetId="159" r:id="rId141"/>
    <sheet name="FOR MEMBER OF THE COUNTY73 (2)" sheetId="160" r:id="rId142"/>
    <sheet name="FOR MEMBER OF THE COUNTY74" sheetId="161" r:id="rId143"/>
    <sheet name="FOR MEMBER OF THE COUNTY74 (2)" sheetId="162" r:id="rId144"/>
    <sheet name="FOR MEMBER OF THE COUNTY76" sheetId="164" r:id="rId145"/>
    <sheet name="FOR MEMBER OF THE COUNTY76 (2)" sheetId="165" r:id="rId146"/>
    <sheet name="FOR MEMBER OF THE COUNTY77" sheetId="166" r:id="rId147"/>
    <sheet name="FOR MEMBER OF THE COUNTY77 (2)" sheetId="167" r:id="rId148"/>
    <sheet name="FOR MEMBER OF THE COUNTY78" sheetId="168" r:id="rId149"/>
    <sheet name="FOR MEMBER OF THE COUNTY78 (2)" sheetId="169" r:id="rId150"/>
    <sheet name="FOR MEMBER OF THE COUNTY79" sheetId="170" r:id="rId151"/>
    <sheet name="FOR MEMBER OF THE COUNTY79 (2)" sheetId="171" r:id="rId152"/>
    <sheet name="FOR MEMBER OF THE COUNTY80" sheetId="172" r:id="rId153"/>
    <sheet name="FOR MEMBER OF THE COUNTY80 (2)" sheetId="173" r:id="rId154"/>
    <sheet name="FOR MEMBER OF THE COUNTY81" sheetId="174" r:id="rId155"/>
    <sheet name="FOR MEMBER OF THE COUNTY81 (2)" sheetId="175" r:id="rId156"/>
    <sheet name="FOR MEMBER OF THE COUNTY82" sheetId="176" r:id="rId157"/>
    <sheet name="FOR MEMBER OF THE COUNTY82 (2)" sheetId="177" r:id="rId158"/>
    <sheet name="FOR MEMBER OF THE COUNTY84" sheetId="179" r:id="rId159"/>
    <sheet name="FOR MEMBER OF THE COUNTY84 (2)" sheetId="180" r:id="rId160"/>
    <sheet name="FOR MEMBER OF THE COUNTY85" sheetId="181" r:id="rId161"/>
    <sheet name="FOR MEMBER OF THE COUNTY85 (2)" sheetId="182" r:id="rId162"/>
    <sheet name="FOR MEMBER OF THE COUNTY86" sheetId="183" r:id="rId163"/>
    <sheet name="FOR MEMBER OF THE COUNTY86 (2)" sheetId="184" r:id="rId164"/>
    <sheet name="FOR MEMBER OF THE COUNTY87" sheetId="185" r:id="rId165"/>
    <sheet name="FOR MEMBER OF THE COUNTY87 (2)" sheetId="186" r:id="rId166"/>
    <sheet name="FOR MEMBER OF THE COUNTY88" sheetId="187" r:id="rId167"/>
    <sheet name="FOR MEMBER OF THE COUNTY88 (2)" sheetId="188" r:id="rId168"/>
    <sheet name="FOR MEMBER OF THE COUNTY89" sheetId="189" r:id="rId169"/>
    <sheet name="FOR MEMBER OF THE COUNTY89 (2)" sheetId="190" r:id="rId170"/>
    <sheet name="FOR MEMBER OF THE COUNTY90" sheetId="191" r:id="rId171"/>
    <sheet name="FOR MEMBER OF THE COUNTY90 (2)" sheetId="192" r:id="rId172"/>
    <sheet name="FOR MEMBER OF THE COUNTY91" sheetId="193" r:id="rId173"/>
    <sheet name="FOR MEMBER OF THE COUNTY91 (2)" sheetId="194" r:id="rId174"/>
    <sheet name="FOR MEMBER OF THE COUNTY93" sheetId="196" r:id="rId175"/>
    <sheet name="FOR MEMBER OF THE COUNTY93 (2)" sheetId="197" r:id="rId176"/>
    <sheet name="FOR JUDGE OF THE APPELLAT94" sheetId="199" r:id="rId177"/>
    <sheet name="FOR JUDGE OF THE APPELLAT94 (2)" sheetId="200" r:id="rId178"/>
    <sheet name="FOR JUDGE OF THE CIRCUIT" sheetId="201" r:id="rId179"/>
    <sheet name="FOR JUDGE OF THE CIRCUIT (2)" sheetId="202" r:id="rId180"/>
    <sheet name="FOR JUDGE OF THE CIRCUIT96" sheetId="204" r:id="rId181"/>
    <sheet name="FOR JUDGE OF THE CIRCUIT96 (2)" sheetId="205" r:id="rId182"/>
    <sheet name="FOR JUDGE OF THE CIRCUIT97" sheetId="206" r:id="rId183"/>
    <sheet name="FOR JUDGE OF THE CIRCUIT97 (2)" sheetId="207" r:id="rId184"/>
  </sheets>
  <definedNames>
    <definedName name="DVTafterprovisionals_Crosstab">#REF!</definedName>
    <definedName name="_xlnm.Print_Area" localSheetId="14">'FOR ALTERNATE DELEGATE TO'!$A$1:$P$74</definedName>
    <definedName name="_xlnm.Print_Area" localSheetId="34">'FOR ALTERNATE DELEGATE TO13'!$A$1:$M$23</definedName>
    <definedName name="_xlnm.Print_Area" localSheetId="44">'FOR ALTERNATE DELEGATE TO18'!$A$1:$P$119</definedName>
    <definedName name="_xlnm.Print_Area" localSheetId="24">'FOR ALTERNATE DELEGATE TO8'!$A$1:$P$64</definedName>
    <definedName name="_xlnm.Print_Area" localSheetId="86">'FOR CIRCUIT CLERK'!$A$1:$G$251</definedName>
    <definedName name="_xlnm.Print_Area" localSheetId="88">'FOR CIRCUIT CLERK45'!$A$1:$E$251</definedName>
    <definedName name="_xlnm.Print_Area" localSheetId="96">'FOR COUNTY AUDITOR'!$A$1:$G$251</definedName>
    <definedName name="_xlnm.Print_Area" localSheetId="102">'FOR COUNTY BOARD CHAIRMAN'!$A$1:$F$251</definedName>
    <definedName name="_xlnm.Print_Area" localSheetId="104">'FOR COUNTY BOARD CHAIRMAN50'!$A$1:$F$251</definedName>
    <definedName name="_xlnm.Print_Area" localSheetId="98">'FOR COUNTY CORONER'!$A$1:$F$251</definedName>
    <definedName name="_xlnm.Print_Area" localSheetId="100">'FOR COUNTY CORONER49'!$A$1:$E$251</definedName>
    <definedName name="_xlnm.Print_Area" localSheetId="90">'FOR COUNTY RECORDER'!$A$1:$E$251</definedName>
    <definedName name="_xlnm.Print_Area" localSheetId="92">'FOR COUNTY RECORDER46'!$A$1:$E$251</definedName>
    <definedName name="_xlnm.Print_Area" localSheetId="10">'FOR DELEGATE TO THE NATIO'!$A$1:$P$74</definedName>
    <definedName name="_xlnm.Print_Area" localSheetId="30">'FOR DELEGATE TO THE NATIO11'!$A$1:$P$23</definedName>
    <definedName name="_xlnm.Print_Area" localSheetId="32">'FOR DELEGATE TO THE NATIO12'!$A$1:$J$23</definedName>
    <definedName name="_xlnm.Print_Area" localSheetId="40">'FOR DELEGATE TO THE NATIO16'!$A$1:$P$119</definedName>
    <definedName name="_xlnm.Print_Area" localSheetId="42">'FOR DELEGATE TO THE NATIO17'!$A$1:$I$119</definedName>
    <definedName name="_xlnm.Print_Area" localSheetId="12">'FOR DELEGATE TO THE NATIO3'!$A$1:$J$74</definedName>
    <definedName name="_xlnm.Print_Area" localSheetId="20">'FOR DELEGATE TO THE NATIO6'!$A$1:$P$64</definedName>
    <definedName name="_xlnm.Print_Area" localSheetId="22">'FOR DELEGATE TO THE NATIO7'!$A$1:$H$64</definedName>
    <definedName name="_xlnm.Print_Area" localSheetId="176">'FOR JUDGE OF THE APPELLAT94'!$A$1:$E$251</definedName>
    <definedName name="_xlnm.Print_Area" localSheetId="178">'FOR JUDGE OF THE CIRCUIT'!$A$1:$E$251</definedName>
    <definedName name="_xlnm.Print_Area" localSheetId="180">'FOR JUDGE OF THE CIRCUIT96'!$A$1:$F$80</definedName>
    <definedName name="_xlnm.Print_Area" localSheetId="182">'FOR JUDGE OF THE CIRCUIT97'!$A$1:$E$80</definedName>
    <definedName name="_xlnm.Print_Area" localSheetId="106">'FOR MEMBER OF THE COUNTY'!$A$1:$F$14</definedName>
    <definedName name="_xlnm.Print_Area" localSheetId="108">'FOR MEMBER OF THE COUNTY51'!$A$1:$F$14</definedName>
    <definedName name="_xlnm.Print_Area" localSheetId="110">'FOR MEMBER OF THE COUNTY52'!$A$1:$E$10</definedName>
    <definedName name="_xlnm.Print_Area" localSheetId="112">'FOR MEMBER OF THE COUNTY53'!$A$1:$F$10</definedName>
    <definedName name="_xlnm.Print_Area" localSheetId="114">'FOR MEMBER OF THE COUNTY54'!$A$1:$E$17</definedName>
    <definedName name="_xlnm.Print_Area" localSheetId="116">'FOR MEMBER OF THE COUNTY55'!$A$1:$E$17</definedName>
    <definedName name="_xlnm.Print_Area" localSheetId="118">'FOR MEMBER OF THE COUNTY57'!$A$1:$F$10</definedName>
    <definedName name="_xlnm.Print_Area" localSheetId="120">'FOR MEMBER OF THE COUNTY59'!$A$1:$E$10</definedName>
    <definedName name="_xlnm.Print_Area" localSheetId="122">'FOR MEMBER OF THE COUNTY60'!$A$1:$E$14</definedName>
    <definedName name="_xlnm.Print_Area" localSheetId="124">'FOR MEMBER OF THE COUNTY61'!$A$1:$E$14</definedName>
    <definedName name="_xlnm.Print_Area" localSheetId="126">'FOR MEMBER OF THE COUNTY62'!$A$1:$E$21</definedName>
    <definedName name="_xlnm.Print_Area" localSheetId="128">'FOR MEMBER OF THE COUNTY64'!$A$1:$F$23</definedName>
    <definedName name="_xlnm.Print_Area" localSheetId="130">'FOR MEMBER OF THE COUNTY66'!$A$1:$F$27</definedName>
    <definedName name="_xlnm.Print_Area" localSheetId="132">'FOR MEMBER OF THE COUNTY67'!$A$1:$E$27</definedName>
    <definedName name="_xlnm.Print_Area" localSheetId="134">'FOR MEMBER OF THE COUNTY68'!$A$1:$E$24</definedName>
    <definedName name="_xlnm.Print_Area" localSheetId="136">'FOR MEMBER OF THE COUNTY70'!$A$1:$E$26</definedName>
    <definedName name="_xlnm.Print_Area" localSheetId="138">'FOR MEMBER OF THE COUNTY72'!$A$1:$E$19</definedName>
    <definedName name="_xlnm.Print_Area" localSheetId="140">'FOR MEMBER OF THE COUNTY73'!$A$1:$E$19</definedName>
    <definedName name="_xlnm.Print_Area" localSheetId="142">'FOR MEMBER OF THE COUNTY74'!$A$1:$E$23</definedName>
    <definedName name="_xlnm.Print_Area" localSheetId="144">'FOR MEMBER OF THE COUNTY76'!$A$1:$F$19</definedName>
    <definedName name="_xlnm.Print_Area" localSheetId="146">'FOR MEMBER OF THE COUNTY77'!$A$1:$E$19</definedName>
    <definedName name="_xlnm.Print_Area" localSheetId="148">'FOR MEMBER OF THE COUNTY78'!$A$1:$E$21</definedName>
    <definedName name="_xlnm.Print_Area" localSheetId="150">'FOR MEMBER OF THE COUNTY79'!$A$1:$E$21</definedName>
    <definedName name="_xlnm.Print_Area" localSheetId="152">'FOR MEMBER OF THE COUNTY80'!$A$1:$E$22</definedName>
    <definedName name="_xlnm.Print_Area" localSheetId="154">'FOR MEMBER OF THE COUNTY81'!$A$1:$E$22</definedName>
    <definedName name="_xlnm.Print_Area" localSheetId="156">'FOR MEMBER OF THE COUNTY82'!$A$1:$F$26</definedName>
    <definedName name="_xlnm.Print_Area" localSheetId="158">'FOR MEMBER OF THE COUNTY84'!$A$1:$E$21</definedName>
    <definedName name="_xlnm.Print_Area" localSheetId="160">'FOR MEMBER OF THE COUNTY85'!$A$1:$G$21</definedName>
    <definedName name="_xlnm.Print_Area" localSheetId="162">'FOR MEMBER OF THE COUNTY86'!$A$1:$G$24</definedName>
    <definedName name="_xlnm.Print_Area" localSheetId="164">'FOR MEMBER OF THE COUNTY87'!$A$1:$E$24</definedName>
    <definedName name="_xlnm.Print_Area" localSheetId="166">'FOR MEMBER OF THE COUNTY88'!$A$1:$F$18</definedName>
    <definedName name="_xlnm.Print_Area" localSheetId="168">'FOR MEMBER OF THE COUNTY89'!$A$1:$E$18</definedName>
    <definedName name="_xlnm.Print_Area" localSheetId="170">'FOR MEMBER OF THE COUNTY90'!$A$1:$E$18</definedName>
    <definedName name="_xlnm.Print_Area" localSheetId="172">'FOR MEMBER OF THE COUNTY91'!$A$1:$E$18</definedName>
    <definedName name="_xlnm.Print_Area" localSheetId="174">'FOR MEMBER OF THE COUNTY93'!$A$1:$E$18</definedName>
    <definedName name="_xlnm.Print_Area" localSheetId="2">'FOR PRESIDENT OF THE UNIT'!$A$1:$J$251</definedName>
    <definedName name="_xlnm.Print_Area" localSheetId="4">'FOR PRESIDENT OF THE UNIT1'!$A$1:$E$251</definedName>
    <definedName name="_xlnm.Print_Area" localSheetId="6">'FOR REPRESENTATIVE IN CON'!$A$1:$E$74</definedName>
    <definedName name="_xlnm.Print_Area" localSheetId="28">'FOR REPRESENTATIVE IN CON10'!$A$1:$G$23</definedName>
    <definedName name="_xlnm.Print_Area" localSheetId="36">'FOR REPRESENTATIVE IN CON14'!$A$1:$E$119</definedName>
    <definedName name="_xlnm.Print_Area" localSheetId="38">'FOR REPRESENTATIVE IN CON15'!$A$1:$F$119</definedName>
    <definedName name="_xlnm.Print_Area" localSheetId="8">'FOR REPRESENTATIVE IN CON2'!$A$1:$G$74</definedName>
    <definedName name="_xlnm.Print_Area" localSheetId="16">'FOR REPRESENTATIVE IN CON4'!$A$1:$F$64</definedName>
    <definedName name="_xlnm.Print_Area" localSheetId="18">'FOR REPRESENTATIVE IN CON5'!$A$1:$F$64</definedName>
    <definedName name="_xlnm.Print_Area" localSheetId="26">'FOR REPRESENTATIVE IN CON9'!$A$1:$G$23</definedName>
    <definedName name="_xlnm.Print_Area" localSheetId="64">'FOR REPRESENTATIVE IN THE28'!$A$1:$E$63</definedName>
    <definedName name="_xlnm.Print_Area" localSheetId="66">'FOR REPRESENTATIVE IN THE29'!$A$1:$E$56</definedName>
    <definedName name="_xlnm.Print_Area" localSheetId="68">'FOR REPRESENTATIVE IN THE31'!$A$1:$E$43</definedName>
    <definedName name="_xlnm.Print_Area" localSheetId="70">'FOR REPRESENTATIVE IN THE32'!$A$1:$E$43</definedName>
    <definedName name="_xlnm.Print_Area" localSheetId="72">'FOR REPRESENTATIVE IN THE33'!$A$1:$G$15</definedName>
    <definedName name="_xlnm.Print_Area" localSheetId="74">'FOR REPRESENTATIVE IN THE35'!$A$1:$E$87</definedName>
    <definedName name="_xlnm.Print_Area" localSheetId="76">'FOR REPRESENTATIVE IN THE37'!$A$1:$E$35</definedName>
    <definedName name="_xlnm.Print_Area" localSheetId="78">'FOR REPRESENTATIVE IN THE39'!$A$1:$E$30</definedName>
    <definedName name="_xlnm.Print_Area" localSheetId="80">'FOR REPRESENTATIVE IN THE41'!$A$1:$E$15</definedName>
    <definedName name="_xlnm.Print_Area" localSheetId="82">'FOR REPRESENTATIVE IN THE43'!$A$1:$E$12</definedName>
    <definedName name="_xlnm.Print_Area" localSheetId="84">'FOR REPRESENTATIVE IN THE44'!$A$1:$G$12</definedName>
    <definedName name="_xlnm.Print_Area" localSheetId="60">'FOR STATE SENATOR FORTY-S'!$A$1:$E$19</definedName>
    <definedName name="_xlnm.Print_Area" localSheetId="62">'FOR STATE SENATOR FORTY-S27'!$A$1:$E$19</definedName>
    <definedName name="_xlnm.Print_Area" localSheetId="56">'FOR STATE SENATOR THIRTY-'!$A$1:$F$109</definedName>
    <definedName name="_xlnm.Print_Area" localSheetId="58">'FOR STATE SENATOR THIRTY-25'!$A$1:$F$30</definedName>
    <definedName name="_xlnm.Print_Area" localSheetId="46">'FOR STATE SENATOR TWENTY-19'!$A$1:$F$63</definedName>
    <definedName name="_xlnm.Print_Area" localSheetId="48">'FOR STATE SENATOR TWENTY-20'!$A$1:$G$88</definedName>
    <definedName name="_xlnm.Print_Area" localSheetId="50">'FOR STATE SENATOR TWENTY-21'!$A$1:$F$88</definedName>
    <definedName name="_xlnm.Print_Area" localSheetId="52">'FOR STATE SENATOR TWENTY-22'!$A$1:$E$15</definedName>
    <definedName name="_xlnm.Print_Area" localSheetId="54">'FOR STATE SENATOR TWENTY-23'!$A$1:$E$15</definedName>
    <definedName name="_xlnm.Print_Area" localSheetId="94">'FOR STATES ATTORNEY'!$A$1:$E$251</definedName>
    <definedName name="_xlnm.Print_Titles" localSheetId="14">'FOR ALTERNATE DELEGATE TO'!$A:$D,'FOR ALTERNATE DELEGATE TO'!$1:$6</definedName>
    <definedName name="_xlnm.Print_Titles" localSheetId="34">'FOR ALTERNATE DELEGATE TO13'!$A:$D,'FOR ALTERNATE DELEGATE TO13'!$1:$6</definedName>
    <definedName name="_xlnm.Print_Titles" localSheetId="44">'FOR ALTERNATE DELEGATE TO18'!$A:$D,'FOR ALTERNATE DELEGATE TO18'!$1:$6</definedName>
    <definedName name="_xlnm.Print_Titles" localSheetId="24">'FOR ALTERNATE DELEGATE TO8'!$A:$D,'FOR ALTERNATE DELEGATE TO8'!$1:$6</definedName>
    <definedName name="_xlnm.Print_Titles" localSheetId="86">'FOR CIRCUIT CLERK'!$A:$D,'FOR CIRCUIT CLERK'!$1:$6</definedName>
    <definedName name="_xlnm.Print_Titles" localSheetId="88">'FOR CIRCUIT CLERK45'!$A:$D,'FOR CIRCUIT CLERK45'!$1:$6</definedName>
    <definedName name="_xlnm.Print_Titles" localSheetId="96">'FOR COUNTY AUDITOR'!$A:$D,'FOR COUNTY AUDITOR'!$1:$6</definedName>
    <definedName name="_xlnm.Print_Titles" localSheetId="102">'FOR COUNTY BOARD CHAIRMAN'!$A:$D,'FOR COUNTY BOARD CHAIRMAN'!$1:$6</definedName>
    <definedName name="_xlnm.Print_Titles" localSheetId="104">'FOR COUNTY BOARD CHAIRMAN50'!$A:$D,'FOR COUNTY BOARD CHAIRMAN50'!$1:$6</definedName>
    <definedName name="_xlnm.Print_Titles" localSheetId="98">'FOR COUNTY CORONER'!$A:$D,'FOR COUNTY CORONER'!$1:$6</definedName>
    <definedName name="_xlnm.Print_Titles" localSheetId="100">'FOR COUNTY CORONER49'!$A:$D,'FOR COUNTY CORONER49'!$1:$6</definedName>
    <definedName name="_xlnm.Print_Titles" localSheetId="90">'FOR COUNTY RECORDER'!$A:$D,'FOR COUNTY RECORDER'!$1:$6</definedName>
    <definedName name="_xlnm.Print_Titles" localSheetId="92">'FOR COUNTY RECORDER46'!$A:$D,'FOR COUNTY RECORDER46'!$1:$6</definedName>
    <definedName name="_xlnm.Print_Titles" localSheetId="10">'FOR DELEGATE TO THE NATIO'!$A:$D,'FOR DELEGATE TO THE NATIO'!$1:$6</definedName>
    <definedName name="_xlnm.Print_Titles" localSheetId="30">'FOR DELEGATE TO THE NATIO11'!$A:$D,'FOR DELEGATE TO THE NATIO11'!$1:$6</definedName>
    <definedName name="_xlnm.Print_Titles" localSheetId="32">'FOR DELEGATE TO THE NATIO12'!$A:$D,'FOR DELEGATE TO THE NATIO12'!$1:$6</definedName>
    <definedName name="_xlnm.Print_Titles" localSheetId="40">'FOR DELEGATE TO THE NATIO16'!$A:$D,'FOR DELEGATE TO THE NATIO16'!$1:$6</definedName>
    <definedName name="_xlnm.Print_Titles" localSheetId="42">'FOR DELEGATE TO THE NATIO17'!$A:$D,'FOR DELEGATE TO THE NATIO17'!$1:$6</definedName>
    <definedName name="_xlnm.Print_Titles" localSheetId="12">'FOR DELEGATE TO THE NATIO3'!$A:$D,'FOR DELEGATE TO THE NATIO3'!$1:$6</definedName>
    <definedName name="_xlnm.Print_Titles" localSheetId="20">'FOR DELEGATE TO THE NATIO6'!$A:$D,'FOR DELEGATE TO THE NATIO6'!$1:$6</definedName>
    <definedName name="_xlnm.Print_Titles" localSheetId="22">'FOR DELEGATE TO THE NATIO7'!$A:$D,'FOR DELEGATE TO THE NATIO7'!$1:$6</definedName>
    <definedName name="_xlnm.Print_Titles" localSheetId="176">'FOR JUDGE OF THE APPELLAT94'!$A:$D,'FOR JUDGE OF THE APPELLAT94'!$1:$6</definedName>
    <definedName name="_xlnm.Print_Titles" localSheetId="178">'FOR JUDGE OF THE CIRCUIT'!$A:$D,'FOR JUDGE OF THE CIRCUIT'!$1:$6</definedName>
    <definedName name="_xlnm.Print_Titles" localSheetId="180">'FOR JUDGE OF THE CIRCUIT96'!$A:$D,'FOR JUDGE OF THE CIRCUIT96'!$1:$6</definedName>
    <definedName name="_xlnm.Print_Titles" localSheetId="182">'FOR JUDGE OF THE CIRCUIT97'!$A:$D,'FOR JUDGE OF THE CIRCUIT97'!$1:$6</definedName>
    <definedName name="_xlnm.Print_Titles" localSheetId="106">'FOR MEMBER OF THE COUNTY'!$A:$D,'FOR MEMBER OF THE COUNTY'!$1:$6</definedName>
    <definedName name="_xlnm.Print_Titles" localSheetId="108">'FOR MEMBER OF THE COUNTY51'!$A:$D,'FOR MEMBER OF THE COUNTY51'!$1:$6</definedName>
    <definedName name="_xlnm.Print_Titles" localSheetId="110">'FOR MEMBER OF THE COUNTY52'!$A:$D,'FOR MEMBER OF THE COUNTY52'!$1:$6</definedName>
    <definedName name="_xlnm.Print_Titles" localSheetId="112">'FOR MEMBER OF THE COUNTY53'!$A:$D,'FOR MEMBER OF THE COUNTY53'!$1:$6</definedName>
    <definedName name="_xlnm.Print_Titles" localSheetId="114">'FOR MEMBER OF THE COUNTY54'!$A:$D,'FOR MEMBER OF THE COUNTY54'!$1:$6</definedName>
    <definedName name="_xlnm.Print_Titles" localSheetId="116">'FOR MEMBER OF THE COUNTY55'!$A:$D,'FOR MEMBER OF THE COUNTY55'!$1:$6</definedName>
    <definedName name="_xlnm.Print_Titles" localSheetId="118">'FOR MEMBER OF THE COUNTY57'!$A:$D,'FOR MEMBER OF THE COUNTY57'!$1:$6</definedName>
    <definedName name="_xlnm.Print_Titles" localSheetId="120">'FOR MEMBER OF THE COUNTY59'!$A:$D,'FOR MEMBER OF THE COUNTY59'!$1:$6</definedName>
    <definedName name="_xlnm.Print_Titles" localSheetId="122">'FOR MEMBER OF THE COUNTY60'!$A:$D,'FOR MEMBER OF THE COUNTY60'!$1:$6</definedName>
    <definedName name="_xlnm.Print_Titles" localSheetId="124">'FOR MEMBER OF THE COUNTY61'!$A:$D,'FOR MEMBER OF THE COUNTY61'!$1:$6</definedName>
    <definedName name="_xlnm.Print_Titles" localSheetId="126">'FOR MEMBER OF THE COUNTY62'!$A:$D,'FOR MEMBER OF THE COUNTY62'!$1:$6</definedName>
    <definedName name="_xlnm.Print_Titles" localSheetId="128">'FOR MEMBER OF THE COUNTY64'!$A:$D,'FOR MEMBER OF THE COUNTY64'!$1:$6</definedName>
    <definedName name="_xlnm.Print_Titles" localSheetId="130">'FOR MEMBER OF THE COUNTY66'!$A:$D,'FOR MEMBER OF THE COUNTY66'!$1:$6</definedName>
    <definedName name="_xlnm.Print_Titles" localSheetId="132">'FOR MEMBER OF THE COUNTY67'!$A:$D,'FOR MEMBER OF THE COUNTY67'!$1:$6</definedName>
    <definedName name="_xlnm.Print_Titles" localSheetId="134">'FOR MEMBER OF THE COUNTY68'!$A:$D,'FOR MEMBER OF THE COUNTY68'!$1:$6</definedName>
    <definedName name="_xlnm.Print_Titles" localSheetId="136">'FOR MEMBER OF THE COUNTY70'!$A:$D,'FOR MEMBER OF THE COUNTY70'!$1:$6</definedName>
    <definedName name="_xlnm.Print_Titles" localSheetId="138">'FOR MEMBER OF THE COUNTY72'!$A:$D,'FOR MEMBER OF THE COUNTY72'!$1:$6</definedName>
    <definedName name="_xlnm.Print_Titles" localSheetId="140">'FOR MEMBER OF THE COUNTY73'!$A:$D,'FOR MEMBER OF THE COUNTY73'!$1:$6</definedName>
    <definedName name="_xlnm.Print_Titles" localSheetId="142">'FOR MEMBER OF THE COUNTY74'!$A:$D,'FOR MEMBER OF THE COUNTY74'!$1:$6</definedName>
    <definedName name="_xlnm.Print_Titles" localSheetId="144">'FOR MEMBER OF THE COUNTY76'!$A:$D,'FOR MEMBER OF THE COUNTY76'!$1:$6</definedName>
    <definedName name="_xlnm.Print_Titles" localSheetId="146">'FOR MEMBER OF THE COUNTY77'!$A:$D,'FOR MEMBER OF THE COUNTY77'!$1:$6</definedName>
    <definedName name="_xlnm.Print_Titles" localSheetId="148">'FOR MEMBER OF THE COUNTY78'!$A:$D,'FOR MEMBER OF THE COUNTY78'!$1:$6</definedName>
    <definedName name="_xlnm.Print_Titles" localSheetId="150">'FOR MEMBER OF THE COUNTY79'!$A:$D,'FOR MEMBER OF THE COUNTY79'!$1:$6</definedName>
    <definedName name="_xlnm.Print_Titles" localSheetId="152">'FOR MEMBER OF THE COUNTY80'!$A:$D,'FOR MEMBER OF THE COUNTY80'!$1:$6</definedName>
    <definedName name="_xlnm.Print_Titles" localSheetId="154">'FOR MEMBER OF THE COUNTY81'!$A:$D,'FOR MEMBER OF THE COUNTY81'!$1:$6</definedName>
    <definedName name="_xlnm.Print_Titles" localSheetId="156">'FOR MEMBER OF THE COUNTY82'!$A:$D,'FOR MEMBER OF THE COUNTY82'!$1:$6</definedName>
    <definedName name="_xlnm.Print_Titles" localSheetId="158">'FOR MEMBER OF THE COUNTY84'!$A:$D,'FOR MEMBER OF THE COUNTY84'!$1:$6</definedName>
    <definedName name="_xlnm.Print_Titles" localSheetId="160">'FOR MEMBER OF THE COUNTY85'!$A:$D,'FOR MEMBER OF THE COUNTY85'!$1:$6</definedName>
    <definedName name="_xlnm.Print_Titles" localSheetId="162">'FOR MEMBER OF THE COUNTY86'!$A:$D,'FOR MEMBER OF THE COUNTY86'!$1:$6</definedName>
    <definedName name="_xlnm.Print_Titles" localSheetId="164">'FOR MEMBER OF THE COUNTY87'!$A:$D,'FOR MEMBER OF THE COUNTY87'!$1:$6</definedName>
    <definedName name="_xlnm.Print_Titles" localSheetId="166">'FOR MEMBER OF THE COUNTY88'!$A:$D,'FOR MEMBER OF THE COUNTY88'!$1:$6</definedName>
    <definedName name="_xlnm.Print_Titles" localSheetId="168">'FOR MEMBER OF THE COUNTY89'!$A:$D,'FOR MEMBER OF THE COUNTY89'!$1:$6</definedName>
    <definedName name="_xlnm.Print_Titles" localSheetId="170">'FOR MEMBER OF THE COUNTY90'!$A:$D,'FOR MEMBER OF THE COUNTY90'!$1:$6</definedName>
    <definedName name="_xlnm.Print_Titles" localSheetId="172">'FOR MEMBER OF THE COUNTY91'!$A:$D,'FOR MEMBER OF THE COUNTY91'!$1:$6</definedName>
    <definedName name="_xlnm.Print_Titles" localSheetId="174">'FOR MEMBER OF THE COUNTY93'!$A:$D,'FOR MEMBER OF THE COUNTY93'!$1:$6</definedName>
    <definedName name="_xlnm.Print_Titles" localSheetId="2">'FOR PRESIDENT OF THE UNIT'!$A:$D,'FOR PRESIDENT OF THE UNIT'!$1:$6</definedName>
    <definedName name="_xlnm.Print_Titles" localSheetId="4">'FOR PRESIDENT OF THE UNIT1'!$A:$D,'FOR PRESIDENT OF THE UNIT1'!$1:$6</definedName>
    <definedName name="_xlnm.Print_Titles" localSheetId="6">'FOR REPRESENTATIVE IN CON'!$A:$D,'FOR REPRESENTATIVE IN CON'!$1:$6</definedName>
    <definedName name="_xlnm.Print_Titles" localSheetId="28">'FOR REPRESENTATIVE IN CON10'!$A:$D,'FOR REPRESENTATIVE IN CON10'!$1:$6</definedName>
    <definedName name="_xlnm.Print_Titles" localSheetId="36">'FOR REPRESENTATIVE IN CON14'!$A:$D,'FOR REPRESENTATIVE IN CON14'!$1:$6</definedName>
    <definedName name="_xlnm.Print_Titles" localSheetId="38">'FOR REPRESENTATIVE IN CON15'!$A:$D,'FOR REPRESENTATIVE IN CON15'!$1:$6</definedName>
    <definedName name="_xlnm.Print_Titles" localSheetId="8">'FOR REPRESENTATIVE IN CON2'!$A:$D,'FOR REPRESENTATIVE IN CON2'!$1:$6</definedName>
    <definedName name="_xlnm.Print_Titles" localSheetId="16">'FOR REPRESENTATIVE IN CON4'!$A:$D,'FOR REPRESENTATIVE IN CON4'!$1:$6</definedName>
    <definedName name="_xlnm.Print_Titles" localSheetId="18">'FOR REPRESENTATIVE IN CON5'!$A:$D,'FOR REPRESENTATIVE IN CON5'!$1:$6</definedName>
    <definedName name="_xlnm.Print_Titles" localSheetId="26">'FOR REPRESENTATIVE IN CON9'!$A:$D,'FOR REPRESENTATIVE IN CON9'!$1:$6</definedName>
    <definedName name="_xlnm.Print_Titles" localSheetId="64">'FOR REPRESENTATIVE IN THE28'!$A:$D,'FOR REPRESENTATIVE IN THE28'!$1:$6</definedName>
    <definedName name="_xlnm.Print_Titles" localSheetId="66">'FOR REPRESENTATIVE IN THE29'!$A:$D,'FOR REPRESENTATIVE IN THE29'!$1:$6</definedName>
    <definedName name="_xlnm.Print_Titles" localSheetId="68">'FOR REPRESENTATIVE IN THE31'!$A:$D,'FOR REPRESENTATIVE IN THE31'!$1:$6</definedName>
    <definedName name="_xlnm.Print_Titles" localSheetId="70">'FOR REPRESENTATIVE IN THE32'!$A:$D,'FOR REPRESENTATIVE IN THE32'!$1:$6</definedName>
    <definedName name="_xlnm.Print_Titles" localSheetId="72">'FOR REPRESENTATIVE IN THE33'!$A:$D,'FOR REPRESENTATIVE IN THE33'!$1:$6</definedName>
    <definedName name="_xlnm.Print_Titles" localSheetId="74">'FOR REPRESENTATIVE IN THE35'!$A:$D,'FOR REPRESENTATIVE IN THE35'!$1:$6</definedName>
    <definedName name="_xlnm.Print_Titles" localSheetId="76">'FOR REPRESENTATIVE IN THE37'!$A:$D,'FOR REPRESENTATIVE IN THE37'!$1:$6</definedName>
    <definedName name="_xlnm.Print_Titles" localSheetId="78">'FOR REPRESENTATIVE IN THE39'!$A:$D,'FOR REPRESENTATIVE IN THE39'!$1:$6</definedName>
    <definedName name="_xlnm.Print_Titles" localSheetId="80">'FOR REPRESENTATIVE IN THE41'!$A:$D,'FOR REPRESENTATIVE IN THE41'!$1:$6</definedName>
    <definedName name="_xlnm.Print_Titles" localSheetId="82">'FOR REPRESENTATIVE IN THE43'!$A:$D,'FOR REPRESENTATIVE IN THE43'!$1:$6</definedName>
    <definedName name="_xlnm.Print_Titles" localSheetId="84">'FOR REPRESENTATIVE IN THE44'!$A:$D,'FOR REPRESENTATIVE IN THE44'!$1:$6</definedName>
    <definedName name="_xlnm.Print_Titles" localSheetId="60">'FOR STATE SENATOR FORTY-S'!$A:$D,'FOR STATE SENATOR FORTY-S'!$1:$6</definedName>
    <definedName name="_xlnm.Print_Titles" localSheetId="62">'FOR STATE SENATOR FORTY-S27'!$A:$D,'FOR STATE SENATOR FORTY-S27'!$1:$6</definedName>
    <definedName name="_xlnm.Print_Titles" localSheetId="56">'FOR STATE SENATOR THIRTY-'!$A:$D,'FOR STATE SENATOR THIRTY-'!$1:$6</definedName>
    <definedName name="_xlnm.Print_Titles" localSheetId="58">'FOR STATE SENATOR THIRTY-25'!$A:$D,'FOR STATE SENATOR THIRTY-25'!$1:$6</definedName>
    <definedName name="_xlnm.Print_Titles" localSheetId="46">'FOR STATE SENATOR TWENTY-19'!$A:$D,'FOR STATE SENATOR TWENTY-19'!$1:$6</definedName>
    <definedName name="_xlnm.Print_Titles" localSheetId="48">'FOR STATE SENATOR TWENTY-20'!$A:$D,'FOR STATE SENATOR TWENTY-20'!$1:$6</definedName>
    <definedName name="_xlnm.Print_Titles" localSheetId="50">'FOR STATE SENATOR TWENTY-21'!$A:$D,'FOR STATE SENATOR TWENTY-21'!$1:$6</definedName>
    <definedName name="_xlnm.Print_Titles" localSheetId="52">'FOR STATE SENATOR TWENTY-22'!$A:$D,'FOR STATE SENATOR TWENTY-22'!$1:$6</definedName>
    <definedName name="_xlnm.Print_Titles" localSheetId="54">'FOR STATE SENATOR TWENTY-23'!$A:$D,'FOR STATE SENATOR TWENTY-23'!$1:$6</definedName>
    <definedName name="_xlnm.Print_Titles" localSheetId="94">'FOR STATES ATTORNEY'!$A:$D,'FOR STATES ATTORNEY'!$1:$6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2" i="208" l="1"/>
  <c r="F52" i="208"/>
  <c r="F248" i="208"/>
  <c r="E248" i="208"/>
  <c r="F245" i="208"/>
  <c r="E245" i="208"/>
  <c r="F238" i="208"/>
  <c r="E238" i="208"/>
  <c r="F203" i="208"/>
  <c r="E203" i="208"/>
  <c r="F193" i="208"/>
  <c r="E193" i="208"/>
  <c r="F187" i="208"/>
  <c r="E187" i="208"/>
  <c r="F183" i="208"/>
  <c r="E183" i="208"/>
  <c r="F161" i="208"/>
  <c r="E161" i="208"/>
  <c r="F101" i="208"/>
  <c r="E101" i="208"/>
  <c r="F65" i="208"/>
  <c r="E65" i="208"/>
  <c r="F49" i="208"/>
  <c r="E49" i="208"/>
  <c r="F42" i="208"/>
  <c r="E42" i="208"/>
  <c r="F20" i="208"/>
  <c r="E20" i="208"/>
  <c r="B250" i="201" l="1"/>
  <c r="B247" i="201"/>
  <c r="B240" i="201"/>
  <c r="B205" i="201"/>
  <c r="B195" i="201"/>
  <c r="B191" i="201"/>
  <c r="B189" i="201"/>
  <c r="B185" i="201"/>
  <c r="B163" i="201"/>
  <c r="B103" i="201"/>
  <c r="B67" i="201"/>
  <c r="B56" i="201"/>
  <c r="B54" i="201"/>
  <c r="B51" i="201"/>
  <c r="B44" i="201"/>
  <c r="B22" i="201"/>
  <c r="B250" i="199"/>
  <c r="B247" i="199"/>
  <c r="B240" i="199"/>
  <c r="B205" i="199"/>
  <c r="B195" i="199"/>
  <c r="B191" i="199"/>
  <c r="B189" i="199"/>
  <c r="B185" i="199"/>
  <c r="B163" i="199"/>
  <c r="B103" i="199"/>
  <c r="B67" i="199"/>
  <c r="B56" i="199"/>
  <c r="B54" i="199"/>
  <c r="B51" i="199"/>
  <c r="B44" i="199"/>
  <c r="B22" i="199"/>
  <c r="D17" i="137"/>
  <c r="D20" i="127"/>
  <c r="D17" i="119"/>
  <c r="D10" i="119"/>
  <c r="D9" i="119"/>
  <c r="D8" i="119"/>
  <c r="D7" i="119"/>
  <c r="D13" i="123"/>
  <c r="B250" i="115"/>
  <c r="B247" i="115"/>
  <c r="B240" i="115"/>
  <c r="B205" i="115"/>
  <c r="B195" i="115"/>
  <c r="B191" i="115"/>
  <c r="B189" i="115"/>
  <c r="B185" i="115"/>
  <c r="B163" i="115"/>
  <c r="B103" i="115"/>
  <c r="B67" i="115"/>
  <c r="B56" i="115"/>
  <c r="B54" i="115"/>
  <c r="B51" i="115"/>
  <c r="B44" i="115"/>
  <c r="B22" i="115"/>
  <c r="B250" i="111"/>
  <c r="B247" i="111"/>
  <c r="B240" i="111"/>
  <c r="B205" i="111"/>
  <c r="B195" i="111"/>
  <c r="B191" i="111"/>
  <c r="B189" i="111"/>
  <c r="B185" i="111"/>
  <c r="B163" i="111"/>
  <c r="B103" i="111"/>
  <c r="B67" i="111"/>
  <c r="B56" i="111"/>
  <c r="B54" i="111"/>
  <c r="B51" i="111"/>
  <c r="B44" i="111"/>
  <c r="B22" i="111"/>
  <c r="B250" i="108"/>
  <c r="B247" i="108"/>
  <c r="B240" i="108"/>
  <c r="B205" i="108"/>
  <c r="B195" i="108"/>
  <c r="B191" i="108"/>
  <c r="B189" i="108"/>
  <c r="B185" i="108"/>
  <c r="B163" i="108"/>
  <c r="B103" i="108"/>
  <c r="B67" i="108"/>
  <c r="B56" i="108"/>
  <c r="B54" i="108"/>
  <c r="B51" i="108"/>
  <c r="B44" i="108"/>
  <c r="B22" i="108"/>
  <c r="B250" i="105"/>
  <c r="B247" i="105"/>
  <c r="B240" i="105"/>
  <c r="B205" i="105"/>
  <c r="B195" i="105"/>
  <c r="B191" i="105"/>
  <c r="B189" i="105"/>
  <c r="B185" i="105"/>
  <c r="B163" i="105"/>
  <c r="B103" i="105"/>
  <c r="B67" i="105"/>
  <c r="B56" i="105"/>
  <c r="B54" i="105"/>
  <c r="B51" i="105"/>
  <c r="B44" i="105"/>
  <c r="B22" i="105"/>
  <c r="B250" i="101"/>
  <c r="B247" i="101"/>
  <c r="B240" i="101"/>
  <c r="B205" i="101"/>
  <c r="B195" i="101"/>
  <c r="B191" i="101"/>
  <c r="B189" i="101"/>
  <c r="B185" i="101"/>
  <c r="B163" i="101"/>
  <c r="B103" i="101"/>
  <c r="B67" i="101"/>
  <c r="B56" i="101"/>
  <c r="B54" i="101"/>
  <c r="B51" i="101"/>
  <c r="B44" i="101"/>
  <c r="B22" i="101"/>
  <c r="B250" i="97"/>
  <c r="B247" i="97"/>
  <c r="B240" i="97"/>
  <c r="B205" i="97"/>
  <c r="B195" i="97"/>
  <c r="B191" i="97"/>
  <c r="B189" i="97"/>
  <c r="B185" i="97"/>
  <c r="B163" i="97"/>
  <c r="B103" i="97"/>
  <c r="B67" i="97"/>
  <c r="B56" i="97"/>
  <c r="B54" i="97"/>
  <c r="B51" i="97"/>
  <c r="B44" i="97"/>
  <c r="B22" i="97"/>
  <c r="D15" i="93"/>
  <c r="D46" i="74"/>
  <c r="D22" i="64"/>
  <c r="D17" i="64"/>
  <c r="D16" i="64"/>
  <c r="D15" i="64"/>
  <c r="D14" i="64"/>
  <c r="D13" i="64"/>
  <c r="D12" i="64"/>
  <c r="D11" i="64"/>
  <c r="D10" i="64"/>
  <c r="D9" i="64"/>
  <c r="D8" i="64"/>
  <c r="D7" i="64"/>
  <c r="B18" i="64"/>
  <c r="B19" i="64" s="1"/>
  <c r="B20" i="64" s="1"/>
  <c r="B22" i="64" s="1"/>
  <c r="B87" i="50"/>
  <c r="B80" i="50"/>
  <c r="B62" i="50"/>
  <c r="B51" i="50"/>
  <c r="B47" i="50"/>
  <c r="B40" i="50"/>
  <c r="B33" i="50"/>
  <c r="B11" i="50"/>
  <c r="D117" i="45"/>
  <c r="D116" i="45"/>
  <c r="D114" i="45"/>
  <c r="D113" i="45"/>
  <c r="D112" i="45"/>
  <c r="D111" i="45"/>
  <c r="D110" i="45"/>
  <c r="D109" i="45"/>
  <c r="D107" i="45"/>
  <c r="D105" i="45"/>
  <c r="D104" i="45"/>
  <c r="D103" i="45"/>
  <c r="D102" i="45"/>
  <c r="D101" i="45"/>
  <c r="D100" i="45"/>
  <c r="D99" i="45"/>
  <c r="D98" i="45"/>
  <c r="D97" i="45"/>
  <c r="D96" i="45"/>
  <c r="D95" i="45"/>
  <c r="D94" i="45"/>
  <c r="D93" i="45"/>
  <c r="D92" i="45"/>
  <c r="D91" i="45"/>
  <c r="D89" i="45"/>
  <c r="D88" i="45"/>
  <c r="D87" i="45"/>
  <c r="D86" i="45"/>
  <c r="D85" i="45"/>
  <c r="D84" i="45"/>
  <c r="D82" i="45"/>
  <c r="D81" i="45"/>
  <c r="D80" i="45"/>
  <c r="D78" i="45"/>
  <c r="D76" i="45"/>
  <c r="D75" i="45"/>
  <c r="D74" i="45"/>
  <c r="D72" i="45"/>
  <c r="D71" i="45"/>
  <c r="D70" i="45"/>
  <c r="D69" i="45"/>
  <c r="D68" i="45"/>
  <c r="D67" i="45"/>
  <c r="D66" i="45"/>
  <c r="D65" i="45"/>
  <c r="D64" i="45"/>
  <c r="D63" i="45"/>
  <c r="D62" i="45"/>
  <c r="D61" i="45"/>
  <c r="D60" i="45"/>
  <c r="D59" i="45"/>
  <c r="D58" i="45"/>
  <c r="D57" i="45"/>
  <c r="D56" i="45"/>
  <c r="D55" i="45"/>
  <c r="D54" i="45"/>
  <c r="D53" i="45"/>
  <c r="D52" i="45"/>
  <c r="D50" i="45"/>
  <c r="D49" i="45"/>
  <c r="D48" i="45"/>
  <c r="D47" i="45"/>
  <c r="D46" i="45"/>
  <c r="D45" i="45"/>
  <c r="D44" i="45"/>
  <c r="D43" i="45"/>
  <c r="D42" i="45"/>
  <c r="D41" i="45"/>
  <c r="D39" i="45"/>
  <c r="D37" i="45"/>
  <c r="D36" i="45"/>
  <c r="D34" i="45"/>
  <c r="D33" i="45"/>
  <c r="D32" i="45"/>
  <c r="D31" i="45"/>
  <c r="D30" i="45"/>
  <c r="D29" i="45"/>
  <c r="D27" i="45"/>
  <c r="D26" i="45"/>
  <c r="D25" i="45"/>
  <c r="D24" i="45"/>
  <c r="D23" i="45"/>
  <c r="D22" i="45"/>
  <c r="D21" i="45"/>
  <c r="D20" i="45"/>
  <c r="D19" i="45"/>
  <c r="D18" i="45"/>
  <c r="D17" i="45"/>
  <c r="D16" i="45"/>
  <c r="D15" i="45"/>
  <c r="D14" i="45"/>
  <c r="D13" i="45"/>
  <c r="D12" i="45"/>
  <c r="D11" i="45"/>
  <c r="D10" i="45"/>
  <c r="D9" i="45"/>
  <c r="D8" i="45"/>
  <c r="D7" i="45"/>
  <c r="B118" i="45"/>
  <c r="B115" i="45"/>
  <c r="B108" i="45"/>
  <c r="B90" i="45"/>
  <c r="B83" i="45"/>
  <c r="B79" i="45"/>
  <c r="B77" i="45"/>
  <c r="B73" i="45"/>
  <c r="B51" i="45"/>
  <c r="B40" i="45"/>
  <c r="B38" i="45"/>
  <c r="B35" i="45"/>
  <c r="B28" i="45"/>
  <c r="D21" i="35"/>
  <c r="D20" i="35"/>
  <c r="D19" i="35"/>
  <c r="D18" i="35"/>
  <c r="D17" i="35"/>
  <c r="D16" i="35"/>
  <c r="D15" i="35"/>
  <c r="D14" i="35"/>
  <c r="D13" i="35"/>
  <c r="D12" i="35"/>
  <c r="D11" i="35"/>
  <c r="D10" i="35"/>
  <c r="D9" i="35"/>
  <c r="D8" i="35"/>
  <c r="D7" i="35"/>
  <c r="B22" i="35"/>
  <c r="B23" i="35" s="1"/>
  <c r="B24" i="35" s="1"/>
  <c r="B26" i="35" s="1"/>
  <c r="B118" i="41"/>
  <c r="B115" i="41"/>
  <c r="B108" i="41"/>
  <c r="B90" i="41"/>
  <c r="B83" i="41"/>
  <c r="B79" i="41"/>
  <c r="B77" i="41"/>
  <c r="B73" i="41"/>
  <c r="B51" i="41"/>
  <c r="B40" i="41"/>
  <c r="B38" i="41"/>
  <c r="B35" i="41"/>
  <c r="B28" i="41"/>
  <c r="D21" i="31"/>
  <c r="D20" i="31"/>
  <c r="D19" i="31"/>
  <c r="D18" i="31"/>
  <c r="D17" i="31"/>
  <c r="D16" i="31"/>
  <c r="D15" i="31"/>
  <c r="D14" i="31"/>
  <c r="D13" i="31"/>
  <c r="D12" i="31"/>
  <c r="D11" i="31"/>
  <c r="D10" i="31"/>
  <c r="D7" i="31"/>
  <c r="D9" i="31"/>
  <c r="D8" i="31"/>
  <c r="B22" i="31"/>
  <c r="B23" i="31" s="1"/>
  <c r="B24" i="31" s="1"/>
  <c r="B26" i="31" s="1"/>
  <c r="D9" i="41"/>
  <c r="D10" i="41"/>
  <c r="D11" i="41"/>
  <c r="D12" i="41"/>
  <c r="D13" i="41"/>
  <c r="D14" i="41"/>
  <c r="D15" i="41"/>
  <c r="D16" i="41"/>
  <c r="D17" i="41"/>
  <c r="D18" i="41"/>
  <c r="D19" i="41"/>
  <c r="D20" i="41"/>
  <c r="D21" i="41"/>
  <c r="D22" i="41"/>
  <c r="D23" i="41"/>
  <c r="D24" i="41"/>
  <c r="D25" i="41"/>
  <c r="D26" i="41"/>
  <c r="D27" i="41"/>
  <c r="D29" i="41"/>
  <c r="D30" i="41"/>
  <c r="D31" i="41"/>
  <c r="D32" i="41"/>
  <c r="D33" i="41"/>
  <c r="D34" i="41"/>
  <c r="D36" i="41"/>
  <c r="D37" i="41"/>
  <c r="D39" i="41"/>
  <c r="D41" i="41"/>
  <c r="D42" i="41"/>
  <c r="D43" i="41"/>
  <c r="D44" i="41"/>
  <c r="D45" i="41"/>
  <c r="D46" i="41"/>
  <c r="D47" i="41"/>
  <c r="D48" i="41"/>
  <c r="D49" i="41"/>
  <c r="D50" i="41"/>
  <c r="D52" i="41"/>
  <c r="D53" i="41"/>
  <c r="D54" i="41"/>
  <c r="D55" i="41"/>
  <c r="D56" i="41"/>
  <c r="D57" i="41"/>
  <c r="D58" i="41"/>
  <c r="D59" i="41"/>
  <c r="D60" i="41"/>
  <c r="D61" i="41"/>
  <c r="D62" i="41"/>
  <c r="D63" i="41"/>
  <c r="D64" i="41"/>
  <c r="D65" i="41"/>
  <c r="D66" i="41"/>
  <c r="D67" i="41"/>
  <c r="D68" i="41"/>
  <c r="D69" i="41"/>
  <c r="D70" i="41"/>
  <c r="D71" i="41"/>
  <c r="D72" i="41"/>
  <c r="D74" i="41"/>
  <c r="D75" i="41"/>
  <c r="D76" i="41"/>
  <c r="D78" i="41"/>
  <c r="D80" i="41"/>
  <c r="D81" i="41"/>
  <c r="D82" i="41"/>
  <c r="D84" i="41"/>
  <c r="D85" i="41"/>
  <c r="D86" i="41"/>
  <c r="D87" i="41"/>
  <c r="D88" i="41"/>
  <c r="D89" i="41"/>
  <c r="D91" i="41"/>
  <c r="D92" i="41"/>
  <c r="D93" i="41"/>
  <c r="D94" i="41"/>
  <c r="D95" i="41"/>
  <c r="D96" i="41"/>
  <c r="D97" i="41"/>
  <c r="D98" i="41"/>
  <c r="D99" i="41"/>
  <c r="D100" i="41"/>
  <c r="D101" i="41"/>
  <c r="D102" i="41"/>
  <c r="D103" i="41"/>
  <c r="D104" i="41"/>
  <c r="D105" i="41"/>
  <c r="D106" i="41"/>
  <c r="D107" i="41"/>
  <c r="D109" i="41"/>
  <c r="D110" i="41"/>
  <c r="D111" i="41"/>
  <c r="D112" i="41"/>
  <c r="D113" i="41"/>
  <c r="D114" i="41"/>
  <c r="D116" i="41"/>
  <c r="D117" i="41"/>
  <c r="D8" i="41"/>
  <c r="D7" i="41"/>
  <c r="D8" i="37"/>
  <c r="D9" i="37"/>
  <c r="D10" i="37"/>
  <c r="D11" i="37"/>
  <c r="D12" i="37"/>
  <c r="D13" i="37"/>
  <c r="D14" i="37"/>
  <c r="D15" i="37"/>
  <c r="D16" i="37"/>
  <c r="D17" i="37"/>
  <c r="D18" i="37"/>
  <c r="D19" i="37"/>
  <c r="D20" i="37"/>
  <c r="D21" i="37"/>
  <c r="D22" i="37"/>
  <c r="D23" i="37"/>
  <c r="D24" i="37"/>
  <c r="D25" i="37"/>
  <c r="D26" i="37"/>
  <c r="D27" i="37"/>
  <c r="D7" i="37"/>
  <c r="D84" i="37"/>
  <c r="D85" i="37"/>
  <c r="D86" i="37"/>
  <c r="D87" i="37"/>
  <c r="D88" i="37"/>
  <c r="D89" i="37"/>
  <c r="D91" i="37"/>
  <c r="D92" i="37"/>
  <c r="D93" i="37"/>
  <c r="D94" i="37"/>
  <c r="D95" i="37"/>
  <c r="D96" i="37"/>
  <c r="D97" i="37"/>
  <c r="D98" i="37"/>
  <c r="D99" i="37"/>
  <c r="D100" i="37"/>
  <c r="D101" i="37"/>
  <c r="D102" i="37"/>
  <c r="D103" i="37"/>
  <c r="D104" i="37"/>
  <c r="D105" i="37"/>
  <c r="D106" i="37"/>
  <c r="D107" i="37"/>
  <c r="D109" i="37"/>
  <c r="D110" i="37"/>
  <c r="D111" i="37"/>
  <c r="D112" i="37"/>
  <c r="D113" i="37"/>
  <c r="D114" i="37"/>
  <c r="D116" i="37"/>
  <c r="D117" i="37"/>
  <c r="D82" i="37"/>
  <c r="B118" i="37"/>
  <c r="B115" i="37"/>
  <c r="B108" i="37"/>
  <c r="B90" i="37"/>
  <c r="B83" i="37"/>
  <c r="B79" i="37"/>
  <c r="B77" i="37"/>
  <c r="B73" i="37"/>
  <c r="B51" i="37"/>
  <c r="B40" i="37"/>
  <c r="B38" i="37"/>
  <c r="B35" i="37"/>
  <c r="B28" i="37"/>
  <c r="B119" i="37" s="1"/>
  <c r="B120" i="37" s="1"/>
  <c r="B122" i="37" s="1"/>
  <c r="D26" i="27"/>
  <c r="B22" i="27"/>
  <c r="B23" i="27" s="1"/>
  <c r="B24" i="27" s="1"/>
  <c r="B26" i="27" s="1"/>
  <c r="B250" i="3"/>
  <c r="B247" i="3"/>
  <c r="B240" i="3"/>
  <c r="B205" i="3"/>
  <c r="B195" i="3"/>
  <c r="B191" i="3"/>
  <c r="B189" i="3"/>
  <c r="B185" i="3"/>
  <c r="B163" i="3"/>
  <c r="B103" i="3"/>
  <c r="B67" i="3"/>
  <c r="B56" i="3"/>
  <c r="B54" i="3"/>
  <c r="B51" i="3"/>
  <c r="B44" i="3"/>
  <c r="B22" i="3"/>
  <c r="B251" i="3" l="1"/>
  <c r="B252" i="3" s="1"/>
  <c r="B254" i="3" s="1"/>
  <c r="B251" i="101"/>
  <c r="B252" i="101" s="1"/>
  <c r="B254" i="101" s="1"/>
  <c r="B251" i="105"/>
  <c r="B252" i="105" s="1"/>
  <c r="B254" i="105" s="1"/>
  <c r="B251" i="108"/>
  <c r="B252" i="108" s="1"/>
  <c r="B254" i="108" s="1"/>
  <c r="B251" i="111"/>
  <c r="B252" i="111" s="1"/>
  <c r="B254" i="111" s="1"/>
  <c r="B251" i="115"/>
  <c r="B252" i="115" s="1"/>
  <c r="B254" i="115" s="1"/>
  <c r="B251" i="199"/>
  <c r="B252" i="199" s="1"/>
  <c r="B254" i="199" s="1"/>
  <c r="B251" i="97"/>
  <c r="B252" i="97" s="1"/>
  <c r="B254" i="97" s="1"/>
  <c r="B119" i="41"/>
  <c r="B251" i="201"/>
  <c r="B252" i="201" s="1"/>
  <c r="B254" i="201" s="1"/>
  <c r="B88" i="50"/>
  <c r="B89" i="50" s="1"/>
  <c r="B91" i="50" s="1"/>
  <c r="D73" i="41"/>
  <c r="B119" i="45"/>
  <c r="B120" i="45" s="1"/>
  <c r="B122" i="45" s="1"/>
  <c r="B120" i="41"/>
  <c r="E79" i="206"/>
  <c r="C79" i="206"/>
  <c r="B79" i="206"/>
  <c r="E38" i="206"/>
  <c r="C38" i="206"/>
  <c r="B38" i="206"/>
  <c r="F79" i="204"/>
  <c r="E79" i="204"/>
  <c r="C79" i="204"/>
  <c r="B79" i="204"/>
  <c r="F38" i="204"/>
  <c r="E38" i="204"/>
  <c r="E80" i="204" s="1"/>
  <c r="E81" i="204" s="1"/>
  <c r="C38" i="204"/>
  <c r="B38" i="204"/>
  <c r="B80" i="204" s="1"/>
  <c r="B81" i="204" s="1"/>
  <c r="E250" i="201"/>
  <c r="C250" i="201"/>
  <c r="E247" i="201"/>
  <c r="C247" i="201"/>
  <c r="E240" i="201"/>
  <c r="C240" i="201"/>
  <c r="D240" i="201" s="1"/>
  <c r="E205" i="201"/>
  <c r="C205" i="201"/>
  <c r="E195" i="201"/>
  <c r="C195" i="201"/>
  <c r="E191" i="201"/>
  <c r="C191" i="201"/>
  <c r="E189" i="201"/>
  <c r="C189" i="201"/>
  <c r="E185" i="201"/>
  <c r="C185" i="201"/>
  <c r="E163" i="201"/>
  <c r="C163" i="201"/>
  <c r="E103" i="201"/>
  <c r="C103" i="201"/>
  <c r="E67" i="201"/>
  <c r="C67" i="201"/>
  <c r="E56" i="201"/>
  <c r="C56" i="201"/>
  <c r="E54" i="201"/>
  <c r="C54" i="201"/>
  <c r="E51" i="201"/>
  <c r="C51" i="201"/>
  <c r="E44" i="201"/>
  <c r="C44" i="201"/>
  <c r="E22" i="201"/>
  <c r="C22" i="201"/>
  <c r="E250" i="199"/>
  <c r="C250" i="199"/>
  <c r="E247" i="199"/>
  <c r="C247" i="199"/>
  <c r="E240" i="199"/>
  <c r="C240" i="199"/>
  <c r="D240" i="199" s="1"/>
  <c r="E205" i="199"/>
  <c r="C205" i="199"/>
  <c r="E195" i="199"/>
  <c r="C195" i="199"/>
  <c r="E191" i="199"/>
  <c r="C191" i="199"/>
  <c r="E189" i="199"/>
  <c r="C189" i="199"/>
  <c r="E185" i="199"/>
  <c r="C185" i="199"/>
  <c r="E163" i="199"/>
  <c r="C163" i="199"/>
  <c r="E103" i="199"/>
  <c r="C103" i="199"/>
  <c r="E67" i="199"/>
  <c r="C67" i="199"/>
  <c r="E56" i="199"/>
  <c r="C56" i="199"/>
  <c r="E54" i="199"/>
  <c r="C54" i="199"/>
  <c r="E51" i="199"/>
  <c r="C51" i="199"/>
  <c r="E44" i="199"/>
  <c r="C44" i="199"/>
  <c r="E22" i="199"/>
  <c r="C22" i="199"/>
  <c r="C251" i="199" s="1"/>
  <c r="E17" i="196"/>
  <c r="E18" i="196" s="1"/>
  <c r="E19" i="196" s="1"/>
  <c r="C17" i="196"/>
  <c r="B17" i="196"/>
  <c r="B18" i="196" s="1"/>
  <c r="B19" i="196" s="1"/>
  <c r="B18" i="193"/>
  <c r="B19" i="193" s="1"/>
  <c r="E17" i="193"/>
  <c r="E18" i="193" s="1"/>
  <c r="E19" i="193" s="1"/>
  <c r="C17" i="193"/>
  <c r="B17" i="193"/>
  <c r="E17" i="191"/>
  <c r="E18" i="191" s="1"/>
  <c r="E19" i="191" s="1"/>
  <c r="C17" i="191"/>
  <c r="C18" i="191" s="1"/>
  <c r="C19" i="191" s="1"/>
  <c r="B17" i="191"/>
  <c r="B18" i="191" s="1"/>
  <c r="B19" i="191" s="1"/>
  <c r="E17" i="189"/>
  <c r="E18" i="189" s="1"/>
  <c r="E19" i="189" s="1"/>
  <c r="C17" i="189"/>
  <c r="D17" i="189" s="1"/>
  <c r="B17" i="189"/>
  <c r="B18" i="189" s="1"/>
  <c r="B19" i="189" s="1"/>
  <c r="F17" i="187"/>
  <c r="F18" i="187" s="1"/>
  <c r="F19" i="187" s="1"/>
  <c r="E17" i="187"/>
  <c r="E18" i="187" s="1"/>
  <c r="E19" i="187" s="1"/>
  <c r="C17" i="187"/>
  <c r="C18" i="187" s="1"/>
  <c r="C19" i="187" s="1"/>
  <c r="B17" i="187"/>
  <c r="B18" i="187" s="1"/>
  <c r="B19" i="187" s="1"/>
  <c r="E23" i="185"/>
  <c r="C23" i="185"/>
  <c r="D23" i="185" s="1"/>
  <c r="B23" i="185"/>
  <c r="E21" i="185"/>
  <c r="C21" i="185"/>
  <c r="D21" i="185" s="1"/>
  <c r="B21" i="185"/>
  <c r="B24" i="185" s="1"/>
  <c r="B25" i="185" s="1"/>
  <c r="G23" i="183"/>
  <c r="F23" i="183"/>
  <c r="E23" i="183"/>
  <c r="C23" i="183"/>
  <c r="B23" i="183"/>
  <c r="G21" i="183"/>
  <c r="G24" i="183" s="1"/>
  <c r="G25" i="183" s="1"/>
  <c r="F21" i="183"/>
  <c r="F24" i="183" s="1"/>
  <c r="F25" i="183" s="1"/>
  <c r="E21" i="183"/>
  <c r="C21" i="183"/>
  <c r="B21" i="183"/>
  <c r="B24" i="183" s="1"/>
  <c r="B25" i="183" s="1"/>
  <c r="G21" i="181"/>
  <c r="G22" i="181" s="1"/>
  <c r="G20" i="181"/>
  <c r="F20" i="181"/>
  <c r="F21" i="181" s="1"/>
  <c r="F22" i="181" s="1"/>
  <c r="E20" i="181"/>
  <c r="E21" i="181" s="1"/>
  <c r="E22" i="181" s="1"/>
  <c r="C20" i="181"/>
  <c r="D20" i="181" s="1"/>
  <c r="B20" i="181"/>
  <c r="B21" i="181" s="1"/>
  <c r="B22" i="181" s="1"/>
  <c r="E20" i="179"/>
  <c r="E21" i="179" s="1"/>
  <c r="E22" i="179" s="1"/>
  <c r="C20" i="179"/>
  <c r="C21" i="179" s="1"/>
  <c r="C22" i="179" s="1"/>
  <c r="B20" i="179"/>
  <c r="B21" i="179" s="1"/>
  <c r="B22" i="179" s="1"/>
  <c r="F25" i="176"/>
  <c r="E25" i="176"/>
  <c r="C25" i="176"/>
  <c r="B25" i="176"/>
  <c r="F21" i="176"/>
  <c r="E21" i="176"/>
  <c r="C21" i="176"/>
  <c r="B21" i="176"/>
  <c r="F8" i="176"/>
  <c r="E8" i="176"/>
  <c r="C8" i="176"/>
  <c r="B8" i="176"/>
  <c r="E21" i="174"/>
  <c r="C21" i="174"/>
  <c r="D21" i="174" s="1"/>
  <c r="B21" i="174"/>
  <c r="E19" i="174"/>
  <c r="C19" i="174"/>
  <c r="B19" i="174"/>
  <c r="E17" i="174"/>
  <c r="C17" i="174"/>
  <c r="B17" i="174"/>
  <c r="E15" i="174"/>
  <c r="C15" i="174"/>
  <c r="B15" i="174"/>
  <c r="E8" i="174"/>
  <c r="C8" i="174"/>
  <c r="D8" i="174" s="1"/>
  <c r="B8" i="174"/>
  <c r="B22" i="174" s="1"/>
  <c r="B23" i="174" s="1"/>
  <c r="E21" i="172"/>
  <c r="C21" i="172"/>
  <c r="B21" i="172"/>
  <c r="E19" i="172"/>
  <c r="C19" i="172"/>
  <c r="B19" i="172"/>
  <c r="E17" i="172"/>
  <c r="C17" i="172"/>
  <c r="B17" i="172"/>
  <c r="E15" i="172"/>
  <c r="C15" i="172"/>
  <c r="B15" i="172"/>
  <c r="E8" i="172"/>
  <c r="C8" i="172"/>
  <c r="B8" i="172"/>
  <c r="E20" i="170"/>
  <c r="E21" i="170" s="1"/>
  <c r="E22" i="170" s="1"/>
  <c r="C20" i="170"/>
  <c r="B20" i="170"/>
  <c r="B21" i="170" s="1"/>
  <c r="B22" i="170" s="1"/>
  <c r="E20" i="168"/>
  <c r="E21" i="168" s="1"/>
  <c r="E22" i="168" s="1"/>
  <c r="C20" i="168"/>
  <c r="C21" i="168" s="1"/>
  <c r="C22" i="168" s="1"/>
  <c r="B20" i="168"/>
  <c r="B21" i="168" s="1"/>
  <c r="B22" i="168" s="1"/>
  <c r="D18" i="166"/>
  <c r="E18" i="166"/>
  <c r="E19" i="166" s="1"/>
  <c r="E20" i="166" s="1"/>
  <c r="C18" i="166"/>
  <c r="C19" i="166" s="1"/>
  <c r="B18" i="166"/>
  <c r="B19" i="166" s="1"/>
  <c r="B20" i="166" s="1"/>
  <c r="C19" i="164"/>
  <c r="C20" i="164" s="1"/>
  <c r="F18" i="164"/>
  <c r="F19" i="164" s="1"/>
  <c r="F20" i="164" s="1"/>
  <c r="E18" i="164"/>
  <c r="E19" i="164" s="1"/>
  <c r="E20" i="164" s="1"/>
  <c r="C18" i="164"/>
  <c r="B18" i="164"/>
  <c r="B19" i="164" s="1"/>
  <c r="B20" i="164" s="1"/>
  <c r="E22" i="161"/>
  <c r="C22" i="161"/>
  <c r="B22" i="161"/>
  <c r="E20" i="161"/>
  <c r="C20" i="161"/>
  <c r="B20" i="161"/>
  <c r="E16" i="161"/>
  <c r="C16" i="161"/>
  <c r="C23" i="161" s="1"/>
  <c r="C24" i="161" s="1"/>
  <c r="B16" i="161"/>
  <c r="E18" i="159"/>
  <c r="E19" i="159" s="1"/>
  <c r="E20" i="159" s="1"/>
  <c r="C18" i="159"/>
  <c r="C19" i="159" s="1"/>
  <c r="C20" i="159" s="1"/>
  <c r="B18" i="159"/>
  <c r="B19" i="159" s="1"/>
  <c r="B20" i="159" s="1"/>
  <c r="E18" i="157"/>
  <c r="E19" i="157" s="1"/>
  <c r="E20" i="157" s="1"/>
  <c r="C18" i="157"/>
  <c r="C19" i="157" s="1"/>
  <c r="C20" i="157" s="1"/>
  <c r="B18" i="157"/>
  <c r="B19" i="157" s="1"/>
  <c r="B20" i="157" s="1"/>
  <c r="E25" i="154"/>
  <c r="C25" i="154"/>
  <c r="B25" i="154"/>
  <c r="E14" i="154"/>
  <c r="C14" i="154"/>
  <c r="B14" i="154"/>
  <c r="E23" i="151"/>
  <c r="C23" i="151"/>
  <c r="B23" i="151"/>
  <c r="E9" i="151"/>
  <c r="C9" i="151"/>
  <c r="B9" i="151"/>
  <c r="E26" i="149"/>
  <c r="C26" i="149"/>
  <c r="B26" i="149"/>
  <c r="E11" i="149"/>
  <c r="E27" i="149" s="1"/>
  <c r="E28" i="149" s="1"/>
  <c r="C11" i="149"/>
  <c r="B11" i="149"/>
  <c r="F26" i="147"/>
  <c r="E26" i="147"/>
  <c r="C26" i="147"/>
  <c r="B26" i="147"/>
  <c r="F11" i="147"/>
  <c r="E11" i="147"/>
  <c r="E27" i="147" s="1"/>
  <c r="E28" i="147" s="1"/>
  <c r="C11" i="147"/>
  <c r="B11" i="147"/>
  <c r="B27" i="147" s="1"/>
  <c r="B28" i="147" s="1"/>
  <c r="F23" i="144"/>
  <c r="F24" i="144" s="1"/>
  <c r="F22" i="144"/>
  <c r="E22" i="144"/>
  <c r="E23" i="144" s="1"/>
  <c r="E24" i="144" s="1"/>
  <c r="C22" i="144"/>
  <c r="C23" i="144" s="1"/>
  <c r="C24" i="144" s="1"/>
  <c r="B22" i="144"/>
  <c r="B23" i="144" s="1"/>
  <c r="B24" i="144" s="1"/>
  <c r="E20" i="141"/>
  <c r="C20" i="141"/>
  <c r="B20" i="141"/>
  <c r="E12" i="141"/>
  <c r="C12" i="141"/>
  <c r="B12" i="141"/>
  <c r="E8" i="141"/>
  <c r="C8" i="141"/>
  <c r="B8" i="141"/>
  <c r="E13" i="139"/>
  <c r="E14" i="139" s="1"/>
  <c r="E15" i="139" s="1"/>
  <c r="E17" i="139" s="1"/>
  <c r="C13" i="139"/>
  <c r="D13" i="139" s="1"/>
  <c r="B13" i="139"/>
  <c r="B14" i="139" s="1"/>
  <c r="B15" i="139" s="1"/>
  <c r="B17" i="139" s="1"/>
  <c r="E13" i="137"/>
  <c r="E14" i="137" s="1"/>
  <c r="E15" i="137" s="1"/>
  <c r="E17" i="137" s="1"/>
  <c r="C13" i="137"/>
  <c r="C14" i="137" s="1"/>
  <c r="C15" i="137" s="1"/>
  <c r="C17" i="137" s="1"/>
  <c r="B13" i="137"/>
  <c r="B14" i="137" s="1"/>
  <c r="B15" i="137" s="1"/>
  <c r="B17" i="137" s="1"/>
  <c r="E9" i="135"/>
  <c r="E10" i="135" s="1"/>
  <c r="E11" i="135" s="1"/>
  <c r="E13" i="135" s="1"/>
  <c r="C9" i="135"/>
  <c r="B9" i="135"/>
  <c r="B10" i="135" s="1"/>
  <c r="B11" i="135" s="1"/>
  <c r="B13" i="135" s="1"/>
  <c r="F10" i="132"/>
  <c r="F11" i="132" s="1"/>
  <c r="F13" i="132" s="1"/>
  <c r="F9" i="132"/>
  <c r="E9" i="132"/>
  <c r="E10" i="132" s="1"/>
  <c r="E11" i="132" s="1"/>
  <c r="E13" i="132" s="1"/>
  <c r="C9" i="132"/>
  <c r="D9" i="132" s="1"/>
  <c r="B9" i="132"/>
  <c r="B10" i="132" s="1"/>
  <c r="B11" i="132" s="1"/>
  <c r="B13" i="132" s="1"/>
  <c r="E16" i="129"/>
  <c r="C16" i="129"/>
  <c r="B16" i="129"/>
  <c r="E9" i="129"/>
  <c r="C9" i="129"/>
  <c r="B9" i="129"/>
  <c r="E16" i="127"/>
  <c r="C16" i="127"/>
  <c r="E9" i="127"/>
  <c r="C9" i="127"/>
  <c r="B17" i="127"/>
  <c r="B18" i="127" s="1"/>
  <c r="B20" i="127" s="1"/>
  <c r="F9" i="125"/>
  <c r="F10" i="125" s="1"/>
  <c r="F11" i="125" s="1"/>
  <c r="F13" i="125" s="1"/>
  <c r="E9" i="125"/>
  <c r="E10" i="125" s="1"/>
  <c r="E11" i="125" s="1"/>
  <c r="E13" i="125" s="1"/>
  <c r="C9" i="125"/>
  <c r="C10" i="125" s="1"/>
  <c r="B9" i="125"/>
  <c r="B10" i="125" s="1"/>
  <c r="B11" i="125" s="1"/>
  <c r="B13" i="125" s="1"/>
  <c r="E9" i="123"/>
  <c r="E10" i="123" s="1"/>
  <c r="E11" i="123" s="1"/>
  <c r="E13" i="123" s="1"/>
  <c r="C9" i="123"/>
  <c r="C10" i="123" s="1"/>
  <c r="C11" i="123" s="1"/>
  <c r="C13" i="123" s="1"/>
  <c r="B9" i="123"/>
  <c r="B10" i="123" s="1"/>
  <c r="B11" i="123" s="1"/>
  <c r="B13" i="123" s="1"/>
  <c r="F13" i="121"/>
  <c r="E13" i="121"/>
  <c r="C13" i="121"/>
  <c r="B13" i="121"/>
  <c r="F11" i="121"/>
  <c r="F14" i="121" s="1"/>
  <c r="F15" i="121" s="1"/>
  <c r="F17" i="121" s="1"/>
  <c r="E11" i="121"/>
  <c r="E14" i="121" s="1"/>
  <c r="E15" i="121" s="1"/>
  <c r="E17" i="121" s="1"/>
  <c r="C11" i="121"/>
  <c r="C14" i="121" s="1"/>
  <c r="B11" i="121"/>
  <c r="F13" i="119"/>
  <c r="E13" i="119"/>
  <c r="C13" i="119"/>
  <c r="B13" i="119"/>
  <c r="F11" i="119"/>
  <c r="F14" i="119" s="1"/>
  <c r="F15" i="119" s="1"/>
  <c r="F17" i="119" s="1"/>
  <c r="E11" i="119"/>
  <c r="E14" i="119" s="1"/>
  <c r="E15" i="119" s="1"/>
  <c r="E17" i="119" s="1"/>
  <c r="C11" i="119"/>
  <c r="C14" i="119" s="1"/>
  <c r="C15" i="119" s="1"/>
  <c r="C17" i="119" s="1"/>
  <c r="B11" i="119"/>
  <c r="B14" i="119" s="1"/>
  <c r="B15" i="119" s="1"/>
  <c r="B17" i="119" s="1"/>
  <c r="F250" i="117"/>
  <c r="E250" i="117"/>
  <c r="C250" i="117"/>
  <c r="B250" i="117"/>
  <c r="F247" i="117"/>
  <c r="E247" i="117"/>
  <c r="C247" i="117"/>
  <c r="D247" i="117" s="1"/>
  <c r="B247" i="117"/>
  <c r="F240" i="117"/>
  <c r="E240" i="117"/>
  <c r="C240" i="117"/>
  <c r="D240" i="117" s="1"/>
  <c r="B240" i="117"/>
  <c r="F205" i="117"/>
  <c r="E205" i="117"/>
  <c r="C205" i="117"/>
  <c r="B205" i="117"/>
  <c r="F195" i="117"/>
  <c r="E195" i="117"/>
  <c r="C195" i="117"/>
  <c r="D195" i="117" s="1"/>
  <c r="B195" i="117"/>
  <c r="F191" i="117"/>
  <c r="E191" i="117"/>
  <c r="C191" i="117"/>
  <c r="D191" i="117" s="1"/>
  <c r="B191" i="117"/>
  <c r="F189" i="117"/>
  <c r="E189" i="117"/>
  <c r="C189" i="117"/>
  <c r="D189" i="117" s="1"/>
  <c r="B189" i="117"/>
  <c r="F185" i="117"/>
  <c r="E185" i="117"/>
  <c r="C185" i="117"/>
  <c r="D185" i="117" s="1"/>
  <c r="B185" i="117"/>
  <c r="F163" i="117"/>
  <c r="E163" i="117"/>
  <c r="C163" i="117"/>
  <c r="B163" i="117"/>
  <c r="F103" i="117"/>
  <c r="E103" i="117"/>
  <c r="C103" i="117"/>
  <c r="D103" i="117" s="1"/>
  <c r="B103" i="117"/>
  <c r="F67" i="117"/>
  <c r="E67" i="117"/>
  <c r="C67" i="117"/>
  <c r="D67" i="117" s="1"/>
  <c r="B67" i="117"/>
  <c r="F56" i="117"/>
  <c r="E56" i="117"/>
  <c r="C56" i="117"/>
  <c r="B56" i="117"/>
  <c r="F54" i="117"/>
  <c r="E54" i="117"/>
  <c r="C54" i="117"/>
  <c r="B54" i="117"/>
  <c r="F51" i="117"/>
  <c r="E51" i="117"/>
  <c r="C51" i="117"/>
  <c r="D51" i="117" s="1"/>
  <c r="B51" i="117"/>
  <c r="F44" i="117"/>
  <c r="E44" i="117"/>
  <c r="C44" i="117"/>
  <c r="B44" i="117"/>
  <c r="F22" i="117"/>
  <c r="E22" i="117"/>
  <c r="E251" i="117" s="1"/>
  <c r="E252" i="117" s="1"/>
  <c r="E254" i="117" s="1"/>
  <c r="C22" i="117"/>
  <c r="C251" i="117" s="1"/>
  <c r="B22" i="117"/>
  <c r="F250" i="115"/>
  <c r="E250" i="115"/>
  <c r="C250" i="115"/>
  <c r="F247" i="115"/>
  <c r="E247" i="115"/>
  <c r="C247" i="115"/>
  <c r="F240" i="115"/>
  <c r="E240" i="115"/>
  <c r="C240" i="115"/>
  <c r="D240" i="115" s="1"/>
  <c r="F205" i="115"/>
  <c r="E205" i="115"/>
  <c r="C205" i="115"/>
  <c r="F195" i="115"/>
  <c r="E195" i="115"/>
  <c r="C195" i="115"/>
  <c r="F191" i="115"/>
  <c r="E191" i="115"/>
  <c r="C191" i="115"/>
  <c r="F189" i="115"/>
  <c r="E189" i="115"/>
  <c r="C189" i="115"/>
  <c r="F185" i="115"/>
  <c r="E185" i="115"/>
  <c r="C185" i="115"/>
  <c r="F163" i="115"/>
  <c r="E163" i="115"/>
  <c r="C163" i="115"/>
  <c r="F103" i="115"/>
  <c r="E103" i="115"/>
  <c r="C103" i="115"/>
  <c r="F67" i="115"/>
  <c r="E67" i="115"/>
  <c r="C67" i="115"/>
  <c r="F56" i="115"/>
  <c r="E56" i="115"/>
  <c r="C56" i="115"/>
  <c r="F54" i="115"/>
  <c r="E54" i="115"/>
  <c r="C54" i="115"/>
  <c r="F51" i="115"/>
  <c r="E51" i="115"/>
  <c r="C51" i="115"/>
  <c r="F44" i="115"/>
  <c r="E44" i="115"/>
  <c r="C44" i="115"/>
  <c r="F22" i="115"/>
  <c r="F251" i="115" s="1"/>
  <c r="F252" i="115" s="1"/>
  <c r="F254" i="115" s="1"/>
  <c r="E22" i="115"/>
  <c r="C22" i="115"/>
  <c r="E250" i="113"/>
  <c r="C250" i="113"/>
  <c r="B250" i="113"/>
  <c r="E247" i="113"/>
  <c r="C247" i="113"/>
  <c r="B247" i="113"/>
  <c r="E240" i="113"/>
  <c r="C240" i="113"/>
  <c r="B240" i="113"/>
  <c r="E205" i="113"/>
  <c r="C205" i="113"/>
  <c r="B205" i="113"/>
  <c r="E195" i="113"/>
  <c r="C195" i="113"/>
  <c r="D195" i="113" s="1"/>
  <c r="B195" i="113"/>
  <c r="E191" i="113"/>
  <c r="C191" i="113"/>
  <c r="B191" i="113"/>
  <c r="E189" i="113"/>
  <c r="C189" i="113"/>
  <c r="B189" i="113"/>
  <c r="E185" i="113"/>
  <c r="C185" i="113"/>
  <c r="B185" i="113"/>
  <c r="E163" i="113"/>
  <c r="C163" i="113"/>
  <c r="D163" i="113" s="1"/>
  <c r="B163" i="113"/>
  <c r="E103" i="113"/>
  <c r="C103" i="113"/>
  <c r="B103" i="113"/>
  <c r="E67" i="113"/>
  <c r="C67" i="113"/>
  <c r="B67" i="113"/>
  <c r="E56" i="113"/>
  <c r="C56" i="113"/>
  <c r="B56" i="113"/>
  <c r="E54" i="113"/>
  <c r="C54" i="113"/>
  <c r="D54" i="113" s="1"/>
  <c r="B54" i="113"/>
  <c r="E51" i="113"/>
  <c r="C51" i="113"/>
  <c r="B51" i="113"/>
  <c r="E44" i="113"/>
  <c r="C44" i="113"/>
  <c r="B44" i="113"/>
  <c r="E22" i="113"/>
  <c r="E251" i="113" s="1"/>
  <c r="E252" i="113" s="1"/>
  <c r="E254" i="113" s="1"/>
  <c r="C22" i="113"/>
  <c r="B22" i="113"/>
  <c r="F250" i="111"/>
  <c r="E250" i="111"/>
  <c r="C250" i="111"/>
  <c r="F247" i="111"/>
  <c r="E247" i="111"/>
  <c r="C247" i="111"/>
  <c r="F240" i="111"/>
  <c r="E240" i="111"/>
  <c r="C240" i="111"/>
  <c r="D240" i="111" s="1"/>
  <c r="F205" i="111"/>
  <c r="E205" i="111"/>
  <c r="C205" i="111"/>
  <c r="F195" i="111"/>
  <c r="E195" i="111"/>
  <c r="C195" i="111"/>
  <c r="F191" i="111"/>
  <c r="E191" i="111"/>
  <c r="C191" i="111"/>
  <c r="F189" i="111"/>
  <c r="E189" i="111"/>
  <c r="C189" i="111"/>
  <c r="F185" i="111"/>
  <c r="E185" i="111"/>
  <c r="C185" i="111"/>
  <c r="F163" i="111"/>
  <c r="E163" i="111"/>
  <c r="C163" i="111"/>
  <c r="F103" i="111"/>
  <c r="E103" i="111"/>
  <c r="C103" i="111"/>
  <c r="F67" i="111"/>
  <c r="E67" i="111"/>
  <c r="C67" i="111"/>
  <c r="F56" i="111"/>
  <c r="E56" i="111"/>
  <c r="C56" i="111"/>
  <c r="F54" i="111"/>
  <c r="E54" i="111"/>
  <c r="C54" i="111"/>
  <c r="F51" i="111"/>
  <c r="E51" i="111"/>
  <c r="C51" i="111"/>
  <c r="F44" i="111"/>
  <c r="E44" i="111"/>
  <c r="C44" i="111"/>
  <c r="F22" i="111"/>
  <c r="F251" i="111" s="1"/>
  <c r="F252" i="111" s="1"/>
  <c r="F254" i="111" s="1"/>
  <c r="E22" i="111"/>
  <c r="C22" i="111"/>
  <c r="G250" i="108"/>
  <c r="F250" i="108"/>
  <c r="E250" i="108"/>
  <c r="C250" i="108"/>
  <c r="G247" i="108"/>
  <c r="F247" i="108"/>
  <c r="E247" i="108"/>
  <c r="C247" i="108"/>
  <c r="G240" i="108"/>
  <c r="F240" i="108"/>
  <c r="E240" i="108"/>
  <c r="C240" i="108"/>
  <c r="D240" i="108" s="1"/>
  <c r="G205" i="108"/>
  <c r="F205" i="108"/>
  <c r="E205" i="108"/>
  <c r="C205" i="108"/>
  <c r="G195" i="108"/>
  <c r="F195" i="108"/>
  <c r="E195" i="108"/>
  <c r="C195" i="108"/>
  <c r="G191" i="108"/>
  <c r="F191" i="108"/>
  <c r="E191" i="108"/>
  <c r="C191" i="108"/>
  <c r="G189" i="108"/>
  <c r="F189" i="108"/>
  <c r="E189" i="108"/>
  <c r="C189" i="108"/>
  <c r="G185" i="108"/>
  <c r="F185" i="108"/>
  <c r="E185" i="108"/>
  <c r="C185" i="108"/>
  <c r="G163" i="108"/>
  <c r="F163" i="108"/>
  <c r="E163" i="108"/>
  <c r="C163" i="108"/>
  <c r="G103" i="108"/>
  <c r="F103" i="108"/>
  <c r="E103" i="108"/>
  <c r="C103" i="108"/>
  <c r="G67" i="108"/>
  <c r="F67" i="108"/>
  <c r="E67" i="108"/>
  <c r="C67" i="108"/>
  <c r="G56" i="108"/>
  <c r="F56" i="108"/>
  <c r="E56" i="108"/>
  <c r="C56" i="108"/>
  <c r="G54" i="108"/>
  <c r="F54" i="108"/>
  <c r="E54" i="108"/>
  <c r="C54" i="108"/>
  <c r="G51" i="108"/>
  <c r="F51" i="108"/>
  <c r="E51" i="108"/>
  <c r="C51" i="108"/>
  <c r="G44" i="108"/>
  <c r="F44" i="108"/>
  <c r="E44" i="108"/>
  <c r="C44" i="108"/>
  <c r="G22" i="108"/>
  <c r="G251" i="108" s="1"/>
  <c r="G252" i="108" s="1"/>
  <c r="G254" i="108" s="1"/>
  <c r="F22" i="108"/>
  <c r="E22" i="108"/>
  <c r="C22" i="108"/>
  <c r="E250" i="105"/>
  <c r="C250" i="105"/>
  <c r="E247" i="105"/>
  <c r="C247" i="105"/>
  <c r="E240" i="105"/>
  <c r="C240" i="105"/>
  <c r="D240" i="105" s="1"/>
  <c r="E205" i="105"/>
  <c r="C205" i="105"/>
  <c r="E195" i="105"/>
  <c r="C195" i="105"/>
  <c r="E191" i="105"/>
  <c r="C191" i="105"/>
  <c r="E189" i="105"/>
  <c r="C189" i="105"/>
  <c r="E185" i="105"/>
  <c r="C185" i="105"/>
  <c r="E163" i="105"/>
  <c r="C163" i="105"/>
  <c r="E103" i="105"/>
  <c r="C103" i="105"/>
  <c r="E67" i="105"/>
  <c r="C67" i="105"/>
  <c r="E56" i="105"/>
  <c r="C56" i="105"/>
  <c r="E54" i="105"/>
  <c r="C54" i="105"/>
  <c r="E51" i="105"/>
  <c r="C51" i="105"/>
  <c r="E44" i="105"/>
  <c r="C44" i="105"/>
  <c r="E22" i="105"/>
  <c r="C22" i="105"/>
  <c r="E250" i="103"/>
  <c r="C250" i="103"/>
  <c r="B250" i="103"/>
  <c r="E247" i="103"/>
  <c r="C247" i="103"/>
  <c r="B247" i="103"/>
  <c r="D247" i="103" s="1"/>
  <c r="E240" i="103"/>
  <c r="C240" i="103"/>
  <c r="B240" i="103"/>
  <c r="E205" i="103"/>
  <c r="C205" i="103"/>
  <c r="B205" i="103"/>
  <c r="E195" i="103"/>
  <c r="C195" i="103"/>
  <c r="B195" i="103"/>
  <c r="E191" i="103"/>
  <c r="C191" i="103"/>
  <c r="B191" i="103"/>
  <c r="E189" i="103"/>
  <c r="C189" i="103"/>
  <c r="B189" i="103"/>
  <c r="E185" i="103"/>
  <c r="C185" i="103"/>
  <c r="B185" i="103"/>
  <c r="D185" i="103" s="1"/>
  <c r="E163" i="103"/>
  <c r="C163" i="103"/>
  <c r="B163" i="103"/>
  <c r="E103" i="103"/>
  <c r="C103" i="103"/>
  <c r="B103" i="103"/>
  <c r="D103" i="103" s="1"/>
  <c r="E67" i="103"/>
  <c r="C67" i="103"/>
  <c r="B67" i="103"/>
  <c r="E56" i="103"/>
  <c r="C56" i="103"/>
  <c r="B56" i="103"/>
  <c r="E54" i="103"/>
  <c r="C54" i="103"/>
  <c r="B54" i="103"/>
  <c r="E51" i="103"/>
  <c r="C51" i="103"/>
  <c r="B51" i="103"/>
  <c r="D51" i="103" s="1"/>
  <c r="E44" i="103"/>
  <c r="C44" i="103"/>
  <c r="B44" i="103"/>
  <c r="E22" i="103"/>
  <c r="C22" i="103"/>
  <c r="B22" i="103"/>
  <c r="E250" i="101"/>
  <c r="C250" i="101"/>
  <c r="E247" i="101"/>
  <c r="C247" i="101"/>
  <c r="E240" i="101"/>
  <c r="C240" i="101"/>
  <c r="D240" i="101" s="1"/>
  <c r="E205" i="101"/>
  <c r="C205" i="101"/>
  <c r="E195" i="101"/>
  <c r="C195" i="101"/>
  <c r="E191" i="101"/>
  <c r="C191" i="101"/>
  <c r="E189" i="101"/>
  <c r="C189" i="101"/>
  <c r="E185" i="101"/>
  <c r="C185" i="101"/>
  <c r="E163" i="101"/>
  <c r="C163" i="101"/>
  <c r="E103" i="101"/>
  <c r="C103" i="101"/>
  <c r="E67" i="101"/>
  <c r="C67" i="101"/>
  <c r="E56" i="101"/>
  <c r="C56" i="101"/>
  <c r="E54" i="101"/>
  <c r="C54" i="101"/>
  <c r="E51" i="101"/>
  <c r="C51" i="101"/>
  <c r="E44" i="101"/>
  <c r="C44" i="101"/>
  <c r="E22" i="101"/>
  <c r="C22" i="101"/>
  <c r="E250" i="99"/>
  <c r="C250" i="99"/>
  <c r="B250" i="99"/>
  <c r="E247" i="99"/>
  <c r="C247" i="99"/>
  <c r="B247" i="99"/>
  <c r="E240" i="99"/>
  <c r="C240" i="99"/>
  <c r="B240" i="99"/>
  <c r="E205" i="99"/>
  <c r="C205" i="99"/>
  <c r="B205" i="99"/>
  <c r="E195" i="99"/>
  <c r="C195" i="99"/>
  <c r="D195" i="99" s="1"/>
  <c r="B195" i="99"/>
  <c r="E191" i="99"/>
  <c r="C191" i="99"/>
  <c r="B191" i="99"/>
  <c r="E189" i="99"/>
  <c r="C189" i="99"/>
  <c r="B189" i="99"/>
  <c r="E185" i="99"/>
  <c r="C185" i="99"/>
  <c r="B185" i="99"/>
  <c r="E163" i="99"/>
  <c r="C163" i="99"/>
  <c r="B163" i="99"/>
  <c r="E103" i="99"/>
  <c r="C103" i="99"/>
  <c r="B103" i="99"/>
  <c r="E67" i="99"/>
  <c r="C67" i="99"/>
  <c r="B67" i="99"/>
  <c r="E56" i="99"/>
  <c r="C56" i="99"/>
  <c r="B56" i="99"/>
  <c r="E54" i="99"/>
  <c r="C54" i="99"/>
  <c r="D54" i="99" s="1"/>
  <c r="B54" i="99"/>
  <c r="E51" i="99"/>
  <c r="C51" i="99"/>
  <c r="B51" i="99"/>
  <c r="E44" i="99"/>
  <c r="C44" i="99"/>
  <c r="B44" i="99"/>
  <c r="E22" i="99"/>
  <c r="C22" i="99"/>
  <c r="B22" i="99"/>
  <c r="G250" i="97"/>
  <c r="F250" i="97"/>
  <c r="E250" i="97"/>
  <c r="C250" i="97"/>
  <c r="G247" i="97"/>
  <c r="F247" i="97"/>
  <c r="E247" i="97"/>
  <c r="C247" i="97"/>
  <c r="G240" i="97"/>
  <c r="F240" i="97"/>
  <c r="E240" i="97"/>
  <c r="C240" i="97"/>
  <c r="D240" i="97" s="1"/>
  <c r="G205" i="97"/>
  <c r="F205" i="97"/>
  <c r="E205" i="97"/>
  <c r="C205" i="97"/>
  <c r="G195" i="97"/>
  <c r="F195" i="97"/>
  <c r="E195" i="97"/>
  <c r="C195" i="97"/>
  <c r="G191" i="97"/>
  <c r="F191" i="97"/>
  <c r="E191" i="97"/>
  <c r="C191" i="97"/>
  <c r="G189" i="97"/>
  <c r="F189" i="97"/>
  <c r="E189" i="97"/>
  <c r="C189" i="97"/>
  <c r="G185" i="97"/>
  <c r="F185" i="97"/>
  <c r="E185" i="97"/>
  <c r="C185" i="97"/>
  <c r="G163" i="97"/>
  <c r="F163" i="97"/>
  <c r="E163" i="97"/>
  <c r="C163" i="97"/>
  <c r="G103" i="97"/>
  <c r="F103" i="97"/>
  <c r="E103" i="97"/>
  <c r="C103" i="97"/>
  <c r="G67" i="97"/>
  <c r="F67" i="97"/>
  <c r="E67" i="97"/>
  <c r="C67" i="97"/>
  <c r="G56" i="97"/>
  <c r="F56" i="97"/>
  <c r="E56" i="97"/>
  <c r="C56" i="97"/>
  <c r="G54" i="97"/>
  <c r="F54" i="97"/>
  <c r="E54" i="97"/>
  <c r="C54" i="97"/>
  <c r="G51" i="97"/>
  <c r="F51" i="97"/>
  <c r="E51" i="97"/>
  <c r="C51" i="97"/>
  <c r="G44" i="97"/>
  <c r="F44" i="97"/>
  <c r="E44" i="97"/>
  <c r="C44" i="97"/>
  <c r="G22" i="97"/>
  <c r="F22" i="97"/>
  <c r="E22" i="97"/>
  <c r="E251" i="97" s="1"/>
  <c r="E252" i="97" s="1"/>
  <c r="E254" i="97" s="1"/>
  <c r="C22" i="97"/>
  <c r="G11" i="95"/>
  <c r="G12" i="95" s="1"/>
  <c r="G13" i="95" s="1"/>
  <c r="G15" i="95" s="1"/>
  <c r="F11" i="95"/>
  <c r="F12" i="95" s="1"/>
  <c r="F13" i="95" s="1"/>
  <c r="F15" i="95" s="1"/>
  <c r="E11" i="95"/>
  <c r="E12" i="95" s="1"/>
  <c r="E13" i="95" s="1"/>
  <c r="E15" i="95" s="1"/>
  <c r="C11" i="95"/>
  <c r="C12" i="95" s="1"/>
  <c r="B11" i="95"/>
  <c r="B12" i="95" s="1"/>
  <c r="B13" i="95" s="1"/>
  <c r="B15" i="95" s="1"/>
  <c r="E11" i="93"/>
  <c r="E12" i="93" s="1"/>
  <c r="E13" i="93" s="1"/>
  <c r="E15" i="93" s="1"/>
  <c r="C11" i="93"/>
  <c r="C12" i="93" s="1"/>
  <c r="C13" i="93" s="1"/>
  <c r="C15" i="93" s="1"/>
  <c r="B11" i="93"/>
  <c r="B12" i="93" s="1"/>
  <c r="B13" i="93" s="1"/>
  <c r="B15" i="93" s="1"/>
  <c r="E14" i="90"/>
  <c r="E15" i="90" s="1"/>
  <c r="E16" i="90" s="1"/>
  <c r="E18" i="90" s="1"/>
  <c r="C14" i="90"/>
  <c r="D14" i="90" s="1"/>
  <c r="B14" i="90"/>
  <c r="B15" i="90" s="1"/>
  <c r="B16" i="90" s="1"/>
  <c r="B18" i="90" s="1"/>
  <c r="E29" i="87"/>
  <c r="C29" i="87"/>
  <c r="B29" i="87"/>
  <c r="E26" i="87"/>
  <c r="C26" i="87"/>
  <c r="B26" i="87"/>
  <c r="E23" i="87"/>
  <c r="C23" i="87"/>
  <c r="B23" i="87"/>
  <c r="E21" i="87"/>
  <c r="C21" i="87"/>
  <c r="B21" i="87"/>
  <c r="E19" i="87"/>
  <c r="C19" i="87"/>
  <c r="B19" i="87"/>
  <c r="E11" i="87"/>
  <c r="C11" i="87"/>
  <c r="B11" i="87"/>
  <c r="E9" i="87"/>
  <c r="C9" i="87"/>
  <c r="B9" i="87"/>
  <c r="B30" i="87" s="1"/>
  <c r="B31" i="87" s="1"/>
  <c r="B35" i="84"/>
  <c r="B36" i="84" s="1"/>
  <c r="E34" i="84"/>
  <c r="C34" i="84"/>
  <c r="B34" i="84"/>
  <c r="E30" i="84"/>
  <c r="C30" i="84"/>
  <c r="B30" i="84"/>
  <c r="E25" i="84"/>
  <c r="C25" i="84"/>
  <c r="B25" i="84"/>
  <c r="E86" i="81"/>
  <c r="C86" i="81"/>
  <c r="B86" i="81"/>
  <c r="E65" i="81"/>
  <c r="C65" i="81"/>
  <c r="B65" i="81"/>
  <c r="E56" i="81"/>
  <c r="C56" i="81"/>
  <c r="B56" i="81"/>
  <c r="E53" i="81"/>
  <c r="C53" i="81"/>
  <c r="B53" i="81"/>
  <c r="E49" i="81"/>
  <c r="C49" i="81"/>
  <c r="B49" i="81"/>
  <c r="E37" i="81"/>
  <c r="C37" i="81"/>
  <c r="B37" i="81"/>
  <c r="E14" i="81"/>
  <c r="C14" i="81"/>
  <c r="B14" i="81"/>
  <c r="E12" i="81"/>
  <c r="C12" i="81"/>
  <c r="B12" i="81"/>
  <c r="E10" i="81"/>
  <c r="C10" i="81"/>
  <c r="B10" i="81"/>
  <c r="G14" i="78"/>
  <c r="G15" i="78" s="1"/>
  <c r="G16" i="78" s="1"/>
  <c r="F14" i="78"/>
  <c r="F15" i="78" s="1"/>
  <c r="F16" i="78" s="1"/>
  <c r="E14" i="78"/>
  <c r="E15" i="78" s="1"/>
  <c r="E16" i="78" s="1"/>
  <c r="C14" i="78"/>
  <c r="C15" i="78" s="1"/>
  <c r="C16" i="78" s="1"/>
  <c r="B14" i="78"/>
  <c r="B15" i="78" s="1"/>
  <c r="B16" i="78" s="1"/>
  <c r="E42" i="76"/>
  <c r="C42" i="76"/>
  <c r="B42" i="76"/>
  <c r="E35" i="76"/>
  <c r="C35" i="76"/>
  <c r="B35" i="76"/>
  <c r="E33" i="76"/>
  <c r="C33" i="76"/>
  <c r="B33" i="76"/>
  <c r="E28" i="76"/>
  <c r="C28" i="76"/>
  <c r="B28" i="76"/>
  <c r="E21" i="76"/>
  <c r="C21" i="76"/>
  <c r="B21" i="76"/>
  <c r="E14" i="76"/>
  <c r="C14" i="76"/>
  <c r="B14" i="76"/>
  <c r="E11" i="76"/>
  <c r="C11" i="76"/>
  <c r="B11" i="76"/>
  <c r="E42" i="74"/>
  <c r="C42" i="74"/>
  <c r="B42" i="74"/>
  <c r="E35" i="74"/>
  <c r="C35" i="74"/>
  <c r="B35" i="74"/>
  <c r="E33" i="74"/>
  <c r="C33" i="74"/>
  <c r="B33" i="74"/>
  <c r="E28" i="74"/>
  <c r="C28" i="74"/>
  <c r="B28" i="74"/>
  <c r="E21" i="74"/>
  <c r="C21" i="74"/>
  <c r="B21" i="74"/>
  <c r="E14" i="74"/>
  <c r="C14" i="74"/>
  <c r="B14" i="74"/>
  <c r="E11" i="74"/>
  <c r="C11" i="74"/>
  <c r="B11" i="74"/>
  <c r="E55" i="71"/>
  <c r="C55" i="71"/>
  <c r="B55" i="71"/>
  <c r="E38" i="71"/>
  <c r="C38" i="71"/>
  <c r="B38" i="71"/>
  <c r="E31" i="71"/>
  <c r="C31" i="71"/>
  <c r="E27" i="71"/>
  <c r="E56" i="71" s="1"/>
  <c r="E57" i="71" s="1"/>
  <c r="E59" i="71" s="1"/>
  <c r="C27" i="71"/>
  <c r="B27" i="71"/>
  <c r="E62" i="69"/>
  <c r="C62" i="69"/>
  <c r="B62" i="69"/>
  <c r="E21" i="69"/>
  <c r="C21" i="69"/>
  <c r="B21" i="69"/>
  <c r="B63" i="69" s="1"/>
  <c r="B64" i="69" s="1"/>
  <c r="E18" i="66"/>
  <c r="E19" i="66" s="1"/>
  <c r="E20" i="66" s="1"/>
  <c r="E22" i="66" s="1"/>
  <c r="C18" i="66"/>
  <c r="B18" i="66"/>
  <c r="B19" i="66" s="1"/>
  <c r="B20" i="66" s="1"/>
  <c r="B22" i="66" s="1"/>
  <c r="E18" i="64"/>
  <c r="E19" i="64" s="1"/>
  <c r="E20" i="64" s="1"/>
  <c r="E22" i="64" s="1"/>
  <c r="C18" i="64"/>
  <c r="F29" i="61"/>
  <c r="E29" i="61"/>
  <c r="C29" i="61"/>
  <c r="B29" i="61"/>
  <c r="F26" i="61"/>
  <c r="E26" i="61"/>
  <c r="C26" i="61"/>
  <c r="B26" i="61"/>
  <c r="F23" i="61"/>
  <c r="E23" i="61"/>
  <c r="C23" i="61"/>
  <c r="B23" i="61"/>
  <c r="F21" i="61"/>
  <c r="E21" i="61"/>
  <c r="C21" i="61"/>
  <c r="B21" i="61"/>
  <c r="F19" i="61"/>
  <c r="E19" i="61"/>
  <c r="C19" i="61"/>
  <c r="B19" i="61"/>
  <c r="F11" i="61"/>
  <c r="E11" i="61"/>
  <c r="C11" i="61"/>
  <c r="B11" i="61"/>
  <c r="F9" i="61"/>
  <c r="E9" i="61"/>
  <c r="E30" i="61" s="1"/>
  <c r="E31" i="61" s="1"/>
  <c r="C9" i="61"/>
  <c r="B9" i="61"/>
  <c r="F108" i="58"/>
  <c r="E108" i="58"/>
  <c r="C108" i="58"/>
  <c r="B108" i="58"/>
  <c r="F87" i="58"/>
  <c r="E87" i="58"/>
  <c r="C87" i="58"/>
  <c r="B87" i="58"/>
  <c r="F77" i="58"/>
  <c r="E77" i="58"/>
  <c r="C77" i="58"/>
  <c r="B77" i="58"/>
  <c r="F74" i="58"/>
  <c r="E74" i="58"/>
  <c r="C74" i="58"/>
  <c r="B74" i="58"/>
  <c r="F70" i="58"/>
  <c r="E70" i="58"/>
  <c r="C70" i="58"/>
  <c r="B70" i="58"/>
  <c r="F58" i="58"/>
  <c r="E58" i="58"/>
  <c r="C58" i="58"/>
  <c r="B58" i="58"/>
  <c r="F31" i="58"/>
  <c r="E31" i="58"/>
  <c r="C31" i="58"/>
  <c r="B31" i="58"/>
  <c r="F12" i="58"/>
  <c r="E12" i="58"/>
  <c r="C12" i="58"/>
  <c r="B12" i="58"/>
  <c r="F10" i="58"/>
  <c r="F109" i="58" s="1"/>
  <c r="F110" i="58" s="1"/>
  <c r="E10" i="58"/>
  <c r="C10" i="58"/>
  <c r="C109" i="58" s="1"/>
  <c r="C110" i="58" s="1"/>
  <c r="B10" i="58"/>
  <c r="C15" i="56"/>
  <c r="C16" i="56" s="1"/>
  <c r="E14" i="56"/>
  <c r="E15" i="56" s="1"/>
  <c r="E16" i="56" s="1"/>
  <c r="C14" i="56"/>
  <c r="D14" i="56" s="1"/>
  <c r="B14" i="56"/>
  <c r="B15" i="56" s="1"/>
  <c r="B16" i="56" s="1"/>
  <c r="E14" i="54"/>
  <c r="E15" i="54" s="1"/>
  <c r="E16" i="54" s="1"/>
  <c r="C14" i="54"/>
  <c r="C15" i="54" s="1"/>
  <c r="C16" i="54" s="1"/>
  <c r="B14" i="54"/>
  <c r="B15" i="54" s="1"/>
  <c r="B16" i="54" s="1"/>
  <c r="F87" i="52"/>
  <c r="E87" i="52"/>
  <c r="C87" i="52"/>
  <c r="D87" i="52" s="1"/>
  <c r="B87" i="52"/>
  <c r="F80" i="52"/>
  <c r="E80" i="52"/>
  <c r="C80" i="52"/>
  <c r="D80" i="52" s="1"/>
  <c r="B80" i="52"/>
  <c r="F62" i="52"/>
  <c r="E62" i="52"/>
  <c r="C62" i="52"/>
  <c r="B62" i="52"/>
  <c r="F51" i="52"/>
  <c r="E51" i="52"/>
  <c r="C51" i="52"/>
  <c r="D51" i="52" s="1"/>
  <c r="B51" i="52"/>
  <c r="F47" i="52"/>
  <c r="E47" i="52"/>
  <c r="C47" i="52"/>
  <c r="B47" i="52"/>
  <c r="F40" i="52"/>
  <c r="E40" i="52"/>
  <c r="C40" i="52"/>
  <c r="D40" i="52" s="1"/>
  <c r="B40" i="52"/>
  <c r="F33" i="52"/>
  <c r="E33" i="52"/>
  <c r="C33" i="52"/>
  <c r="B33" i="52"/>
  <c r="F11" i="52"/>
  <c r="E11" i="52"/>
  <c r="E88" i="52" s="1"/>
  <c r="E89" i="52" s="1"/>
  <c r="E91" i="52" s="1"/>
  <c r="C11" i="52"/>
  <c r="B11" i="52"/>
  <c r="G87" i="50"/>
  <c r="F87" i="50"/>
  <c r="E87" i="50"/>
  <c r="C87" i="50"/>
  <c r="G80" i="50"/>
  <c r="F80" i="50"/>
  <c r="E80" i="50"/>
  <c r="C80" i="50"/>
  <c r="D80" i="50" s="1"/>
  <c r="G62" i="50"/>
  <c r="F62" i="50"/>
  <c r="E62" i="50"/>
  <c r="C62" i="50"/>
  <c r="G51" i="50"/>
  <c r="F51" i="50"/>
  <c r="E51" i="50"/>
  <c r="C51" i="50"/>
  <c r="G47" i="50"/>
  <c r="F47" i="50"/>
  <c r="E47" i="50"/>
  <c r="C47" i="50"/>
  <c r="G40" i="50"/>
  <c r="F40" i="50"/>
  <c r="E40" i="50"/>
  <c r="C40" i="50"/>
  <c r="G33" i="50"/>
  <c r="F33" i="50"/>
  <c r="E33" i="50"/>
  <c r="C33" i="50"/>
  <c r="G11" i="50"/>
  <c r="F11" i="50"/>
  <c r="E11" i="50"/>
  <c r="E88" i="50" s="1"/>
  <c r="E89" i="50" s="1"/>
  <c r="E91" i="50" s="1"/>
  <c r="C11" i="50"/>
  <c r="F62" i="48"/>
  <c r="E62" i="48"/>
  <c r="C62" i="48"/>
  <c r="B62" i="48"/>
  <c r="F21" i="48"/>
  <c r="F63" i="48" s="1"/>
  <c r="F64" i="48" s="1"/>
  <c r="E21" i="48"/>
  <c r="E63" i="48" s="1"/>
  <c r="E64" i="48" s="1"/>
  <c r="C21" i="48"/>
  <c r="C63" i="48" s="1"/>
  <c r="B21" i="48"/>
  <c r="P118" i="45"/>
  <c r="O118" i="45"/>
  <c r="N118" i="45"/>
  <c r="M118" i="45"/>
  <c r="L118" i="45"/>
  <c r="K118" i="45"/>
  <c r="J118" i="45"/>
  <c r="I118" i="45"/>
  <c r="H118" i="45"/>
  <c r="G118" i="45"/>
  <c r="F118" i="45"/>
  <c r="E118" i="45"/>
  <c r="C118" i="45"/>
  <c r="D118" i="45" s="1"/>
  <c r="P115" i="45"/>
  <c r="O115" i="45"/>
  <c r="N115" i="45"/>
  <c r="M115" i="45"/>
  <c r="L115" i="45"/>
  <c r="K115" i="45"/>
  <c r="J115" i="45"/>
  <c r="I115" i="45"/>
  <c r="H115" i="45"/>
  <c r="G115" i="45"/>
  <c r="F115" i="45"/>
  <c r="E115" i="45"/>
  <c r="C115" i="45"/>
  <c r="D115" i="45" s="1"/>
  <c r="P108" i="45"/>
  <c r="O108" i="45"/>
  <c r="N108" i="45"/>
  <c r="M108" i="45"/>
  <c r="L108" i="45"/>
  <c r="K108" i="45"/>
  <c r="J108" i="45"/>
  <c r="I108" i="45"/>
  <c r="H108" i="45"/>
  <c r="G108" i="45"/>
  <c r="F108" i="45"/>
  <c r="E108" i="45"/>
  <c r="C108" i="45"/>
  <c r="D108" i="45" s="1"/>
  <c r="P90" i="45"/>
  <c r="O90" i="45"/>
  <c r="N90" i="45"/>
  <c r="M90" i="45"/>
  <c r="L90" i="45"/>
  <c r="K90" i="45"/>
  <c r="J90" i="45"/>
  <c r="I90" i="45"/>
  <c r="H90" i="45"/>
  <c r="G90" i="45"/>
  <c r="F90" i="45"/>
  <c r="E90" i="45"/>
  <c r="C90" i="45"/>
  <c r="D90" i="45" s="1"/>
  <c r="P83" i="45"/>
  <c r="O83" i="45"/>
  <c r="N83" i="45"/>
  <c r="M83" i="45"/>
  <c r="L83" i="45"/>
  <c r="K83" i="45"/>
  <c r="J83" i="45"/>
  <c r="I83" i="45"/>
  <c r="H83" i="45"/>
  <c r="G83" i="45"/>
  <c r="F83" i="45"/>
  <c r="E83" i="45"/>
  <c r="C83" i="45"/>
  <c r="D83" i="45" s="1"/>
  <c r="P79" i="45"/>
  <c r="O79" i="45"/>
  <c r="N79" i="45"/>
  <c r="M79" i="45"/>
  <c r="L79" i="45"/>
  <c r="K79" i="45"/>
  <c r="J79" i="45"/>
  <c r="I79" i="45"/>
  <c r="H79" i="45"/>
  <c r="G79" i="45"/>
  <c r="F79" i="45"/>
  <c r="E79" i="45"/>
  <c r="C79" i="45"/>
  <c r="D79" i="45" s="1"/>
  <c r="P77" i="45"/>
  <c r="O77" i="45"/>
  <c r="N77" i="45"/>
  <c r="M77" i="45"/>
  <c r="L77" i="45"/>
  <c r="K77" i="45"/>
  <c r="J77" i="45"/>
  <c r="I77" i="45"/>
  <c r="H77" i="45"/>
  <c r="G77" i="45"/>
  <c r="F77" i="45"/>
  <c r="E77" i="45"/>
  <c r="C77" i="45"/>
  <c r="D77" i="45" s="1"/>
  <c r="P73" i="45"/>
  <c r="O73" i="45"/>
  <c r="N73" i="45"/>
  <c r="M73" i="45"/>
  <c r="L73" i="45"/>
  <c r="K73" i="45"/>
  <c r="J73" i="45"/>
  <c r="I73" i="45"/>
  <c r="H73" i="45"/>
  <c r="G73" i="45"/>
  <c r="F73" i="45"/>
  <c r="E73" i="45"/>
  <c r="C73" i="45"/>
  <c r="D73" i="45" s="1"/>
  <c r="P51" i="45"/>
  <c r="O51" i="45"/>
  <c r="N51" i="45"/>
  <c r="M51" i="45"/>
  <c r="L51" i="45"/>
  <c r="K51" i="45"/>
  <c r="J51" i="45"/>
  <c r="I51" i="45"/>
  <c r="H51" i="45"/>
  <c r="G51" i="45"/>
  <c r="F51" i="45"/>
  <c r="E51" i="45"/>
  <c r="C51" i="45"/>
  <c r="D51" i="45" s="1"/>
  <c r="P40" i="45"/>
  <c r="O40" i="45"/>
  <c r="N40" i="45"/>
  <c r="M40" i="45"/>
  <c r="L40" i="45"/>
  <c r="K40" i="45"/>
  <c r="J40" i="45"/>
  <c r="I40" i="45"/>
  <c r="H40" i="45"/>
  <c r="G40" i="45"/>
  <c r="F40" i="45"/>
  <c r="E40" i="45"/>
  <c r="C40" i="45"/>
  <c r="D40" i="45" s="1"/>
  <c r="P38" i="45"/>
  <c r="O38" i="45"/>
  <c r="N38" i="45"/>
  <c r="M38" i="45"/>
  <c r="L38" i="45"/>
  <c r="K38" i="45"/>
  <c r="J38" i="45"/>
  <c r="I38" i="45"/>
  <c r="H38" i="45"/>
  <c r="G38" i="45"/>
  <c r="F38" i="45"/>
  <c r="E38" i="45"/>
  <c r="C38" i="45"/>
  <c r="D38" i="45" s="1"/>
  <c r="P35" i="45"/>
  <c r="O35" i="45"/>
  <c r="N35" i="45"/>
  <c r="M35" i="45"/>
  <c r="L35" i="45"/>
  <c r="K35" i="45"/>
  <c r="J35" i="45"/>
  <c r="I35" i="45"/>
  <c r="H35" i="45"/>
  <c r="G35" i="45"/>
  <c r="F35" i="45"/>
  <c r="E35" i="45"/>
  <c r="C35" i="45"/>
  <c r="P28" i="45"/>
  <c r="O28" i="45"/>
  <c r="N28" i="45"/>
  <c r="M28" i="45"/>
  <c r="L28" i="45"/>
  <c r="K28" i="45"/>
  <c r="J28" i="45"/>
  <c r="I28" i="45"/>
  <c r="H28" i="45"/>
  <c r="G28" i="45"/>
  <c r="F28" i="45"/>
  <c r="E28" i="45"/>
  <c r="C28" i="45"/>
  <c r="D28" i="45" s="1"/>
  <c r="I118" i="43"/>
  <c r="H118" i="43"/>
  <c r="G118" i="43"/>
  <c r="F118" i="43"/>
  <c r="E118" i="43"/>
  <c r="C118" i="43"/>
  <c r="B118" i="43"/>
  <c r="I115" i="43"/>
  <c r="H115" i="43"/>
  <c r="G115" i="43"/>
  <c r="F115" i="43"/>
  <c r="E115" i="43"/>
  <c r="C115" i="43"/>
  <c r="B115" i="43"/>
  <c r="I108" i="43"/>
  <c r="H108" i="43"/>
  <c r="G108" i="43"/>
  <c r="F108" i="43"/>
  <c r="E108" i="43"/>
  <c r="C108" i="43"/>
  <c r="D108" i="43" s="1"/>
  <c r="B108" i="43"/>
  <c r="I90" i="43"/>
  <c r="H90" i="43"/>
  <c r="G90" i="43"/>
  <c r="F90" i="43"/>
  <c r="E90" i="43"/>
  <c r="C90" i="43"/>
  <c r="B90" i="43"/>
  <c r="I83" i="43"/>
  <c r="H83" i="43"/>
  <c r="G83" i="43"/>
  <c r="F83" i="43"/>
  <c r="E83" i="43"/>
  <c r="C83" i="43"/>
  <c r="B83" i="43"/>
  <c r="I79" i="43"/>
  <c r="H79" i="43"/>
  <c r="G79" i="43"/>
  <c r="F79" i="43"/>
  <c r="E79" i="43"/>
  <c r="C79" i="43"/>
  <c r="B79" i="43"/>
  <c r="I77" i="43"/>
  <c r="H77" i="43"/>
  <c r="G77" i="43"/>
  <c r="F77" i="43"/>
  <c r="E77" i="43"/>
  <c r="C77" i="43"/>
  <c r="B77" i="43"/>
  <c r="I73" i="43"/>
  <c r="H73" i="43"/>
  <c r="G73" i="43"/>
  <c r="F73" i="43"/>
  <c r="E73" i="43"/>
  <c r="C73" i="43"/>
  <c r="B73" i="43"/>
  <c r="I51" i="43"/>
  <c r="H51" i="43"/>
  <c r="G51" i="43"/>
  <c r="F51" i="43"/>
  <c r="E51" i="43"/>
  <c r="C51" i="43"/>
  <c r="B51" i="43"/>
  <c r="I40" i="43"/>
  <c r="H40" i="43"/>
  <c r="G40" i="43"/>
  <c r="F40" i="43"/>
  <c r="E40" i="43"/>
  <c r="C40" i="43"/>
  <c r="B40" i="43"/>
  <c r="I38" i="43"/>
  <c r="H38" i="43"/>
  <c r="G38" i="43"/>
  <c r="F38" i="43"/>
  <c r="E38" i="43"/>
  <c r="C38" i="43"/>
  <c r="D38" i="43" s="1"/>
  <c r="B38" i="43"/>
  <c r="I35" i="43"/>
  <c r="H35" i="43"/>
  <c r="G35" i="43"/>
  <c r="F35" i="43"/>
  <c r="E35" i="43"/>
  <c r="C35" i="43"/>
  <c r="B35" i="43"/>
  <c r="I28" i="43"/>
  <c r="H28" i="43"/>
  <c r="G28" i="43"/>
  <c r="F28" i="43"/>
  <c r="E28" i="43"/>
  <c r="C28" i="43"/>
  <c r="B28" i="43"/>
  <c r="P118" i="41"/>
  <c r="O118" i="41"/>
  <c r="N118" i="41"/>
  <c r="M118" i="41"/>
  <c r="L118" i="41"/>
  <c r="K118" i="41"/>
  <c r="J118" i="41"/>
  <c r="I118" i="41"/>
  <c r="H118" i="41"/>
  <c r="G118" i="41"/>
  <c r="F118" i="41"/>
  <c r="E118" i="41"/>
  <c r="C118" i="41"/>
  <c r="D118" i="41" s="1"/>
  <c r="P115" i="41"/>
  <c r="O115" i="41"/>
  <c r="N115" i="41"/>
  <c r="M115" i="41"/>
  <c r="L115" i="41"/>
  <c r="K115" i="41"/>
  <c r="J115" i="41"/>
  <c r="I115" i="41"/>
  <c r="H115" i="41"/>
  <c r="G115" i="41"/>
  <c r="F115" i="41"/>
  <c r="E115" i="41"/>
  <c r="C115" i="41"/>
  <c r="D115" i="41" s="1"/>
  <c r="P108" i="41"/>
  <c r="O108" i="41"/>
  <c r="N108" i="41"/>
  <c r="M108" i="41"/>
  <c r="L108" i="41"/>
  <c r="K108" i="41"/>
  <c r="J108" i="41"/>
  <c r="I108" i="41"/>
  <c r="H108" i="41"/>
  <c r="G108" i="41"/>
  <c r="F108" i="41"/>
  <c r="E108" i="41"/>
  <c r="C108" i="41"/>
  <c r="D108" i="41" s="1"/>
  <c r="P90" i="41"/>
  <c r="O90" i="41"/>
  <c r="N90" i="41"/>
  <c r="M90" i="41"/>
  <c r="L90" i="41"/>
  <c r="K90" i="41"/>
  <c r="J90" i="41"/>
  <c r="I90" i="41"/>
  <c r="H90" i="41"/>
  <c r="G90" i="41"/>
  <c r="F90" i="41"/>
  <c r="E90" i="41"/>
  <c r="C90" i="41"/>
  <c r="D90" i="41" s="1"/>
  <c r="P83" i="41"/>
  <c r="O83" i="41"/>
  <c r="N83" i="41"/>
  <c r="M83" i="41"/>
  <c r="L83" i="41"/>
  <c r="K83" i="41"/>
  <c r="J83" i="41"/>
  <c r="I83" i="41"/>
  <c r="H83" i="41"/>
  <c r="G83" i="41"/>
  <c r="F83" i="41"/>
  <c r="E83" i="41"/>
  <c r="C83" i="41"/>
  <c r="D83" i="41" s="1"/>
  <c r="P79" i="41"/>
  <c r="O79" i="41"/>
  <c r="N79" i="41"/>
  <c r="M79" i="41"/>
  <c r="L79" i="41"/>
  <c r="K79" i="41"/>
  <c r="J79" i="41"/>
  <c r="I79" i="41"/>
  <c r="H79" i="41"/>
  <c r="G79" i="41"/>
  <c r="F79" i="41"/>
  <c r="E79" i="41"/>
  <c r="C79" i="41"/>
  <c r="D79" i="41" s="1"/>
  <c r="P77" i="41"/>
  <c r="O77" i="41"/>
  <c r="N77" i="41"/>
  <c r="M77" i="41"/>
  <c r="L77" i="41"/>
  <c r="K77" i="41"/>
  <c r="J77" i="41"/>
  <c r="I77" i="41"/>
  <c r="H77" i="41"/>
  <c r="G77" i="41"/>
  <c r="F77" i="41"/>
  <c r="E77" i="41"/>
  <c r="C77" i="41"/>
  <c r="D77" i="41" s="1"/>
  <c r="P73" i="41"/>
  <c r="O73" i="41"/>
  <c r="N73" i="41"/>
  <c r="M73" i="41"/>
  <c r="L73" i="41"/>
  <c r="K73" i="41"/>
  <c r="J73" i="41"/>
  <c r="I73" i="41"/>
  <c r="H73" i="41"/>
  <c r="G73" i="41"/>
  <c r="F73" i="41"/>
  <c r="E73" i="41"/>
  <c r="C73" i="41"/>
  <c r="P51" i="41"/>
  <c r="O51" i="41"/>
  <c r="N51" i="41"/>
  <c r="M51" i="41"/>
  <c r="L51" i="41"/>
  <c r="K51" i="41"/>
  <c r="J51" i="41"/>
  <c r="I51" i="41"/>
  <c r="H51" i="41"/>
  <c r="G51" i="41"/>
  <c r="F51" i="41"/>
  <c r="E51" i="41"/>
  <c r="C51" i="41"/>
  <c r="D51" i="41" s="1"/>
  <c r="P40" i="41"/>
  <c r="O40" i="41"/>
  <c r="N40" i="41"/>
  <c r="M40" i="41"/>
  <c r="L40" i="41"/>
  <c r="K40" i="41"/>
  <c r="J40" i="41"/>
  <c r="I40" i="41"/>
  <c r="H40" i="41"/>
  <c r="G40" i="41"/>
  <c r="F40" i="41"/>
  <c r="E40" i="41"/>
  <c r="C40" i="41"/>
  <c r="D40" i="41" s="1"/>
  <c r="P38" i="41"/>
  <c r="O38" i="41"/>
  <c r="N38" i="41"/>
  <c r="M38" i="41"/>
  <c r="L38" i="41"/>
  <c r="K38" i="41"/>
  <c r="J38" i="41"/>
  <c r="I38" i="41"/>
  <c r="H38" i="41"/>
  <c r="G38" i="41"/>
  <c r="F38" i="41"/>
  <c r="E38" i="41"/>
  <c r="C38" i="41"/>
  <c r="D38" i="41" s="1"/>
  <c r="P35" i="41"/>
  <c r="O35" i="41"/>
  <c r="N35" i="41"/>
  <c r="M35" i="41"/>
  <c r="L35" i="41"/>
  <c r="K35" i="41"/>
  <c r="K119" i="41" s="1"/>
  <c r="K120" i="41" s="1"/>
  <c r="K122" i="41" s="1"/>
  <c r="J35" i="41"/>
  <c r="I35" i="41"/>
  <c r="H35" i="41"/>
  <c r="G35" i="41"/>
  <c r="F35" i="41"/>
  <c r="E35" i="41"/>
  <c r="C35" i="41"/>
  <c r="P28" i="41"/>
  <c r="P119" i="41" s="1"/>
  <c r="P120" i="41" s="1"/>
  <c r="P122" i="41" s="1"/>
  <c r="O28" i="41"/>
  <c r="N28" i="41"/>
  <c r="M28" i="41"/>
  <c r="L28" i="41"/>
  <c r="K28" i="41"/>
  <c r="J28" i="41"/>
  <c r="I28" i="41"/>
  <c r="H28" i="41"/>
  <c r="H119" i="41" s="1"/>
  <c r="H120" i="41" s="1"/>
  <c r="H122" i="41" s="1"/>
  <c r="G28" i="41"/>
  <c r="F28" i="41"/>
  <c r="E28" i="41"/>
  <c r="C28" i="41"/>
  <c r="D28" i="41" s="1"/>
  <c r="F118" i="39"/>
  <c r="E118" i="39"/>
  <c r="C118" i="39"/>
  <c r="B118" i="39"/>
  <c r="F115" i="39"/>
  <c r="E115" i="39"/>
  <c r="C115" i="39"/>
  <c r="D115" i="39" s="1"/>
  <c r="B115" i="39"/>
  <c r="F108" i="39"/>
  <c r="E108" i="39"/>
  <c r="C108" i="39"/>
  <c r="D108" i="39" s="1"/>
  <c r="B108" i="39"/>
  <c r="F90" i="39"/>
  <c r="E90" i="39"/>
  <c r="C90" i="39"/>
  <c r="B90" i="39"/>
  <c r="F83" i="39"/>
  <c r="E83" i="39"/>
  <c r="C83" i="39"/>
  <c r="D83" i="39" s="1"/>
  <c r="B83" i="39"/>
  <c r="F79" i="39"/>
  <c r="E79" i="39"/>
  <c r="C79" i="39"/>
  <c r="B79" i="39"/>
  <c r="F77" i="39"/>
  <c r="E77" i="39"/>
  <c r="C77" i="39"/>
  <c r="B77" i="39"/>
  <c r="F73" i="39"/>
  <c r="E73" i="39"/>
  <c r="C73" i="39"/>
  <c r="D73" i="39" s="1"/>
  <c r="B73" i="39"/>
  <c r="F51" i="39"/>
  <c r="E51" i="39"/>
  <c r="C51" i="39"/>
  <c r="B51" i="39"/>
  <c r="F40" i="39"/>
  <c r="E40" i="39"/>
  <c r="C40" i="39"/>
  <c r="D40" i="39" s="1"/>
  <c r="B40" i="39"/>
  <c r="D38" i="39"/>
  <c r="F38" i="39"/>
  <c r="E38" i="39"/>
  <c r="C38" i="39"/>
  <c r="B38" i="39"/>
  <c r="F35" i="39"/>
  <c r="E35" i="39"/>
  <c r="C35" i="39"/>
  <c r="B35" i="39"/>
  <c r="F28" i="39"/>
  <c r="E28" i="39"/>
  <c r="C28" i="39"/>
  <c r="B28" i="39"/>
  <c r="E118" i="37"/>
  <c r="C118" i="37"/>
  <c r="D118" i="37" s="1"/>
  <c r="E115" i="37"/>
  <c r="C115" i="37"/>
  <c r="D115" i="37" s="1"/>
  <c r="E108" i="37"/>
  <c r="C108" i="37"/>
  <c r="D108" i="37" s="1"/>
  <c r="E90" i="37"/>
  <c r="C90" i="37"/>
  <c r="D90" i="37" s="1"/>
  <c r="E83" i="37"/>
  <c r="C83" i="37"/>
  <c r="D83" i="37" s="1"/>
  <c r="E79" i="37"/>
  <c r="C79" i="37"/>
  <c r="E77" i="37"/>
  <c r="C77" i="37"/>
  <c r="E73" i="37"/>
  <c r="C73" i="37"/>
  <c r="E51" i="37"/>
  <c r="C51" i="37"/>
  <c r="E40" i="37"/>
  <c r="C40" i="37"/>
  <c r="E38" i="37"/>
  <c r="C38" i="37"/>
  <c r="E35" i="37"/>
  <c r="C35" i="37"/>
  <c r="E28" i="37"/>
  <c r="C28" i="37"/>
  <c r="M22" i="35"/>
  <c r="M23" i="35" s="1"/>
  <c r="M24" i="35" s="1"/>
  <c r="M26" i="35" s="1"/>
  <c r="L22" i="35"/>
  <c r="L23" i="35" s="1"/>
  <c r="L24" i="35" s="1"/>
  <c r="L26" i="35" s="1"/>
  <c r="K22" i="35"/>
  <c r="K23" i="35" s="1"/>
  <c r="K24" i="35" s="1"/>
  <c r="K26" i="35" s="1"/>
  <c r="J22" i="35"/>
  <c r="J23" i="35" s="1"/>
  <c r="J24" i="35" s="1"/>
  <c r="J26" i="35" s="1"/>
  <c r="I22" i="35"/>
  <c r="I23" i="35" s="1"/>
  <c r="I24" i="35" s="1"/>
  <c r="I26" i="35" s="1"/>
  <c r="H22" i="35"/>
  <c r="H23" i="35" s="1"/>
  <c r="H24" i="35" s="1"/>
  <c r="H26" i="35" s="1"/>
  <c r="G22" i="35"/>
  <c r="G23" i="35" s="1"/>
  <c r="G24" i="35" s="1"/>
  <c r="G26" i="35" s="1"/>
  <c r="F22" i="35"/>
  <c r="F23" i="35" s="1"/>
  <c r="F24" i="35" s="1"/>
  <c r="F26" i="35" s="1"/>
  <c r="E22" i="35"/>
  <c r="E23" i="35" s="1"/>
  <c r="E24" i="35" s="1"/>
  <c r="E26" i="35" s="1"/>
  <c r="C22" i="35"/>
  <c r="D22" i="35" s="1"/>
  <c r="E23" i="33"/>
  <c r="E24" i="33" s="1"/>
  <c r="E26" i="33" s="1"/>
  <c r="J22" i="33"/>
  <c r="J23" i="33" s="1"/>
  <c r="J24" i="33" s="1"/>
  <c r="J26" i="33" s="1"/>
  <c r="I22" i="33"/>
  <c r="I23" i="33" s="1"/>
  <c r="I24" i="33" s="1"/>
  <c r="I26" i="33" s="1"/>
  <c r="H22" i="33"/>
  <c r="H23" i="33" s="1"/>
  <c r="H24" i="33" s="1"/>
  <c r="H26" i="33" s="1"/>
  <c r="G22" i="33"/>
  <c r="G23" i="33" s="1"/>
  <c r="G24" i="33" s="1"/>
  <c r="G26" i="33" s="1"/>
  <c r="F22" i="33"/>
  <c r="F23" i="33" s="1"/>
  <c r="F24" i="33" s="1"/>
  <c r="F26" i="33" s="1"/>
  <c r="E22" i="33"/>
  <c r="C22" i="33"/>
  <c r="C23" i="33" s="1"/>
  <c r="B22" i="33"/>
  <c r="B23" i="33" s="1"/>
  <c r="B24" i="33" s="1"/>
  <c r="B26" i="33" s="1"/>
  <c r="J23" i="31"/>
  <c r="J24" i="31" s="1"/>
  <c r="J26" i="31" s="1"/>
  <c r="P22" i="31"/>
  <c r="P23" i="31" s="1"/>
  <c r="P24" i="31" s="1"/>
  <c r="P26" i="31" s="1"/>
  <c r="O22" i="31"/>
  <c r="O23" i="31" s="1"/>
  <c r="O24" i="31" s="1"/>
  <c r="O26" i="31" s="1"/>
  <c r="N22" i="31"/>
  <c r="N23" i="31" s="1"/>
  <c r="N24" i="31" s="1"/>
  <c r="N26" i="31" s="1"/>
  <c r="M22" i="31"/>
  <c r="M23" i="31" s="1"/>
  <c r="M24" i="31" s="1"/>
  <c r="M26" i="31" s="1"/>
  <c r="L22" i="31"/>
  <c r="L23" i="31" s="1"/>
  <c r="L24" i="31" s="1"/>
  <c r="L26" i="31" s="1"/>
  <c r="K22" i="31"/>
  <c r="K23" i="31" s="1"/>
  <c r="K24" i="31" s="1"/>
  <c r="K26" i="31" s="1"/>
  <c r="J22" i="31"/>
  <c r="I22" i="31"/>
  <c r="I23" i="31" s="1"/>
  <c r="I24" i="31" s="1"/>
  <c r="I26" i="31" s="1"/>
  <c r="H22" i="31"/>
  <c r="H23" i="31" s="1"/>
  <c r="H24" i="31" s="1"/>
  <c r="H26" i="31" s="1"/>
  <c r="G22" i="31"/>
  <c r="G23" i="31" s="1"/>
  <c r="G24" i="31" s="1"/>
  <c r="G26" i="31" s="1"/>
  <c r="F22" i="31"/>
  <c r="F23" i="31" s="1"/>
  <c r="F24" i="31" s="1"/>
  <c r="F26" i="31" s="1"/>
  <c r="E22" i="31"/>
  <c r="E23" i="31" s="1"/>
  <c r="E24" i="31" s="1"/>
  <c r="E26" i="31" s="1"/>
  <c r="C22" i="31"/>
  <c r="G22" i="29"/>
  <c r="G23" i="29" s="1"/>
  <c r="G24" i="29" s="1"/>
  <c r="G26" i="29" s="1"/>
  <c r="F22" i="29"/>
  <c r="F23" i="29" s="1"/>
  <c r="F24" i="29" s="1"/>
  <c r="F26" i="29" s="1"/>
  <c r="E22" i="29"/>
  <c r="E23" i="29" s="1"/>
  <c r="E24" i="29" s="1"/>
  <c r="E26" i="29" s="1"/>
  <c r="C22" i="29"/>
  <c r="C23" i="29" s="1"/>
  <c r="B22" i="29"/>
  <c r="B23" i="29" s="1"/>
  <c r="B24" i="29" s="1"/>
  <c r="B26" i="29" s="1"/>
  <c r="F22" i="27"/>
  <c r="F23" i="27" s="1"/>
  <c r="F24" i="27" s="1"/>
  <c r="F26" i="27" s="1"/>
  <c r="E22" i="27"/>
  <c r="E23" i="27" s="1"/>
  <c r="E24" i="27" s="1"/>
  <c r="E26" i="27" s="1"/>
  <c r="C22" i="27"/>
  <c r="C23" i="27" s="1"/>
  <c r="C24" i="27" s="1"/>
  <c r="C26" i="27" s="1"/>
  <c r="P63" i="25"/>
  <c r="O63" i="25"/>
  <c r="N63" i="25"/>
  <c r="M63" i="25"/>
  <c r="L63" i="25"/>
  <c r="K63" i="25"/>
  <c r="J63" i="25"/>
  <c r="I63" i="25"/>
  <c r="H63" i="25"/>
  <c r="G63" i="25"/>
  <c r="F63" i="25"/>
  <c r="E63" i="25"/>
  <c r="C63" i="25"/>
  <c r="B63" i="25"/>
  <c r="P22" i="25"/>
  <c r="O22" i="25"/>
  <c r="N22" i="25"/>
  <c r="N64" i="25" s="1"/>
  <c r="N65" i="25" s="1"/>
  <c r="M22" i="25"/>
  <c r="M64" i="25" s="1"/>
  <c r="M65" i="25" s="1"/>
  <c r="L22" i="25"/>
  <c r="K22" i="25"/>
  <c r="J22" i="25"/>
  <c r="J64" i="25" s="1"/>
  <c r="J65" i="25" s="1"/>
  <c r="I22" i="25"/>
  <c r="H22" i="25"/>
  <c r="G22" i="25"/>
  <c r="F22" i="25"/>
  <c r="F64" i="25" s="1"/>
  <c r="F65" i="25" s="1"/>
  <c r="E22" i="25"/>
  <c r="E64" i="25" s="1"/>
  <c r="E65" i="25" s="1"/>
  <c r="C22" i="25"/>
  <c r="B22" i="25"/>
  <c r="H63" i="23"/>
  <c r="G63" i="23"/>
  <c r="F63" i="23"/>
  <c r="E63" i="23"/>
  <c r="C63" i="23"/>
  <c r="B63" i="23"/>
  <c r="H22" i="23"/>
  <c r="G22" i="23"/>
  <c r="F22" i="23"/>
  <c r="E22" i="23"/>
  <c r="E64" i="23" s="1"/>
  <c r="E65" i="23" s="1"/>
  <c r="C22" i="23"/>
  <c r="B22" i="23"/>
  <c r="P63" i="21"/>
  <c r="O63" i="21"/>
  <c r="N63" i="21"/>
  <c r="M63" i="21"/>
  <c r="L63" i="21"/>
  <c r="L64" i="21" s="1"/>
  <c r="L65" i="21" s="1"/>
  <c r="K63" i="21"/>
  <c r="J63" i="21"/>
  <c r="I63" i="21"/>
  <c r="H63" i="21"/>
  <c r="G63" i="21"/>
  <c r="F63" i="21"/>
  <c r="E63" i="21"/>
  <c r="C63" i="21"/>
  <c r="B63" i="21"/>
  <c r="P22" i="21"/>
  <c r="O22" i="21"/>
  <c r="N22" i="21"/>
  <c r="N64" i="21" s="1"/>
  <c r="N65" i="21" s="1"/>
  <c r="M22" i="21"/>
  <c r="L22" i="21"/>
  <c r="K22" i="21"/>
  <c r="K64" i="21" s="1"/>
  <c r="K65" i="21" s="1"/>
  <c r="J22" i="21"/>
  <c r="I22" i="21"/>
  <c r="H22" i="21"/>
  <c r="G22" i="21"/>
  <c r="F22" i="21"/>
  <c r="F64" i="21" s="1"/>
  <c r="F65" i="21" s="1"/>
  <c r="E22" i="21"/>
  <c r="C22" i="21"/>
  <c r="B22" i="21"/>
  <c r="B64" i="21" s="1"/>
  <c r="B65" i="21" s="1"/>
  <c r="F63" i="19"/>
  <c r="F64" i="19" s="1"/>
  <c r="F65" i="19" s="1"/>
  <c r="E63" i="19"/>
  <c r="C63" i="19"/>
  <c r="B63" i="19"/>
  <c r="F22" i="19"/>
  <c r="E22" i="19"/>
  <c r="E64" i="19" s="1"/>
  <c r="E65" i="19" s="1"/>
  <c r="C22" i="19"/>
  <c r="B22" i="19"/>
  <c r="F63" i="17"/>
  <c r="E63" i="17"/>
  <c r="C63" i="17"/>
  <c r="B63" i="17"/>
  <c r="F22" i="17"/>
  <c r="F64" i="17" s="1"/>
  <c r="F65" i="17" s="1"/>
  <c r="E22" i="17"/>
  <c r="E64" i="17" s="1"/>
  <c r="E65" i="17" s="1"/>
  <c r="C22" i="17"/>
  <c r="B22" i="17"/>
  <c r="B64" i="17" s="1"/>
  <c r="B65" i="17" s="1"/>
  <c r="P73" i="15"/>
  <c r="O73" i="15"/>
  <c r="N73" i="15"/>
  <c r="M73" i="15"/>
  <c r="L73" i="15"/>
  <c r="K73" i="15"/>
  <c r="J73" i="15"/>
  <c r="I73" i="15"/>
  <c r="H73" i="15"/>
  <c r="G73" i="15"/>
  <c r="F73" i="15"/>
  <c r="E73" i="15"/>
  <c r="C73" i="15"/>
  <c r="B73" i="15"/>
  <c r="P53" i="15"/>
  <c r="O53" i="15"/>
  <c r="N53" i="15"/>
  <c r="M53" i="15"/>
  <c r="L53" i="15"/>
  <c r="K53" i="15"/>
  <c r="J53" i="15"/>
  <c r="I53" i="15"/>
  <c r="H53" i="15"/>
  <c r="G53" i="15"/>
  <c r="F53" i="15"/>
  <c r="E53" i="15"/>
  <c r="C53" i="15"/>
  <c r="B53" i="15"/>
  <c r="P49" i="15"/>
  <c r="O49" i="15"/>
  <c r="N49" i="15"/>
  <c r="M49" i="15"/>
  <c r="L49" i="15"/>
  <c r="K49" i="15"/>
  <c r="J49" i="15"/>
  <c r="I49" i="15"/>
  <c r="H49" i="15"/>
  <c r="G49" i="15"/>
  <c r="F49" i="15"/>
  <c r="E49" i="15"/>
  <c r="C49" i="15"/>
  <c r="B49" i="15"/>
  <c r="P27" i="15"/>
  <c r="O27" i="15"/>
  <c r="N27" i="15"/>
  <c r="M27" i="15"/>
  <c r="L27" i="15"/>
  <c r="K27" i="15"/>
  <c r="K74" i="15" s="1"/>
  <c r="K75" i="15" s="1"/>
  <c r="J27" i="15"/>
  <c r="I27" i="15"/>
  <c r="H27" i="15"/>
  <c r="G27" i="15"/>
  <c r="F27" i="15"/>
  <c r="E27" i="15"/>
  <c r="C27" i="15"/>
  <c r="B27" i="15"/>
  <c r="B74" i="15" s="1"/>
  <c r="B75" i="15" s="1"/>
  <c r="J73" i="13"/>
  <c r="I73" i="13"/>
  <c r="H73" i="13"/>
  <c r="G73" i="13"/>
  <c r="F73" i="13"/>
  <c r="E73" i="13"/>
  <c r="C73" i="13"/>
  <c r="B73" i="13"/>
  <c r="J53" i="13"/>
  <c r="I53" i="13"/>
  <c r="H53" i="13"/>
  <c r="G53" i="13"/>
  <c r="F53" i="13"/>
  <c r="E53" i="13"/>
  <c r="C53" i="13"/>
  <c r="B53" i="13"/>
  <c r="J49" i="13"/>
  <c r="I49" i="13"/>
  <c r="H49" i="13"/>
  <c r="G49" i="13"/>
  <c r="F49" i="13"/>
  <c r="E49" i="13"/>
  <c r="C49" i="13"/>
  <c r="B49" i="13"/>
  <c r="J27" i="13"/>
  <c r="J74" i="13" s="1"/>
  <c r="J75" i="13" s="1"/>
  <c r="I27" i="13"/>
  <c r="I74" i="13" s="1"/>
  <c r="I75" i="13" s="1"/>
  <c r="H27" i="13"/>
  <c r="H74" i="13" s="1"/>
  <c r="H75" i="13" s="1"/>
  <c r="G27" i="13"/>
  <c r="G74" i="13" s="1"/>
  <c r="G75" i="13" s="1"/>
  <c r="F27" i="13"/>
  <c r="F74" i="13" s="1"/>
  <c r="F75" i="13" s="1"/>
  <c r="E27" i="13"/>
  <c r="E74" i="13" s="1"/>
  <c r="E75" i="13" s="1"/>
  <c r="C27" i="13"/>
  <c r="C74" i="13" s="1"/>
  <c r="B27" i="13"/>
  <c r="B74" i="13" s="1"/>
  <c r="B75" i="13" s="1"/>
  <c r="P73" i="11"/>
  <c r="O73" i="11"/>
  <c r="N73" i="11"/>
  <c r="M73" i="11"/>
  <c r="L73" i="11"/>
  <c r="K73" i="11"/>
  <c r="J73" i="11"/>
  <c r="I73" i="11"/>
  <c r="H73" i="11"/>
  <c r="G73" i="11"/>
  <c r="F73" i="11"/>
  <c r="E73" i="11"/>
  <c r="C73" i="11"/>
  <c r="B73" i="11"/>
  <c r="P53" i="11"/>
  <c r="O53" i="11"/>
  <c r="N53" i="11"/>
  <c r="M53" i="11"/>
  <c r="L53" i="11"/>
  <c r="K53" i="11"/>
  <c r="J53" i="11"/>
  <c r="I53" i="11"/>
  <c r="H53" i="11"/>
  <c r="G53" i="11"/>
  <c r="F53" i="11"/>
  <c r="E53" i="11"/>
  <c r="C53" i="11"/>
  <c r="B53" i="11"/>
  <c r="P49" i="11"/>
  <c r="O49" i="11"/>
  <c r="N49" i="11"/>
  <c r="M49" i="11"/>
  <c r="L49" i="11"/>
  <c r="K49" i="11"/>
  <c r="J49" i="11"/>
  <c r="I49" i="11"/>
  <c r="H49" i="11"/>
  <c r="G49" i="11"/>
  <c r="F49" i="11"/>
  <c r="E49" i="11"/>
  <c r="C49" i="11"/>
  <c r="B49" i="11"/>
  <c r="P27" i="11"/>
  <c r="O27" i="11"/>
  <c r="N27" i="11"/>
  <c r="M27" i="11"/>
  <c r="L27" i="11"/>
  <c r="K27" i="11"/>
  <c r="J27" i="11"/>
  <c r="I27" i="11"/>
  <c r="H27" i="11"/>
  <c r="G27" i="11"/>
  <c r="F27" i="11"/>
  <c r="E27" i="11"/>
  <c r="C27" i="11"/>
  <c r="B27" i="11"/>
  <c r="G73" i="9"/>
  <c r="F73" i="9"/>
  <c r="E73" i="9"/>
  <c r="C73" i="9"/>
  <c r="B73" i="9"/>
  <c r="G53" i="9"/>
  <c r="F53" i="9"/>
  <c r="E53" i="9"/>
  <c r="C53" i="9"/>
  <c r="B53" i="9"/>
  <c r="G49" i="9"/>
  <c r="F49" i="9"/>
  <c r="E49" i="9"/>
  <c r="C49" i="9"/>
  <c r="B49" i="9"/>
  <c r="G27" i="9"/>
  <c r="F27" i="9"/>
  <c r="E27" i="9"/>
  <c r="C27" i="9"/>
  <c r="B27" i="9"/>
  <c r="E73" i="7"/>
  <c r="C73" i="7"/>
  <c r="B73" i="7"/>
  <c r="E53" i="7"/>
  <c r="C53" i="7"/>
  <c r="B53" i="7"/>
  <c r="E49" i="7"/>
  <c r="C49" i="7"/>
  <c r="B49" i="7"/>
  <c r="E27" i="7"/>
  <c r="C27" i="7"/>
  <c r="B27" i="7"/>
  <c r="E250" i="5"/>
  <c r="C250" i="5"/>
  <c r="B250" i="5"/>
  <c r="E247" i="5"/>
  <c r="C247" i="5"/>
  <c r="B247" i="5"/>
  <c r="E240" i="5"/>
  <c r="C240" i="5"/>
  <c r="B240" i="5"/>
  <c r="E205" i="5"/>
  <c r="C205" i="5"/>
  <c r="B205" i="5"/>
  <c r="E195" i="5"/>
  <c r="C195" i="5"/>
  <c r="B195" i="5"/>
  <c r="E191" i="5"/>
  <c r="C191" i="5"/>
  <c r="D191" i="5" s="1"/>
  <c r="B191" i="5"/>
  <c r="E189" i="5"/>
  <c r="C189" i="5"/>
  <c r="B189" i="5"/>
  <c r="E185" i="5"/>
  <c r="C185" i="5"/>
  <c r="B185" i="5"/>
  <c r="E163" i="5"/>
  <c r="C163" i="5"/>
  <c r="D163" i="5" s="1"/>
  <c r="B163" i="5"/>
  <c r="E103" i="5"/>
  <c r="C103" i="5"/>
  <c r="B103" i="5"/>
  <c r="E67" i="5"/>
  <c r="C67" i="5"/>
  <c r="B67" i="5"/>
  <c r="E56" i="5"/>
  <c r="C56" i="5"/>
  <c r="B56" i="5"/>
  <c r="E54" i="5"/>
  <c r="C54" i="5"/>
  <c r="D54" i="5" s="1"/>
  <c r="B54" i="5"/>
  <c r="E51" i="5"/>
  <c r="C51" i="5"/>
  <c r="D51" i="5" s="1"/>
  <c r="B51" i="5"/>
  <c r="E44" i="5"/>
  <c r="C44" i="5"/>
  <c r="B44" i="5"/>
  <c r="E22" i="5"/>
  <c r="C22" i="5"/>
  <c r="B22" i="5"/>
  <c r="J250" i="3"/>
  <c r="I250" i="3"/>
  <c r="H250" i="3"/>
  <c r="G250" i="3"/>
  <c r="F250" i="3"/>
  <c r="E250" i="3"/>
  <c r="C250" i="3"/>
  <c r="J247" i="3"/>
  <c r="I247" i="3"/>
  <c r="H247" i="3"/>
  <c r="G247" i="3"/>
  <c r="F247" i="3"/>
  <c r="E247" i="3"/>
  <c r="C247" i="3"/>
  <c r="J240" i="3"/>
  <c r="I240" i="3"/>
  <c r="H240" i="3"/>
  <c r="G240" i="3"/>
  <c r="F240" i="3"/>
  <c r="E240" i="3"/>
  <c r="C240" i="3"/>
  <c r="D240" i="3" s="1"/>
  <c r="J205" i="3"/>
  <c r="I205" i="3"/>
  <c r="H205" i="3"/>
  <c r="G205" i="3"/>
  <c r="F205" i="3"/>
  <c r="E205" i="3"/>
  <c r="C205" i="3"/>
  <c r="J195" i="3"/>
  <c r="I195" i="3"/>
  <c r="H195" i="3"/>
  <c r="G195" i="3"/>
  <c r="F195" i="3"/>
  <c r="E195" i="3"/>
  <c r="C195" i="3"/>
  <c r="J191" i="3"/>
  <c r="I191" i="3"/>
  <c r="H191" i="3"/>
  <c r="G191" i="3"/>
  <c r="F191" i="3"/>
  <c r="E191" i="3"/>
  <c r="C191" i="3"/>
  <c r="J189" i="3"/>
  <c r="I189" i="3"/>
  <c r="H189" i="3"/>
  <c r="G189" i="3"/>
  <c r="F189" i="3"/>
  <c r="E189" i="3"/>
  <c r="C189" i="3"/>
  <c r="J185" i="3"/>
  <c r="I185" i="3"/>
  <c r="H185" i="3"/>
  <c r="G185" i="3"/>
  <c r="F185" i="3"/>
  <c r="E185" i="3"/>
  <c r="C185" i="3"/>
  <c r="J163" i="3"/>
  <c r="I163" i="3"/>
  <c r="H163" i="3"/>
  <c r="G163" i="3"/>
  <c r="F163" i="3"/>
  <c r="E163" i="3"/>
  <c r="C163" i="3"/>
  <c r="J103" i="3"/>
  <c r="I103" i="3"/>
  <c r="H103" i="3"/>
  <c r="G103" i="3"/>
  <c r="F103" i="3"/>
  <c r="E103" i="3"/>
  <c r="C103" i="3"/>
  <c r="J67" i="3"/>
  <c r="I67" i="3"/>
  <c r="H67" i="3"/>
  <c r="G67" i="3"/>
  <c r="F67" i="3"/>
  <c r="E67" i="3"/>
  <c r="C67" i="3"/>
  <c r="J56" i="3"/>
  <c r="I56" i="3"/>
  <c r="H56" i="3"/>
  <c r="G56" i="3"/>
  <c r="F56" i="3"/>
  <c r="E56" i="3"/>
  <c r="C56" i="3"/>
  <c r="J54" i="3"/>
  <c r="I54" i="3"/>
  <c r="H54" i="3"/>
  <c r="G54" i="3"/>
  <c r="F54" i="3"/>
  <c r="E54" i="3"/>
  <c r="C54" i="3"/>
  <c r="J51" i="3"/>
  <c r="I51" i="3"/>
  <c r="H51" i="3"/>
  <c r="G51" i="3"/>
  <c r="F51" i="3"/>
  <c r="E51" i="3"/>
  <c r="C51" i="3"/>
  <c r="J44" i="3"/>
  <c r="I44" i="3"/>
  <c r="H44" i="3"/>
  <c r="G44" i="3"/>
  <c r="F44" i="3"/>
  <c r="E44" i="3"/>
  <c r="C44" i="3"/>
  <c r="J22" i="3"/>
  <c r="I22" i="3"/>
  <c r="H22" i="3"/>
  <c r="G22" i="3"/>
  <c r="F22" i="3"/>
  <c r="E22" i="3"/>
  <c r="C22" i="3"/>
  <c r="F88" i="50" l="1"/>
  <c r="F89" i="50" s="1"/>
  <c r="F91" i="50" s="1"/>
  <c r="D20" i="159"/>
  <c r="H251" i="3"/>
  <c r="H252" i="3" s="1"/>
  <c r="H254" i="3" s="1"/>
  <c r="D44" i="5"/>
  <c r="D189" i="5"/>
  <c r="B74" i="7"/>
  <c r="B75" i="7" s="1"/>
  <c r="D73" i="43"/>
  <c r="D18" i="66"/>
  <c r="D21" i="76"/>
  <c r="E35" i="84"/>
  <c r="E36" i="84" s="1"/>
  <c r="D26" i="149"/>
  <c r="B26" i="154"/>
  <c r="B27" i="154" s="1"/>
  <c r="C22" i="172"/>
  <c r="C23" i="172" s="1"/>
  <c r="E24" i="185"/>
  <c r="E25" i="185" s="1"/>
  <c r="D38" i="206"/>
  <c r="E251" i="3"/>
  <c r="E252" i="3" s="1"/>
  <c r="E254" i="3" s="1"/>
  <c r="D22" i="5"/>
  <c r="C74" i="9"/>
  <c r="G74" i="9"/>
  <c r="G75" i="9" s="1"/>
  <c r="C74" i="11"/>
  <c r="C75" i="11" s="1"/>
  <c r="L74" i="11"/>
  <c r="L75" i="11" s="1"/>
  <c r="D53" i="13"/>
  <c r="H74" i="15"/>
  <c r="H75" i="15" s="1"/>
  <c r="P74" i="15"/>
  <c r="P75" i="15" s="1"/>
  <c r="C64" i="21"/>
  <c r="C65" i="21" s="1"/>
  <c r="H64" i="21"/>
  <c r="H65" i="21" s="1"/>
  <c r="P64" i="21"/>
  <c r="P65" i="21" s="1"/>
  <c r="B64" i="23"/>
  <c r="B65" i="23" s="1"/>
  <c r="G64" i="23"/>
  <c r="G65" i="23" s="1"/>
  <c r="B64" i="25"/>
  <c r="B65" i="25" s="1"/>
  <c r="K64" i="25"/>
  <c r="K65" i="25" s="1"/>
  <c r="D35" i="39"/>
  <c r="D79" i="39"/>
  <c r="D28" i="43"/>
  <c r="D83" i="43"/>
  <c r="B30" i="61"/>
  <c r="B31" i="61" s="1"/>
  <c r="E63" i="69"/>
  <c r="E64" i="69" s="1"/>
  <c r="D14" i="76"/>
  <c r="E87" i="81"/>
  <c r="E88" i="81" s="1"/>
  <c r="B251" i="99"/>
  <c r="B252" i="99" s="1"/>
  <c r="B254" i="99" s="1"/>
  <c r="D44" i="99"/>
  <c r="D67" i="99"/>
  <c r="D240" i="99"/>
  <c r="C251" i="101"/>
  <c r="C252" i="101" s="1"/>
  <c r="D189" i="103"/>
  <c r="D44" i="113"/>
  <c r="D189" i="113"/>
  <c r="D54" i="117"/>
  <c r="E17" i="127"/>
  <c r="E18" i="127" s="1"/>
  <c r="E20" i="127" s="1"/>
  <c r="D11" i="149"/>
  <c r="C26" i="154"/>
  <c r="C27" i="154" s="1"/>
  <c r="D17" i="174"/>
  <c r="C24" i="183"/>
  <c r="C25" i="183" s="1"/>
  <c r="D17" i="193"/>
  <c r="E80" i="206"/>
  <c r="E81" i="206" s="1"/>
  <c r="D51" i="99"/>
  <c r="D191" i="99"/>
  <c r="D51" i="113"/>
  <c r="D191" i="113"/>
  <c r="B17" i="129"/>
  <c r="B18" i="129" s="1"/>
  <c r="B20" i="129" s="1"/>
  <c r="B27" i="149"/>
  <c r="B28" i="149" s="1"/>
  <c r="E24" i="151"/>
  <c r="E25" i="151" s="1"/>
  <c r="E23" i="161"/>
  <c r="E24" i="161" s="1"/>
  <c r="D20" i="170"/>
  <c r="E22" i="174"/>
  <c r="E23" i="174" s="1"/>
  <c r="D19" i="174"/>
  <c r="E251" i="5"/>
  <c r="E252" i="5" s="1"/>
  <c r="E254" i="5" s="1"/>
  <c r="D195" i="5"/>
  <c r="E74" i="7"/>
  <c r="E75" i="7" s="1"/>
  <c r="I74" i="11"/>
  <c r="I75" i="11" s="1"/>
  <c r="E64" i="21"/>
  <c r="E65" i="21" s="1"/>
  <c r="I64" i="21"/>
  <c r="I65" i="21" s="1"/>
  <c r="M64" i="21"/>
  <c r="M65" i="21" s="1"/>
  <c r="D22" i="23"/>
  <c r="H64" i="23"/>
  <c r="H65" i="23" s="1"/>
  <c r="H64" i="25"/>
  <c r="H65" i="25" s="1"/>
  <c r="P64" i="25"/>
  <c r="P65" i="25" s="1"/>
  <c r="D77" i="39"/>
  <c r="E119" i="43"/>
  <c r="E120" i="43" s="1"/>
  <c r="E122" i="43" s="1"/>
  <c r="D79" i="43"/>
  <c r="K119" i="45"/>
  <c r="K120" i="45" s="1"/>
  <c r="K122" i="45" s="1"/>
  <c r="C30" i="61"/>
  <c r="C31" i="61" s="1"/>
  <c r="C19" i="66"/>
  <c r="C20" i="66" s="1"/>
  <c r="C56" i="71"/>
  <c r="C57" i="71" s="1"/>
  <c r="C59" i="71" s="1"/>
  <c r="D11" i="76"/>
  <c r="D56" i="99"/>
  <c r="D205" i="99"/>
  <c r="E251" i="115"/>
  <c r="E252" i="115" s="1"/>
  <c r="E254" i="115" s="1"/>
  <c r="D11" i="121"/>
  <c r="C17" i="127"/>
  <c r="C18" i="127" s="1"/>
  <c r="C20" i="127" s="1"/>
  <c r="C21" i="141"/>
  <c r="C22" i="141" s="1"/>
  <c r="D23" i="151"/>
  <c r="D15" i="174"/>
  <c r="C21" i="181"/>
  <c r="C22" i="181" s="1"/>
  <c r="E24" i="183"/>
  <c r="E25" i="183" s="1"/>
  <c r="J251" i="3"/>
  <c r="J252" i="3" s="1"/>
  <c r="J254" i="3" s="1"/>
  <c r="M74" i="15"/>
  <c r="M75" i="15" s="1"/>
  <c r="G64" i="25"/>
  <c r="G65" i="25" s="1"/>
  <c r="G251" i="3"/>
  <c r="G252" i="3" s="1"/>
  <c r="G254" i="3" s="1"/>
  <c r="D185" i="5"/>
  <c r="C74" i="7"/>
  <c r="C75" i="7" s="1"/>
  <c r="D27" i="9"/>
  <c r="B74" i="11"/>
  <c r="B75" i="11" s="1"/>
  <c r="K74" i="11"/>
  <c r="K75" i="11" s="1"/>
  <c r="D49" i="13"/>
  <c r="D73" i="13"/>
  <c r="J74" i="15"/>
  <c r="J75" i="15" s="1"/>
  <c r="G64" i="21"/>
  <c r="G65" i="21" s="1"/>
  <c r="O64" i="21"/>
  <c r="O65" i="21" s="1"/>
  <c r="D63" i="23"/>
  <c r="C64" i="25"/>
  <c r="C65" i="25" s="1"/>
  <c r="L64" i="25"/>
  <c r="L65" i="25" s="1"/>
  <c r="G119" i="41"/>
  <c r="G120" i="41" s="1"/>
  <c r="G122" i="41" s="1"/>
  <c r="O119" i="41"/>
  <c r="O120" i="41" s="1"/>
  <c r="O122" i="41" s="1"/>
  <c r="J119" i="45"/>
  <c r="J120" i="45" s="1"/>
  <c r="J122" i="45" s="1"/>
  <c r="D21" i="48"/>
  <c r="C88" i="52"/>
  <c r="C89" i="52" s="1"/>
  <c r="C87" i="81"/>
  <c r="C88" i="81" s="1"/>
  <c r="C251" i="97"/>
  <c r="E251" i="101"/>
  <c r="E252" i="101" s="1"/>
  <c r="E254" i="101" s="1"/>
  <c r="D56" i="103"/>
  <c r="D205" i="103"/>
  <c r="D22" i="113"/>
  <c r="D185" i="113"/>
  <c r="B251" i="117"/>
  <c r="B252" i="117" s="1"/>
  <c r="B254" i="117" s="1"/>
  <c r="D9" i="135"/>
  <c r="E21" i="141"/>
  <c r="E22" i="141" s="1"/>
  <c r="C27" i="147"/>
  <c r="C28" i="147" s="1"/>
  <c r="B24" i="151"/>
  <c r="B25" i="151" s="1"/>
  <c r="C26" i="176"/>
  <c r="C27" i="176" s="1"/>
  <c r="C80" i="204"/>
  <c r="C81" i="204" s="1"/>
  <c r="I251" i="3"/>
  <c r="I252" i="3" s="1"/>
  <c r="I254" i="3" s="1"/>
  <c r="D103" i="5"/>
  <c r="D247" i="5"/>
  <c r="D49" i="9"/>
  <c r="E74" i="11"/>
  <c r="E75" i="11" s="1"/>
  <c r="M74" i="11"/>
  <c r="M75" i="11" s="1"/>
  <c r="C74" i="15"/>
  <c r="C75" i="15" s="1"/>
  <c r="L74" i="15"/>
  <c r="L75" i="15" s="1"/>
  <c r="C64" i="17"/>
  <c r="C65" i="17" s="1"/>
  <c r="C64" i="19"/>
  <c r="C65" i="19" s="1"/>
  <c r="C119" i="37"/>
  <c r="D119" i="37" s="1"/>
  <c r="E119" i="39"/>
  <c r="E120" i="39" s="1"/>
  <c r="E122" i="39" s="1"/>
  <c r="D118" i="39"/>
  <c r="I119" i="41"/>
  <c r="I120" i="41" s="1"/>
  <c r="I122" i="41" s="1"/>
  <c r="C119" i="41"/>
  <c r="D119" i="41" s="1"/>
  <c r="D35" i="41"/>
  <c r="L119" i="41"/>
  <c r="L120" i="41" s="1"/>
  <c r="L122" i="41" s="1"/>
  <c r="F119" i="43"/>
  <c r="F120" i="43" s="1"/>
  <c r="F122" i="43" s="1"/>
  <c r="D77" i="43"/>
  <c r="D62" i="48"/>
  <c r="F88" i="52"/>
  <c r="F89" i="52" s="1"/>
  <c r="F91" i="52" s="1"/>
  <c r="F30" i="61"/>
  <c r="F31" i="61" s="1"/>
  <c r="D35" i="76"/>
  <c r="F251" i="97"/>
  <c r="F252" i="97" s="1"/>
  <c r="F254" i="97" s="1"/>
  <c r="D22" i="99"/>
  <c r="D185" i="99"/>
  <c r="B251" i="103"/>
  <c r="B252" i="103" s="1"/>
  <c r="B254" i="103" s="1"/>
  <c r="D163" i="103"/>
  <c r="D191" i="103"/>
  <c r="D250" i="103"/>
  <c r="E251" i="111"/>
  <c r="E252" i="111" s="1"/>
  <c r="E254" i="111" s="1"/>
  <c r="D103" i="113"/>
  <c r="D247" i="113"/>
  <c r="D56" i="117"/>
  <c r="D250" i="117"/>
  <c r="D9" i="129"/>
  <c r="F27" i="147"/>
  <c r="F28" i="147" s="1"/>
  <c r="E22" i="172"/>
  <c r="E23" i="172" s="1"/>
  <c r="F26" i="176"/>
  <c r="F27" i="176" s="1"/>
  <c r="D17" i="196"/>
  <c r="F80" i="204"/>
  <c r="F81" i="204" s="1"/>
  <c r="D16" i="56"/>
  <c r="E119" i="37"/>
  <c r="E120" i="37" s="1"/>
  <c r="E122" i="37" s="1"/>
  <c r="G119" i="43"/>
  <c r="G120" i="43" s="1"/>
  <c r="G122" i="43" s="1"/>
  <c r="M119" i="45"/>
  <c r="M120" i="45" s="1"/>
  <c r="M122" i="45" s="1"/>
  <c r="C19" i="64"/>
  <c r="D18" i="64"/>
  <c r="C35" i="84"/>
  <c r="C36" i="84" s="1"/>
  <c r="E251" i="99"/>
  <c r="E252" i="99" s="1"/>
  <c r="E254" i="99" s="1"/>
  <c r="C251" i="103"/>
  <c r="F251" i="117"/>
  <c r="F252" i="117" s="1"/>
  <c r="F254" i="117" s="1"/>
  <c r="E17" i="129"/>
  <c r="E18" i="129" s="1"/>
  <c r="E20" i="129" s="1"/>
  <c r="C10" i="135"/>
  <c r="C11" i="135" s="1"/>
  <c r="B23" i="161"/>
  <c r="B24" i="161" s="1"/>
  <c r="D79" i="206"/>
  <c r="B74" i="9"/>
  <c r="B75" i="9" s="1"/>
  <c r="E74" i="15"/>
  <c r="E75" i="15" s="1"/>
  <c r="J64" i="21"/>
  <c r="J65" i="21" s="1"/>
  <c r="O64" i="25"/>
  <c r="O65" i="25" s="1"/>
  <c r="E119" i="45"/>
  <c r="E120" i="45" s="1"/>
  <c r="E122" i="45" s="1"/>
  <c r="D56" i="5"/>
  <c r="D205" i="5"/>
  <c r="D73" i="9"/>
  <c r="G74" i="11"/>
  <c r="G75" i="11" s="1"/>
  <c r="O74" i="11"/>
  <c r="O75" i="11" s="1"/>
  <c r="F74" i="15"/>
  <c r="F75" i="15" s="1"/>
  <c r="N74" i="15"/>
  <c r="N75" i="15" s="1"/>
  <c r="B119" i="39"/>
  <c r="B120" i="39" s="1"/>
  <c r="B122" i="39" s="1"/>
  <c r="D90" i="39"/>
  <c r="H119" i="43"/>
  <c r="H120" i="43" s="1"/>
  <c r="H122" i="43" s="1"/>
  <c r="D51" i="43"/>
  <c r="D118" i="43"/>
  <c r="F119" i="45"/>
  <c r="F120" i="45" s="1"/>
  <c r="F122" i="45" s="1"/>
  <c r="N119" i="45"/>
  <c r="N120" i="45" s="1"/>
  <c r="N122" i="45" s="1"/>
  <c r="B63" i="48"/>
  <c r="B64" i="48" s="1"/>
  <c r="D33" i="52"/>
  <c r="D47" i="52"/>
  <c r="D21" i="69"/>
  <c r="E43" i="76"/>
  <c r="E44" i="76" s="1"/>
  <c r="E46" i="76" s="1"/>
  <c r="D28" i="76"/>
  <c r="D103" i="99"/>
  <c r="D247" i="99"/>
  <c r="E251" i="103"/>
  <c r="E252" i="103" s="1"/>
  <c r="E254" i="103" s="1"/>
  <c r="D67" i="103"/>
  <c r="D240" i="103"/>
  <c r="C251" i="105"/>
  <c r="D56" i="113"/>
  <c r="D205" i="113"/>
  <c r="C10" i="132"/>
  <c r="C11" i="132" s="1"/>
  <c r="C14" i="139"/>
  <c r="C15" i="139" s="1"/>
  <c r="C17" i="139" s="1"/>
  <c r="N74" i="11"/>
  <c r="N75" i="11" s="1"/>
  <c r="J119" i="41"/>
  <c r="J120" i="41" s="1"/>
  <c r="J122" i="41" s="1"/>
  <c r="C251" i="3"/>
  <c r="D251" i="3" s="1"/>
  <c r="D250" i="5"/>
  <c r="E74" i="9"/>
  <c r="E75" i="9" s="1"/>
  <c r="H74" i="11"/>
  <c r="H75" i="11" s="1"/>
  <c r="P74" i="11"/>
  <c r="P75" i="11" s="1"/>
  <c r="G74" i="15"/>
  <c r="G75" i="15" s="1"/>
  <c r="O74" i="15"/>
  <c r="O75" i="15" s="1"/>
  <c r="D22" i="19"/>
  <c r="F64" i="23"/>
  <c r="F65" i="23" s="1"/>
  <c r="I64" i="25"/>
  <c r="I65" i="25" s="1"/>
  <c r="C23" i="35"/>
  <c r="C119" i="39"/>
  <c r="I119" i="43"/>
  <c r="I120" i="43" s="1"/>
  <c r="I122" i="43" s="1"/>
  <c r="D40" i="43"/>
  <c r="D115" i="43"/>
  <c r="G119" i="45"/>
  <c r="G120" i="45" s="1"/>
  <c r="G122" i="45" s="1"/>
  <c r="O119" i="45"/>
  <c r="O120" i="45" s="1"/>
  <c r="O122" i="45" s="1"/>
  <c r="D62" i="52"/>
  <c r="E109" i="58"/>
  <c r="E110" i="58" s="1"/>
  <c r="B43" i="76"/>
  <c r="B44" i="76" s="1"/>
  <c r="B46" i="76" s="1"/>
  <c r="D42" i="76"/>
  <c r="C30" i="87"/>
  <c r="C31" i="87" s="1"/>
  <c r="D189" i="99"/>
  <c r="D22" i="103"/>
  <c r="E251" i="105"/>
  <c r="E252" i="105" s="1"/>
  <c r="E254" i="105" s="1"/>
  <c r="C251" i="108"/>
  <c r="D250" i="113"/>
  <c r="D44" i="117"/>
  <c r="D205" i="117"/>
  <c r="D13" i="121"/>
  <c r="D16" i="129"/>
  <c r="E26" i="176"/>
  <c r="E27" i="176" s="1"/>
  <c r="D22" i="181"/>
  <c r="C18" i="196"/>
  <c r="C19" i="196" s="1"/>
  <c r="D19" i="196" s="1"/>
  <c r="E251" i="199"/>
  <c r="E252" i="199" s="1"/>
  <c r="E254" i="199" s="1"/>
  <c r="F74" i="9"/>
  <c r="F75" i="9" s="1"/>
  <c r="B64" i="19"/>
  <c r="B65" i="19" s="1"/>
  <c r="C64" i="23"/>
  <c r="C65" i="23" s="1"/>
  <c r="E119" i="41"/>
  <c r="E120" i="41" s="1"/>
  <c r="E122" i="41" s="1"/>
  <c r="M119" i="41"/>
  <c r="M120" i="41" s="1"/>
  <c r="M122" i="41" s="1"/>
  <c r="H119" i="45"/>
  <c r="H120" i="45" s="1"/>
  <c r="H122" i="45" s="1"/>
  <c r="P119" i="45"/>
  <c r="P120" i="45" s="1"/>
  <c r="P122" i="45" s="1"/>
  <c r="I119" i="45"/>
  <c r="I120" i="45" s="1"/>
  <c r="I122" i="45" s="1"/>
  <c r="G88" i="50"/>
  <c r="G89" i="50" s="1"/>
  <c r="G91" i="50" s="1"/>
  <c r="C43" i="74"/>
  <c r="C44" i="74" s="1"/>
  <c r="C46" i="74" s="1"/>
  <c r="E30" i="87"/>
  <c r="E31" i="87" s="1"/>
  <c r="C15" i="90"/>
  <c r="C16" i="90" s="1"/>
  <c r="D54" i="103"/>
  <c r="D195" i="103"/>
  <c r="E251" i="108"/>
  <c r="E252" i="108" s="1"/>
  <c r="E254" i="108" s="1"/>
  <c r="B21" i="141"/>
  <c r="B22" i="141" s="1"/>
  <c r="C24" i="151"/>
  <c r="E26" i="154"/>
  <c r="E27" i="154" s="1"/>
  <c r="B22" i="172"/>
  <c r="B23" i="172" s="1"/>
  <c r="E251" i="201"/>
  <c r="E252" i="201" s="1"/>
  <c r="E254" i="201" s="1"/>
  <c r="D20" i="66"/>
  <c r="D22" i="66" s="1"/>
  <c r="C22" i="66"/>
  <c r="F74" i="11"/>
  <c r="F75" i="11" s="1"/>
  <c r="F251" i="3"/>
  <c r="F252" i="3" s="1"/>
  <c r="F254" i="3" s="1"/>
  <c r="B251" i="5"/>
  <c r="B252" i="5" s="1"/>
  <c r="B254" i="5" s="1"/>
  <c r="D67" i="5"/>
  <c r="D240" i="5"/>
  <c r="D53" i="9"/>
  <c r="J74" i="11"/>
  <c r="J75" i="11" s="1"/>
  <c r="I74" i="15"/>
  <c r="I75" i="15" s="1"/>
  <c r="D63" i="19"/>
  <c r="C23" i="31"/>
  <c r="D22" i="31"/>
  <c r="F119" i="39"/>
  <c r="F120" i="39" s="1"/>
  <c r="F122" i="39" s="1"/>
  <c r="D51" i="39"/>
  <c r="F119" i="41"/>
  <c r="F120" i="41" s="1"/>
  <c r="F122" i="41" s="1"/>
  <c r="N119" i="41"/>
  <c r="N120" i="41" s="1"/>
  <c r="N122" i="41" s="1"/>
  <c r="B119" i="43"/>
  <c r="B120" i="43" s="1"/>
  <c r="B122" i="43" s="1"/>
  <c r="D35" i="43"/>
  <c r="D90" i="43"/>
  <c r="C119" i="45"/>
  <c r="C120" i="45" s="1"/>
  <c r="D35" i="45"/>
  <c r="L119" i="45"/>
  <c r="L120" i="45" s="1"/>
  <c r="L122" i="45" s="1"/>
  <c r="C88" i="50"/>
  <c r="D88" i="50" s="1"/>
  <c r="B88" i="52"/>
  <c r="B89" i="52" s="1"/>
  <c r="B91" i="52" s="1"/>
  <c r="B109" i="58"/>
  <c r="B110" i="58" s="1"/>
  <c r="D62" i="69"/>
  <c r="E43" i="74"/>
  <c r="E44" i="74" s="1"/>
  <c r="E46" i="74" s="1"/>
  <c r="D33" i="76"/>
  <c r="B87" i="81"/>
  <c r="B88" i="81" s="1"/>
  <c r="D11" i="95"/>
  <c r="G251" i="97"/>
  <c r="G252" i="97" s="1"/>
  <c r="G254" i="97" s="1"/>
  <c r="D163" i="99"/>
  <c r="D250" i="99"/>
  <c r="D44" i="103"/>
  <c r="F251" i="108"/>
  <c r="F252" i="108" s="1"/>
  <c r="F254" i="108" s="1"/>
  <c r="C251" i="111"/>
  <c r="C252" i="111" s="1"/>
  <c r="B251" i="113"/>
  <c r="B252" i="113" s="1"/>
  <c r="B254" i="113" s="1"/>
  <c r="D67" i="113"/>
  <c r="D240" i="113"/>
  <c r="C251" i="115"/>
  <c r="C252" i="115" s="1"/>
  <c r="D163" i="117"/>
  <c r="B14" i="121"/>
  <c r="B15" i="121" s="1"/>
  <c r="B17" i="121" s="1"/>
  <c r="D18" i="159"/>
  <c r="C21" i="170"/>
  <c r="C22" i="170" s="1"/>
  <c r="D22" i="170" s="1"/>
  <c r="B26" i="176"/>
  <c r="B27" i="176" s="1"/>
  <c r="D21" i="181"/>
  <c r="C18" i="193"/>
  <c r="C19" i="193" s="1"/>
  <c r="D19" i="193" s="1"/>
  <c r="C251" i="201"/>
  <c r="D251" i="201" s="1"/>
  <c r="B80" i="206"/>
  <c r="B81" i="206" s="1"/>
  <c r="B122" i="41"/>
  <c r="B43" i="74"/>
  <c r="B44" i="74" s="1"/>
  <c r="B46" i="74" s="1"/>
  <c r="D55" i="71"/>
  <c r="B56" i="71"/>
  <c r="B57" i="71" s="1"/>
  <c r="B59" i="71" s="1"/>
  <c r="C80" i="206"/>
  <c r="C252" i="199"/>
  <c r="D251" i="199"/>
  <c r="D18" i="196"/>
  <c r="C18" i="189"/>
  <c r="C24" i="185"/>
  <c r="C22" i="174"/>
  <c r="C20" i="166"/>
  <c r="D20" i="166" s="1"/>
  <c r="D19" i="166"/>
  <c r="D19" i="159"/>
  <c r="C25" i="151"/>
  <c r="D25" i="151" s="1"/>
  <c r="D24" i="151"/>
  <c r="C27" i="149"/>
  <c r="D10" i="135"/>
  <c r="C17" i="129"/>
  <c r="C11" i="125"/>
  <c r="D10" i="125"/>
  <c r="D9" i="125"/>
  <c r="C15" i="121"/>
  <c r="D14" i="121"/>
  <c r="C252" i="117"/>
  <c r="D22" i="117"/>
  <c r="D251" i="115"/>
  <c r="C251" i="113"/>
  <c r="C252" i="108"/>
  <c r="D251" i="108"/>
  <c r="C252" i="105"/>
  <c r="D251" i="105"/>
  <c r="C252" i="103"/>
  <c r="D251" i="103"/>
  <c r="C251" i="99"/>
  <c r="C252" i="97"/>
  <c r="D251" i="97"/>
  <c r="C13" i="95"/>
  <c r="D12" i="95"/>
  <c r="D15" i="90"/>
  <c r="C43" i="76"/>
  <c r="C63" i="69"/>
  <c r="D19" i="66"/>
  <c r="D15" i="56"/>
  <c r="D88" i="52"/>
  <c r="D11" i="52"/>
  <c r="C64" i="48"/>
  <c r="D119" i="45"/>
  <c r="C119" i="43"/>
  <c r="C120" i="41"/>
  <c r="C122" i="41" s="1"/>
  <c r="C120" i="39"/>
  <c r="D119" i="39"/>
  <c r="D28" i="39"/>
  <c r="D23" i="33"/>
  <c r="C24" i="33"/>
  <c r="D22" i="33"/>
  <c r="C24" i="29"/>
  <c r="D23" i="29"/>
  <c r="D22" i="29"/>
  <c r="D74" i="13"/>
  <c r="C75" i="13"/>
  <c r="D75" i="13" s="1"/>
  <c r="D27" i="13"/>
  <c r="C75" i="9"/>
  <c r="D75" i="9" s="1"/>
  <c r="D74" i="9"/>
  <c r="C251" i="5"/>
  <c r="C252" i="201" l="1"/>
  <c r="C252" i="3"/>
  <c r="D251" i="101"/>
  <c r="D251" i="111"/>
  <c r="D10" i="132"/>
  <c r="D21" i="170"/>
  <c r="D65" i="19"/>
  <c r="D89" i="52"/>
  <c r="D91" i="52" s="1"/>
  <c r="C91" i="52"/>
  <c r="D120" i="39"/>
  <c r="D122" i="39" s="1"/>
  <c r="C122" i="39"/>
  <c r="C89" i="50"/>
  <c r="D252" i="101"/>
  <c r="D254" i="101" s="1"/>
  <c r="C254" i="101"/>
  <c r="D252" i="111"/>
  <c r="D254" i="111" s="1"/>
  <c r="C254" i="111"/>
  <c r="D15" i="121"/>
  <c r="D17" i="121" s="1"/>
  <c r="C17" i="121"/>
  <c r="D15" i="139"/>
  <c r="D17" i="139" s="1"/>
  <c r="D252" i="201"/>
  <c r="D254" i="201" s="1"/>
  <c r="C254" i="201"/>
  <c r="D252" i="3"/>
  <c r="D254" i="3" s="1"/>
  <c r="C254" i="3"/>
  <c r="D64" i="19"/>
  <c r="D24" i="33"/>
  <c r="D26" i="33" s="1"/>
  <c r="C26" i="33"/>
  <c r="D13" i="95"/>
  <c r="D15" i="95" s="1"/>
  <c r="C15" i="95"/>
  <c r="D252" i="115"/>
  <c r="D254" i="115" s="1"/>
  <c r="C254" i="115"/>
  <c r="D11" i="125"/>
  <c r="D13" i="125" s="1"/>
  <c r="C13" i="125"/>
  <c r="D18" i="193"/>
  <c r="D11" i="132"/>
  <c r="D13" i="132" s="1"/>
  <c r="C13" i="132"/>
  <c r="D120" i="45"/>
  <c r="D122" i="45" s="1"/>
  <c r="C122" i="45"/>
  <c r="D252" i="105"/>
  <c r="D254" i="105" s="1"/>
  <c r="C254" i="105"/>
  <c r="D16" i="90"/>
  <c r="D18" i="90" s="1"/>
  <c r="C18" i="90"/>
  <c r="C120" i="37"/>
  <c r="D63" i="48"/>
  <c r="D252" i="97"/>
  <c r="D254" i="97" s="1"/>
  <c r="C254" i="97"/>
  <c r="D251" i="117"/>
  <c r="C24" i="31"/>
  <c r="D23" i="31"/>
  <c r="C24" i="35"/>
  <c r="D23" i="35"/>
  <c r="D24" i="29"/>
  <c r="D26" i="29" s="1"/>
  <c r="C26" i="29"/>
  <c r="D65" i="23"/>
  <c r="D64" i="23"/>
  <c r="D64" i="48"/>
  <c r="D252" i="108"/>
  <c r="D254" i="108" s="1"/>
  <c r="C254" i="108"/>
  <c r="D252" i="117"/>
  <c r="D254" i="117" s="1"/>
  <c r="C254" i="117"/>
  <c r="D252" i="199"/>
  <c r="D254" i="199" s="1"/>
  <c r="C254" i="199"/>
  <c r="D120" i="41"/>
  <c r="D122" i="41" s="1"/>
  <c r="C20" i="64"/>
  <c r="C22" i="64" s="1"/>
  <c r="D19" i="64"/>
  <c r="D252" i="103"/>
  <c r="D254" i="103" s="1"/>
  <c r="C254" i="103"/>
  <c r="D14" i="139"/>
  <c r="D11" i="135"/>
  <c r="D13" i="135" s="1"/>
  <c r="C13" i="135"/>
  <c r="D57" i="71"/>
  <c r="D59" i="71" s="1"/>
  <c r="D56" i="71"/>
  <c r="C81" i="206"/>
  <c r="D81" i="206" s="1"/>
  <c r="D80" i="206"/>
  <c r="C19" i="189"/>
  <c r="D19" i="189" s="1"/>
  <c r="D18" i="189"/>
  <c r="C25" i="185"/>
  <c r="D25" i="185" s="1"/>
  <c r="D24" i="185"/>
  <c r="C23" i="174"/>
  <c r="D23" i="174" s="1"/>
  <c r="D22" i="174"/>
  <c r="C28" i="149"/>
  <c r="D28" i="149" s="1"/>
  <c r="D27" i="149"/>
  <c r="C18" i="129"/>
  <c r="D17" i="129"/>
  <c r="C252" i="113"/>
  <c r="D251" i="113"/>
  <c r="C252" i="99"/>
  <c r="D251" i="99"/>
  <c r="C44" i="76"/>
  <c r="D43" i="76"/>
  <c r="C64" i="69"/>
  <c r="D64" i="69" s="1"/>
  <c r="D63" i="69"/>
  <c r="D119" i="43"/>
  <c r="C120" i="43"/>
  <c r="C252" i="5"/>
  <c r="D251" i="5"/>
  <c r="C26" i="31" l="1"/>
  <c r="D24" i="31"/>
  <c r="D26" i="31" s="1"/>
  <c r="D120" i="43"/>
  <c r="D122" i="43" s="1"/>
  <c r="C122" i="43"/>
  <c r="D89" i="50"/>
  <c r="D91" i="50" s="1"/>
  <c r="C91" i="50"/>
  <c r="D252" i="113"/>
  <c r="D254" i="113" s="1"/>
  <c r="C254" i="113"/>
  <c r="D252" i="99"/>
  <c r="D254" i="99" s="1"/>
  <c r="C254" i="99"/>
  <c r="D18" i="129"/>
  <c r="D20" i="129" s="1"/>
  <c r="C20" i="129"/>
  <c r="D120" i="37"/>
  <c r="D122" i="37" s="1"/>
  <c r="C122" i="37"/>
  <c r="D252" i="5"/>
  <c r="D254" i="5" s="1"/>
  <c r="C254" i="5"/>
  <c r="D24" i="35"/>
  <c r="D26" i="35" s="1"/>
  <c r="C26" i="35"/>
  <c r="D44" i="76"/>
  <c r="D46" i="76" s="1"/>
  <c r="C46" i="76"/>
</calcChain>
</file>

<file path=xl/sharedStrings.xml><?xml version="1.0" encoding="utf-8"?>
<sst xmlns="http://schemas.openxmlformats.org/spreadsheetml/2006/main" count="9562" uniqueCount="1014">
  <si>
    <t>Issued by:</t>
  </si>
  <si>
    <t>John A. Cunningham</t>
  </si>
  <si>
    <t>Kane County Clerk</t>
  </si>
  <si>
    <t>2012 General Primary</t>
  </si>
  <si>
    <t>Dated: Tuesday, July 7, 2015</t>
  </si>
  <si>
    <t>Election Data Analysis</t>
  </si>
  <si>
    <t>Tuesday, March 20, 2012</t>
  </si>
  <si>
    <t>Registered Voters</t>
  </si>
  <si>
    <t>Ballots Cast</t>
  </si>
  <si>
    <t>Turnout</t>
  </si>
  <si>
    <t>AU01</t>
  </si>
  <si>
    <t>AU02</t>
  </si>
  <si>
    <t>AU03</t>
  </si>
  <si>
    <t>AU04</t>
  </si>
  <si>
    <t>AU05</t>
  </si>
  <si>
    <t>AU06</t>
  </si>
  <si>
    <t>AU07</t>
  </si>
  <si>
    <t>AU08</t>
  </si>
  <si>
    <t>AU09</t>
  </si>
  <si>
    <t>AU10</t>
  </si>
  <si>
    <t>AU11</t>
  </si>
  <si>
    <t>AU12</t>
  </si>
  <si>
    <t>AU13</t>
  </si>
  <si>
    <t>AU14</t>
  </si>
  <si>
    <t>AU15</t>
  </si>
  <si>
    <t>BA01</t>
  </si>
  <si>
    <t>BA02</t>
  </si>
  <si>
    <t>BA03</t>
  </si>
  <si>
    <t>BA04</t>
  </si>
  <si>
    <t>BA05</t>
  </si>
  <si>
    <t>BA06</t>
  </si>
  <si>
    <t>BA07</t>
  </si>
  <si>
    <t>BA08</t>
  </si>
  <si>
    <t>BA09</t>
  </si>
  <si>
    <t>BA10</t>
  </si>
  <si>
    <t>BA11</t>
  </si>
  <si>
    <t>BA12</t>
  </si>
  <si>
    <t>BA13</t>
  </si>
  <si>
    <t>BA14</t>
  </si>
  <si>
    <t>BA15</t>
  </si>
  <si>
    <t>BA16</t>
  </si>
  <si>
    <t>BA17</t>
  </si>
  <si>
    <t>BA18</t>
  </si>
  <si>
    <t>BA19</t>
  </si>
  <si>
    <t>BA20</t>
  </si>
  <si>
    <t>BA21</t>
  </si>
  <si>
    <t>BB01</t>
  </si>
  <si>
    <t>BB02</t>
  </si>
  <si>
    <t>BB03</t>
  </si>
  <si>
    <t>BB04</t>
  </si>
  <si>
    <t>BB05</t>
  </si>
  <si>
    <t>BB06</t>
  </si>
  <si>
    <t>BR01</t>
  </si>
  <si>
    <t>BR02</t>
  </si>
  <si>
    <t>BU01</t>
  </si>
  <si>
    <t>CA01</t>
  </si>
  <si>
    <t>CA02</t>
  </si>
  <si>
    <t>CA03</t>
  </si>
  <si>
    <t>CA04</t>
  </si>
  <si>
    <t>CA05</t>
  </si>
  <si>
    <t>CA06</t>
  </si>
  <si>
    <t>CA07</t>
  </si>
  <si>
    <t>CA08</t>
  </si>
  <si>
    <t>CA09</t>
  </si>
  <si>
    <t>CA10</t>
  </si>
  <si>
    <t>DU01</t>
  </si>
  <si>
    <t>DU02</t>
  </si>
  <si>
    <t>DU03</t>
  </si>
  <si>
    <t>DU04</t>
  </si>
  <si>
    <t>DU05</t>
  </si>
  <si>
    <t>DU06</t>
  </si>
  <si>
    <t>DU07</t>
  </si>
  <si>
    <t>DU08</t>
  </si>
  <si>
    <t>DU09</t>
  </si>
  <si>
    <t>DU10</t>
  </si>
  <si>
    <t>DU11</t>
  </si>
  <si>
    <t>DU12</t>
  </si>
  <si>
    <t>DU13</t>
  </si>
  <si>
    <t>DU14</t>
  </si>
  <si>
    <t>DU15</t>
  </si>
  <si>
    <t>DU16</t>
  </si>
  <si>
    <t>DU17</t>
  </si>
  <si>
    <t>DU18</t>
  </si>
  <si>
    <t>DU19</t>
  </si>
  <si>
    <t>DU20</t>
  </si>
  <si>
    <t>DU21</t>
  </si>
  <si>
    <t>DU22</t>
  </si>
  <si>
    <t>DU23</t>
  </si>
  <si>
    <t>DU24</t>
  </si>
  <si>
    <t>DU25</t>
  </si>
  <si>
    <t>DU26</t>
  </si>
  <si>
    <t>DU27</t>
  </si>
  <si>
    <t>DU28</t>
  </si>
  <si>
    <t>DU29</t>
  </si>
  <si>
    <t>DU30</t>
  </si>
  <si>
    <t>DU31</t>
  </si>
  <si>
    <t>DU32</t>
  </si>
  <si>
    <t>DU33</t>
  </si>
  <si>
    <t>DU34</t>
  </si>
  <si>
    <t>DU35</t>
  </si>
  <si>
    <t>EL01</t>
  </si>
  <si>
    <t>EL02</t>
  </si>
  <si>
    <t>EL03</t>
  </si>
  <si>
    <t>EL04</t>
  </si>
  <si>
    <t>EL05</t>
  </si>
  <si>
    <t>EL06</t>
  </si>
  <si>
    <t>EL07</t>
  </si>
  <si>
    <t>EL08</t>
  </si>
  <si>
    <t>EL09</t>
  </si>
  <si>
    <t>EL10</t>
  </si>
  <si>
    <t>EL11</t>
  </si>
  <si>
    <t>EL12</t>
  </si>
  <si>
    <t>EL13</t>
  </si>
  <si>
    <t>EL14</t>
  </si>
  <si>
    <t>EL15</t>
  </si>
  <si>
    <t>EL16</t>
  </si>
  <si>
    <t>EL17</t>
  </si>
  <si>
    <t>EL18</t>
  </si>
  <si>
    <t>EL19</t>
  </si>
  <si>
    <t>EL20</t>
  </si>
  <si>
    <t>EL21</t>
  </si>
  <si>
    <t>EL22</t>
  </si>
  <si>
    <t>EL23</t>
  </si>
  <si>
    <t>EL24</t>
  </si>
  <si>
    <t>EL25</t>
  </si>
  <si>
    <t>EL26</t>
  </si>
  <si>
    <t>EL27</t>
  </si>
  <si>
    <t>EL28</t>
  </si>
  <si>
    <t>EL29</t>
  </si>
  <si>
    <t>EL30</t>
  </si>
  <si>
    <t>EL31</t>
  </si>
  <si>
    <t>EL32</t>
  </si>
  <si>
    <t>EL33</t>
  </si>
  <si>
    <t>EL34</t>
  </si>
  <si>
    <t>EL35</t>
  </si>
  <si>
    <t>EL36</t>
  </si>
  <si>
    <t>EL37</t>
  </si>
  <si>
    <t>EL38</t>
  </si>
  <si>
    <t>EL39</t>
  </si>
  <si>
    <t>EL40</t>
  </si>
  <si>
    <t>EL41</t>
  </si>
  <si>
    <t>EL42</t>
  </si>
  <si>
    <t>EL43</t>
  </si>
  <si>
    <t>EL44</t>
  </si>
  <si>
    <t>EL45</t>
  </si>
  <si>
    <t>EL46</t>
  </si>
  <si>
    <t>EL47</t>
  </si>
  <si>
    <t>EL48</t>
  </si>
  <si>
    <t>EL49</t>
  </si>
  <si>
    <t>EL50</t>
  </si>
  <si>
    <t>EL51</t>
  </si>
  <si>
    <t>EL52</t>
  </si>
  <si>
    <t>EL53</t>
  </si>
  <si>
    <t>EL54</t>
  </si>
  <si>
    <t>EL55</t>
  </si>
  <si>
    <t>EL56</t>
  </si>
  <si>
    <t>EL57</t>
  </si>
  <si>
    <t>EL58</t>
  </si>
  <si>
    <t>EL59</t>
  </si>
  <si>
    <t>GE01</t>
  </si>
  <si>
    <t>GE02</t>
  </si>
  <si>
    <t>GE03</t>
  </si>
  <si>
    <t>GE04</t>
  </si>
  <si>
    <t>GE05</t>
  </si>
  <si>
    <t>GE06</t>
  </si>
  <si>
    <t>GE07</t>
  </si>
  <si>
    <t>GE08</t>
  </si>
  <si>
    <t>GE09</t>
  </si>
  <si>
    <t>GE10</t>
  </si>
  <si>
    <t>GE11</t>
  </si>
  <si>
    <t>GE12</t>
  </si>
  <si>
    <t>GE13</t>
  </si>
  <si>
    <t>GE14</t>
  </si>
  <si>
    <t>GE15</t>
  </si>
  <si>
    <t>GE16</t>
  </si>
  <si>
    <t>GE17</t>
  </si>
  <si>
    <t>GE18</t>
  </si>
  <si>
    <t>GE19</t>
  </si>
  <si>
    <t>GE20</t>
  </si>
  <si>
    <t>GE21</t>
  </si>
  <si>
    <t>HA01</t>
  </si>
  <si>
    <t>HA02</t>
  </si>
  <si>
    <t>HA03</t>
  </si>
  <si>
    <t>KA01</t>
  </si>
  <si>
    <t>PL01</t>
  </si>
  <si>
    <t>PL02</t>
  </si>
  <si>
    <t>PL03</t>
  </si>
  <si>
    <t>RU01</t>
  </si>
  <si>
    <t>RU02</t>
  </si>
  <si>
    <t>RU03</t>
  </si>
  <si>
    <t>RU04</t>
  </si>
  <si>
    <t>RU05</t>
  </si>
  <si>
    <t>RU06</t>
  </si>
  <si>
    <t>RU07</t>
  </si>
  <si>
    <t>RU08</t>
  </si>
  <si>
    <t>RU09</t>
  </si>
  <si>
    <t>SC01</t>
  </si>
  <si>
    <t>SC02</t>
  </si>
  <si>
    <t>SC03</t>
  </si>
  <si>
    <t>SC04</t>
  </si>
  <si>
    <t>SC05</t>
  </si>
  <si>
    <t>SC06</t>
  </si>
  <si>
    <t>SC07</t>
  </si>
  <si>
    <t>SC08</t>
  </si>
  <si>
    <t>SC09</t>
  </si>
  <si>
    <t>SC10</t>
  </si>
  <si>
    <t>SC11</t>
  </si>
  <si>
    <t>SC12</t>
  </si>
  <si>
    <t>SC13</t>
  </si>
  <si>
    <t>SC14</t>
  </si>
  <si>
    <t>SC15</t>
  </si>
  <si>
    <t>SC16</t>
  </si>
  <si>
    <t>SC17</t>
  </si>
  <si>
    <t>SC18</t>
  </si>
  <si>
    <t>SC19</t>
  </si>
  <si>
    <t>SC20</t>
  </si>
  <si>
    <t>SC21</t>
  </si>
  <si>
    <t>SC22</t>
  </si>
  <si>
    <t>SC23</t>
  </si>
  <si>
    <t>SC24</t>
  </si>
  <si>
    <t>SC25</t>
  </si>
  <si>
    <t>SC26</t>
  </si>
  <si>
    <t>SC27</t>
  </si>
  <si>
    <t>SC28</t>
  </si>
  <si>
    <t>SC29</t>
  </si>
  <si>
    <t>SC30</t>
  </si>
  <si>
    <t>SC31</t>
  </si>
  <si>
    <t>SC32</t>
  </si>
  <si>
    <t>SC33</t>
  </si>
  <si>
    <t>SC34</t>
  </si>
  <si>
    <t>SG01</t>
  </si>
  <si>
    <t>SG02</t>
  </si>
  <si>
    <t>SG03</t>
  </si>
  <si>
    <t>SG04</t>
  </si>
  <si>
    <t>SG05</t>
  </si>
  <si>
    <t>SG06</t>
  </si>
  <si>
    <t>VI01</t>
  </si>
  <si>
    <t>VI02</t>
  </si>
  <si>
    <t>FOR PRESIDENT OF THE UNITED STATES</t>
  </si>
  <si>
    <t>MITT ROMNEY</t>
  </si>
  <si>
    <t>RON PAUL</t>
  </si>
  <si>
    <t>RICK PERRY</t>
  </si>
  <si>
    <t>NEWT GINGRICH</t>
  </si>
  <si>
    <t>CHARLES "BUDDY" ROEMER</t>
  </si>
  <si>
    <t>RICK SANTORUM</t>
  </si>
  <si>
    <t>AU TOTALS</t>
  </si>
  <si>
    <t>BA TOTALS</t>
  </si>
  <si>
    <t>BB TOTALS</t>
  </si>
  <si>
    <t>BR TOTALS</t>
  </si>
  <si>
    <t>BU TOTALS</t>
  </si>
  <si>
    <t>CA TOTALS</t>
  </si>
  <si>
    <t>DU TOTALS</t>
  </si>
  <si>
    <t>EL TOTALS</t>
  </si>
  <si>
    <t>GE TOTALS</t>
  </si>
  <si>
    <t>HA TOTALS</t>
  </si>
  <si>
    <t>KA TOTALS</t>
  </si>
  <si>
    <t>PL TOTALS</t>
  </si>
  <si>
    <t>RU TOTALS</t>
  </si>
  <si>
    <t>SC TOTALS</t>
  </si>
  <si>
    <t>SG TOTALS</t>
  </si>
  <si>
    <t>VI TOTALS</t>
  </si>
  <si>
    <t>Kane County TOTALS</t>
  </si>
  <si>
    <t>TOTALS</t>
  </si>
  <si>
    <t>CANVASS OF VOTES</t>
  </si>
  <si>
    <t>STATE OF ILLINOIS</t>
  </si>
  <si>
    <t>COUNTY OF KANE</t>
  </si>
  <si>
    <t>John A. Cunningham, Kane County Clerk</t>
  </si>
  <si>
    <t>in Kane County, Illinois at the 2012 General Primary on Tuesday, March 20, 2012</t>
  </si>
  <si>
    <t>I, John A. Cunningham, Kane County Clerk, do hereby certify that the above is a correct copy of the Canvass of votes cast at the 2012 General Primary held in Kane County on Tuesday, March 20, 2012. This canvass was made by the County Canvassing Board of Kane County and is now on file in my office.</t>
  </si>
  <si>
    <t>BARACK OBAMA</t>
  </si>
  <si>
    <t>FOR REPRESENTATIVE IN CONGRESS SIXTH CONGRESSIONAL DISTRICT</t>
  </si>
  <si>
    <t>PETER J. ROSKAM</t>
  </si>
  <si>
    <t>LESLIE COOLIDGE</t>
  </si>
  <si>
    <t>GEOFFREY PETZEL</t>
  </si>
  <si>
    <t>MAUREEN E. YATES</t>
  </si>
  <si>
    <t>FOR DELEGATE TO THE NATIONAL NOMINATING CONVENTION SIXTH CONGRESSIONAL DISTRICT</t>
  </si>
  <si>
    <t>ELIZABETH "LIZ" MARTINEZ (ROMNEY)</t>
  </si>
  <si>
    <t>MICHAEL A. MENIS (ROMNEY)</t>
  </si>
  <si>
    <t>KEVIN C. RICHARDSON (ROMNEY)</t>
  </si>
  <si>
    <t>CHRIS JENNER (PAUL)</t>
  </si>
  <si>
    <t>MATTHEW PHILLIPS (PAUL)</t>
  </si>
  <si>
    <t>ROBERT SCHLERETH (PAUL)</t>
  </si>
  <si>
    <t>CAROL ANN PARISI (GINGRICH)</t>
  </si>
  <si>
    <t>LORI CARLSON (GINGRICH)</t>
  </si>
  <si>
    <t>KEITH A. HANSON (GINGRICH)</t>
  </si>
  <si>
    <t>TODD HARTWELL (SANTORUM)</t>
  </si>
  <si>
    <t>ROBERT N. TIBALLI (SANTORUM)</t>
  </si>
  <si>
    <t>EDWARD NOVAK (SANTORUM)</t>
  </si>
  <si>
    <t>ZACHARY CARROLL (OBAMA)</t>
  </si>
  <si>
    <t>SODIQA WILLIAMS (OBAMA)</t>
  </si>
  <si>
    <t>NAVREET KAUR HENEGHAN (OBAMA)</t>
  </si>
  <si>
    <t>SUE WALTON (OBAMA)</t>
  </si>
  <si>
    <t>MOISES GARCIA (OBAMA)</t>
  </si>
  <si>
    <t>MARKUS PITCHFORD (OBAMA)</t>
  </si>
  <si>
    <t>FOR ALTERNATE DELEGATE TO THE NATIONAL NOMINATING CONVENTION SIXTH CONGRESSIONAL DISTRICT</t>
  </si>
  <si>
    <t>FRED BUCHOLZ (ROMNEY)</t>
  </si>
  <si>
    <t>SHERRY L. FALBO (ROMNEY)</t>
  </si>
  <si>
    <t>FRANK SAVERINO, SR. (ROMNEY)</t>
  </si>
  <si>
    <t>DANIEL JUFFERNBRUCH (PAUL)</t>
  </si>
  <si>
    <t>GREGORY MUSINSKI (PAUL)</t>
  </si>
  <si>
    <t>SAMSON SCARPINO (PAUL)</t>
  </si>
  <si>
    <t>TRUDY BARRIE (GINGRICH)</t>
  </si>
  <si>
    <t>BRUCE DONNELLY (GINGRICH)</t>
  </si>
  <si>
    <t>SUSAN THIESS (GINGRICH)</t>
  </si>
  <si>
    <t>MICHAEL HOWARD (SANTORUM)</t>
  </si>
  <si>
    <t>RUSTY POPP (SANTORUM)</t>
  </si>
  <si>
    <t>SUSAN EJZAK (SANTORUM)</t>
  </si>
  <si>
    <t>FOR REPRESENTATIVE IN CONGRESS EIGHTH CONGRESSIONAL DISTRICT</t>
  </si>
  <si>
    <t>JOE WALSH</t>
  </si>
  <si>
    <t>ROBERT (BOB) CANFIELD</t>
  </si>
  <si>
    <t>RAJA KRISHNAMOORTHI</t>
  </si>
  <si>
    <t>TAMMY DUCKWORTH</t>
  </si>
  <si>
    <t>FOR DELEGATE TO THE NATIONAL NOMINATING CONVENTION EIGHTH CONGRESSIONAL DISTRICT</t>
  </si>
  <si>
    <t>FRANCO COLADIPIETRO (ROMNEY)</t>
  </si>
  <si>
    <t>JOSEPH C. FOLISI (ROMNEY)</t>
  </si>
  <si>
    <t>DENNIS M. REBOLETTI (ROMNEY)</t>
  </si>
  <si>
    <t>MICHAEL LABNO (PAUL)</t>
  </si>
  <si>
    <t>WILLIAM LOCKE (PAUL)</t>
  </si>
  <si>
    <t>CHRISTIAN SASS (PAUL)</t>
  </si>
  <si>
    <t>DICK SAYAD (GINGRICH)</t>
  </si>
  <si>
    <t>JACKIE MENCONI (GINGRICH)</t>
  </si>
  <si>
    <t>C. STEVEN TUCKER (GINGRICH)</t>
  </si>
  <si>
    <t>MICHAEL MACHLET (SANTORUM)</t>
  </si>
  <si>
    <t>DAVID J. RICKERT (SANTORUM)</t>
  </si>
  <si>
    <t>JOHN SCHMITZ (SANTORUM)</t>
  </si>
  <si>
    <t>JOE GUMP (OBAMA)</t>
  </si>
  <si>
    <t>CRISTINA CASTRO (OBAMA)</t>
  </si>
  <si>
    <t>TERRY ALLEN (OBAMA)</t>
  </si>
  <si>
    <t>SONIA BHAGWAKAR (OBAMA)</t>
  </si>
  <si>
    <t>FOR ALTERNATE DELEGATE TO THE NATIONAL NOMINATING CONVENTION EIGHTH CONGRESSIONAL DISTRICT</t>
  </si>
  <si>
    <t>MARIE PIRAINO (ROMNEY)</t>
  </si>
  <si>
    <t>DOMINICK LANZITO (ROMNEY)</t>
  </si>
  <si>
    <t>FRANK P. BUCARO (ROMNEY)</t>
  </si>
  <si>
    <t>XAVIER BELTRAN (PAUL)</t>
  </si>
  <si>
    <t>BABA PADMANABHAN (PAUL)</t>
  </si>
  <si>
    <t>CHARLES WASSERMAN (PAUL)</t>
  </si>
  <si>
    <t>JACKIE SHEEHAN (GINGRICH)</t>
  </si>
  <si>
    <t>JACK A. ROBERTS (GINGRICH)</t>
  </si>
  <si>
    <t>ARTHUR NIEWIARDOWSKI (GINGRICH)</t>
  </si>
  <si>
    <t>GREG BARE (SANTORUM)</t>
  </si>
  <si>
    <t>LETITIA REEKS (SANTORUM)</t>
  </si>
  <si>
    <t>ED SOUTHWELL (SANTORUM)</t>
  </si>
  <si>
    <t>FOR REPRESENTATIVE IN CONGRESS ELEVENTH CONGRESSIONAL DISTRICT</t>
  </si>
  <si>
    <t>JUDY BIGGERT</t>
  </si>
  <si>
    <t>JOHN A. "JACK" CUNNINGHAM</t>
  </si>
  <si>
    <t>DIANE M HARRIS</t>
  </si>
  <si>
    <t>BILL FOSTER</t>
  </si>
  <si>
    <t>JIM HICKEY</t>
  </si>
  <si>
    <t>JUAN THOMAS</t>
  </si>
  <si>
    <t>FOR DELEGATE TO THE NATIONAL NOMINATING CONVENTION ELEVENTH CONGRESSIONAL DISTRICT</t>
  </si>
  <si>
    <t>ROGER C. CLAAR (ROMNEY)</t>
  </si>
  <si>
    <t>JAY D. BERGMAN (ROMNEY)</t>
  </si>
  <si>
    <t>EDUARDO J. FERNANDEZ (ROMNEY)</t>
  </si>
  <si>
    <t>MICHAEL LANGENBERG (PAUL)</t>
  </si>
  <si>
    <t>CHRISTOPHER SOPPET (PAUL)</t>
  </si>
  <si>
    <t>MARY ANN TOBAR (PAUL)</t>
  </si>
  <si>
    <t>PENNY FALCON (GINGRICH)</t>
  </si>
  <si>
    <t>RICHARD KAVANAGH (GINGRICH)</t>
  </si>
  <si>
    <t>CEDRA CRENSHAW (GINGRICH)</t>
  </si>
  <si>
    <t>JOHN GARDNER HUFF (SANTORUM)</t>
  </si>
  <si>
    <t>CYNTHIA SCHNEIDER (SANTORUM)</t>
  </si>
  <si>
    <t>IGNACIO G. "JERRY" RAMIREZ (SANTORUM)</t>
  </si>
  <si>
    <t>JOHN ATKINSON (OBAMA)</t>
  </si>
  <si>
    <t>ARTHUR "AJ" WILHELMI (OBAMA)</t>
  </si>
  <si>
    <t>LORRAINE GUERRERO (OBAMA)</t>
  </si>
  <si>
    <t>AESOOK BYON (OBAMA)</t>
  </si>
  <si>
    <t>TOM WEISNER (OBAMA)</t>
  </si>
  <si>
    <t>LINDA CHAPA LaVIA (OBAMA)</t>
  </si>
  <si>
    <t>FOR ALTERNATE DELEGATE TO THE NATIONAL NOMINATING CONVENTION ELEVENTH CONGRESSIONAL DISTRICT</t>
  </si>
  <si>
    <t>MATTHEW M. GAMBS (ROMNEY)</t>
  </si>
  <si>
    <t>WILLIAM M. "BILL" MAYER (ROMNEY)</t>
  </si>
  <si>
    <t>STEVEN A. QUIGLEY (ROMNEY)</t>
  </si>
  <si>
    <t>AARON CRISS (PAUL)</t>
  </si>
  <si>
    <t>PAUL CHRONES (PAUL)</t>
  </si>
  <si>
    <t>JASON SCHADE (PAUL)</t>
  </si>
  <si>
    <t>BRIAN J. RUSSELL (GINGRICH)</t>
  </si>
  <si>
    <t>STEVE ORLANDO (GINGRICH)</t>
  </si>
  <si>
    <t>RUBEN SANMIGUEL (GINGRICH)</t>
  </si>
  <si>
    <t>FOR REPRESENTATIVE IN CONGRESS FOURTEENTH CONGRESSIONAL DISTRICT</t>
  </si>
  <si>
    <t>RANDY M. HULTGREN</t>
  </si>
  <si>
    <t>DENNIS ANDERSON</t>
  </si>
  <si>
    <t>JONATHAN FARNICK</t>
  </si>
  <si>
    <t>FOR DELEGATE TO THE NATIONAL NOMINATING CONVENTION FOURTEENTH CONGRESSIONAL DISTRICT</t>
  </si>
  <si>
    <t>ETHAN A. HASTERT (ROMNEY)</t>
  </si>
  <si>
    <t>WILLIAM W. LEFEW (ROMNEY)</t>
  </si>
  <si>
    <t>GABRIELA F. WYATT (ROMNEY)</t>
  </si>
  <si>
    <t>MATTHEW STERBA (PAUL)</t>
  </si>
  <si>
    <t>MARK WIDHALM (PAUL)</t>
  </si>
  <si>
    <t>JUSTIN SMITH (PAUL)</t>
  </si>
  <si>
    <t>THOMAS "T.R." SMITH (GINGRICH)</t>
  </si>
  <si>
    <t>NICK PROVENZANO (GINGRICH)</t>
  </si>
  <si>
    <t>SCOTT R. GRYDER (GINGRICH)</t>
  </si>
  <si>
    <t>AL SALVI (SANTORUM)</t>
  </si>
  <si>
    <t>KATHLEEN R. SALVI (SANTORUM)</t>
  </si>
  <si>
    <t>IRENE M. NAPIER (SANTORUM)</t>
  </si>
  <si>
    <t>MARK PIETROWSKI (OBAMA)</t>
  </si>
  <si>
    <t>MARY PLATA (OBAMA)</t>
  </si>
  <si>
    <t>KASTHURI HENRY (OBAMA)</t>
  </si>
  <si>
    <t>MARK GUETHLE (OBAMA)</t>
  </si>
  <si>
    <t>MICHAEL O'CONNELL (OBAMA)</t>
  </si>
  <si>
    <t>FOR ALTERNATE DELEGATE TO THE NATIONAL NOMINATING CONVENTION FOURTEENTH CONGRESSIONAL DISTRICT</t>
  </si>
  <si>
    <t>BRIAN SAGER (ROMNEY)</t>
  </si>
  <si>
    <t>MARK SHEPHERD (ROMNEY)</t>
  </si>
  <si>
    <t>DANIEL VENTURI (ROMNEY)</t>
  </si>
  <si>
    <t>DAN O'BRIEN (PAUL)</t>
  </si>
  <si>
    <t>ROB PLERUCCI (PAUL)</t>
  </si>
  <si>
    <t>CALVIN KUNKEL (PAUL)</t>
  </si>
  <si>
    <t>STEVE BISHOP (GINGRICH)</t>
  </si>
  <si>
    <t>DOUGLAS A. "DOUG" BOOTH (GINGRICH)</t>
  </si>
  <si>
    <t>MIKE SHORTEN (GINGRICH)</t>
  </si>
  <si>
    <t>CHARLES G. BACON (SANTORUM)</t>
  </si>
  <si>
    <t>TERRY HUNT (SANTORUM)</t>
  </si>
  <si>
    <t>NANCY WEBER (SANTORUM)</t>
  </si>
  <si>
    <t>FOR STATE SENATOR TWENTY-SECOND LEGISLATIVE DISTRICT</t>
  </si>
  <si>
    <t>TIM ELENZ</t>
  </si>
  <si>
    <t>MICHAEL NOLAND</t>
  </si>
  <si>
    <t>FOR STATE SENATOR TWENTY-FIFTH LEGISLATIVE DISTRICT</t>
  </si>
  <si>
    <t>DAVE RICHMOND</t>
  </si>
  <si>
    <t>RICHARD C. SLOCUM</t>
  </si>
  <si>
    <t>JIM OBERWEIS</t>
  </si>
  <si>
    <t>CORINNE M. PIEROG</t>
  </si>
  <si>
    <t>STEVEN L. HUNTER</t>
  </si>
  <si>
    <t>FOR STATE SENATOR TWENTY-SIXTH LEGISLATIVE DISTRICT</t>
  </si>
  <si>
    <t>DAN DUFFY</t>
  </si>
  <si>
    <t>AMANDA HOWLAND</t>
  </si>
  <si>
    <t>FOR STATE SENATOR THIRTY-THIRD LEGISLATIVE DISTRICT</t>
  </si>
  <si>
    <t>KAREN McCONNAUGHAY</t>
  </si>
  <si>
    <t>CLIFF SURGES</t>
  </si>
  <si>
    <t>FOR STATE SENATOR THIRTY-FIFTH LEGISLATIVE DISTRICT</t>
  </si>
  <si>
    <t>DAVE SYVERSON</t>
  </si>
  <si>
    <t>CHRISTINE J. JOHNSON</t>
  </si>
  <si>
    <t>FOR STATE SENATOR FORTY-SECOND LEGISLATIVE DISTRICT</t>
  </si>
  <si>
    <t>PETER HURTADO</t>
  </si>
  <si>
    <t>LINDA HOLMES</t>
  </si>
  <si>
    <t>FOR REPRESENTATIVE IN THE GENERAL ASSEMBLY FORTY-THIRD REPRESENTATIVE DISTRICT</t>
  </si>
  <si>
    <t>KEITH FARNHAM</t>
  </si>
  <si>
    <t>FOR REPRESENTATIVE IN THE GENERAL ASSEMBLY FORTY-NINTH REPRESENTATIVE DISTRICT</t>
  </si>
  <si>
    <t>MIKE FORTNER</t>
  </si>
  <si>
    <t>FOR REPRESENTATIVE IN THE GENERAL ASSEMBLY FIFTIETH REPRESENTATIVE DISTRICT</t>
  </si>
  <si>
    <t>KAY HATCHER</t>
  </si>
  <si>
    <t>ANDREW BERNARD</t>
  </si>
  <si>
    <t>FOR REPRESENTATIVE IN THE GENERAL ASSEMBLY FIFTY-SECOND REPRESENTATIVE DISTRICT</t>
  </si>
  <si>
    <t>KENT GAFFNEY</t>
  </si>
  <si>
    <t>DAVID McSWEENEY</t>
  </si>
  <si>
    <t>DANIELLE ROWE</t>
  </si>
  <si>
    <t>FOR REPRESENTATIVE IN THE GENERAL ASSEMBLY SIXTY-FIFTH REPRESENTATIVE DISTRICT</t>
  </si>
  <si>
    <t>TIMOTHY L. SCHMITZ</t>
  </si>
  <si>
    <t>FOR REPRESENTATIVE IN THE GENERAL ASSEMBLY SIXTY-SIXTH REPRESENTATIVE DISTRICT</t>
  </si>
  <si>
    <t>MICHAEL W. TRYON</t>
  </si>
  <si>
    <t>FOR REPRESENTATIVE IN THE GENERAL ASSEMBLY SEVENTIETH REPRESENTATIVE DISTRICT</t>
  </si>
  <si>
    <t>ROBERT W. PRITCHARD</t>
  </si>
  <si>
    <t>FOR REPRESENTATIVE IN THE GENERAL ASSEMBLY EIGHTY-THIRD REPRESENTATIVE DISTRICT</t>
  </si>
  <si>
    <t>LINDA CHAPA LaVIA</t>
  </si>
  <si>
    <t>FOR REPRESENTATIVE IN THE GENERAL ASSEMBLY EIGHTY-FOURTH REPRESENTATIVE DISTRICT</t>
  </si>
  <si>
    <t>PATRICIA "PAT" FEE</t>
  </si>
  <si>
    <t>ALEX ARROYO</t>
  </si>
  <si>
    <t>STEPHANIE A. KIFOWIT</t>
  </si>
  <si>
    <t>CAROLE CHENEY</t>
  </si>
  <si>
    <t>FOR CIRCUIT CLERK</t>
  </si>
  <si>
    <t>THOMAS M. "TOM" HARTWELL</t>
  </si>
  <si>
    <t>CATHERINE S. HURLBUT</t>
  </si>
  <si>
    <t>KARIN M. HERWICK</t>
  </si>
  <si>
    <t>EDMUND JAMES NENDICK</t>
  </si>
  <si>
    <t>FOR COUNTY RECORDER</t>
  </si>
  <si>
    <t>SANDY WEGMAN</t>
  </si>
  <si>
    <t>BRENDA RODGERS</t>
  </si>
  <si>
    <t>FOR STATES ATTORNEY</t>
  </si>
  <si>
    <t>JOSEPH H. McMAHON</t>
  </si>
  <si>
    <t>FOR COUNTY AUDITOR</t>
  </si>
  <si>
    <t>TERRY HUNT</t>
  </si>
  <si>
    <t>LAURA C. WALLETT</t>
  </si>
  <si>
    <t>KARL REGNIER</t>
  </si>
  <si>
    <t>FOR COUNTY CORONER</t>
  </si>
  <si>
    <t>L. ROBERT (ROB) RUSSELL</t>
  </si>
  <si>
    <t>ROBERT NICHOLAS "BOB" TIBALLI</t>
  </si>
  <si>
    <t>TAO MARTINEZ</t>
  </si>
  <si>
    <t>FOR COUNTY BOARD CHAIRMAN</t>
  </si>
  <si>
    <t>KEVIN R. BURNS</t>
  </si>
  <si>
    <t>CHRIS LAUZEN</t>
  </si>
  <si>
    <t>BILL SARTO</t>
  </si>
  <si>
    <t>SUE KLINKHAMER</t>
  </si>
  <si>
    <t>FOR MEMBER OF THE COUNTY BOARD</t>
  </si>
  <si>
    <t>SAL ABBATE</t>
  </si>
  <si>
    <t>WILL PASSALAQUA</t>
  </si>
  <si>
    <t>ARTHUR ''ART" VELASQUEZ</t>
  </si>
  <si>
    <t>THERESA E. BARREIRO</t>
  </si>
  <si>
    <t>BETH C. GONCHER</t>
  </si>
  <si>
    <t>BONNIE LEE KUNKEL</t>
  </si>
  <si>
    <t>ALEXIS D. CERVANTES</t>
  </si>
  <si>
    <t>MELISA TAYLOR</t>
  </si>
  <si>
    <t>NORMAN D. MARTIN</t>
  </si>
  <si>
    <t>ANGIE GREVISKES</t>
  </si>
  <si>
    <t>RON FORD</t>
  </si>
  <si>
    <t>MONICA SILVA</t>
  </si>
  <si>
    <t>GREGORY W. NELSON</t>
  </si>
  <si>
    <t>JESSE B. VAZQUEZ</t>
  </si>
  <si>
    <t>THOMAS (T.R.) SMITH</t>
  </si>
  <si>
    <t>SUSAN STARRETT</t>
  </si>
  <si>
    <t>THOMAS RALEIGH VAN CLEAVE</t>
  </si>
  <si>
    <t>MICHAEL J. DONAHUE</t>
  </si>
  <si>
    <t>ROBERT L. JANURA</t>
  </si>
  <si>
    <t>MARTHA ELAINE HANNA</t>
  </si>
  <si>
    <t>JOHN J. HOSCHEIT</t>
  </si>
  <si>
    <t>PHILIP LEWIS</t>
  </si>
  <si>
    <t>MARK DAVOUST</t>
  </si>
  <si>
    <t>NADIA BLANCDALEY</t>
  </si>
  <si>
    <t>BARBARA R. WOJNICKI</t>
  </si>
  <si>
    <t>MICHAEL J. KENYON</t>
  </si>
  <si>
    <t>ROBERT SAUCEDA</t>
  </si>
  <si>
    <t>JENNIFER BARCONI</t>
  </si>
  <si>
    <t>JEFFREY ALBERT MEYER</t>
  </si>
  <si>
    <t>DEBORAH ALLAN</t>
  </si>
  <si>
    <t>ANDREW E. "DREW" FRASZ</t>
  </si>
  <si>
    <t>KERRI A. BRANSON</t>
  </si>
  <si>
    <t>KURT ROBERT KOJZAREK</t>
  </si>
  <si>
    <t>VICTOR LaPORTE</t>
  </si>
  <si>
    <t>HENOCH FUENTES</t>
  </si>
  <si>
    <t>CRISTINA CASTRO</t>
  </si>
  <si>
    <t>JOSE SIFUENTES</t>
  </si>
  <si>
    <t>PENNY WEGMAN</t>
  </si>
  <si>
    <t>LEE BARRETT</t>
  </si>
  <si>
    <t>REBECCA GILLAM</t>
  </si>
  <si>
    <t>DONALD J. RAGE</t>
  </si>
  <si>
    <t>DARREN PAROCHELLI</t>
  </si>
  <si>
    <t>DEBBIE MILLER</t>
  </si>
  <si>
    <t>DOUGLAS J. SCHEFLOW</t>
  </si>
  <si>
    <t>BOB GETZ</t>
  </si>
  <si>
    <t>MARGARET "MAGGIE" AUGER</t>
  </si>
  <si>
    <t>KEVIN S. SMITH</t>
  </si>
  <si>
    <t>JOSEPH HAIMANN</t>
  </si>
  <si>
    <t>FOR JUDGE OF THE APPELLATE COURT</t>
  </si>
  <si>
    <t>JOE BIRKETT</t>
  </si>
  <si>
    <t>FOR JUDGE OF THE CIRCUIT COURT</t>
  </si>
  <si>
    <t>JOHN A. BARSANTI</t>
  </si>
  <si>
    <t>JOHN F. HURLBUT</t>
  </si>
  <si>
    <t>JOHN N. WALTERS</t>
  </si>
  <si>
    <t>JOHN G. DALTON</t>
  </si>
  <si>
    <t/>
  </si>
  <si>
    <t>Total</t>
  </si>
  <si>
    <t>VI</t>
  </si>
  <si>
    <t>SG</t>
  </si>
  <si>
    <t>SC</t>
  </si>
  <si>
    <t>RU</t>
  </si>
  <si>
    <t>PL</t>
  </si>
  <si>
    <t>KA</t>
  </si>
  <si>
    <t>HA</t>
  </si>
  <si>
    <t>GE</t>
  </si>
  <si>
    <t>EL</t>
  </si>
  <si>
    <t>DU</t>
  </si>
  <si>
    <t>CA</t>
  </si>
  <si>
    <t>BU</t>
  </si>
  <si>
    <t>BR</t>
  </si>
  <si>
    <t>BB</t>
  </si>
  <si>
    <t>BA</t>
  </si>
  <si>
    <t>AU</t>
  </si>
  <si>
    <t>YES</t>
  </si>
  <si>
    <t>NO</t>
  </si>
  <si>
    <t>SEAN  MICHELS</t>
  </si>
  <si>
    <t>MICHAEL B. SCHINDEL</t>
  </si>
  <si>
    <t>STAN J. BOND</t>
  </si>
  <si>
    <t>MARGARET J. HOWARD</t>
  </si>
  <si>
    <t>WILLIAM F. KECK</t>
  </si>
  <si>
    <t>JULIE COLLINS</t>
  </si>
  <si>
    <t>SCOTT L. SERAPHIN</t>
  </si>
  <si>
    <t>EDGAR JIMENEZ</t>
  </si>
  <si>
    <t>JAMES F. COOKE</t>
  </si>
  <si>
    <t>RICHARD D. SKELTON</t>
  </si>
  <si>
    <t>SUSAN C. RUSSELL</t>
  </si>
  <si>
    <t>PATRICK E. KEANE</t>
  </si>
  <si>
    <t>ROBERT A. KUDLICKI, JR.</t>
  </si>
  <si>
    <t>CHARLES SIMPSON</t>
  </si>
  <si>
    <t>CRAIG CONN</t>
  </si>
  <si>
    <t>STEPHEN BRUESEWITZ</t>
  </si>
  <si>
    <t>H JACK McCORKLE</t>
  </si>
  <si>
    <t>BRETT BEAUCHAMP</t>
  </si>
  <si>
    <t>STANLEY J. WOJCIECHOWSKI</t>
  </si>
  <si>
    <t>EARL JAMES LESCHINSKI</t>
  </si>
  <si>
    <t>JAN S. SWANSON</t>
  </si>
  <si>
    <t>JUDITH McCONNELL</t>
  </si>
  <si>
    <t>NANCY WEBER</t>
  </si>
  <si>
    <t>COLLEEN LANG</t>
  </si>
  <si>
    <t>RICHARD TREONIS</t>
  </si>
  <si>
    <t>ARTHUR J. LEMKE</t>
  </si>
  <si>
    <t>MARK J. RAKE</t>
  </si>
  <si>
    <t>JOHN ARTHUR ANDERSON</t>
  </si>
  <si>
    <t>WADE H. WEISMAN</t>
  </si>
  <si>
    <t>MICHAEL E. WALKER</t>
  </si>
  <si>
    <t>JAMES P. GRIFFIN</t>
  </si>
  <si>
    <t>TODD ERIC WALLACE</t>
  </si>
  <si>
    <t>KENNETH CHARLES SHEPRO</t>
  </si>
  <si>
    <t>JANET ENGLISH</t>
  </si>
  <si>
    <t>PETER G. MALONE</t>
  </si>
  <si>
    <t>JO K. KRIEGER</t>
  </si>
  <si>
    <t>NABI R. FAKRODDIN</t>
  </si>
  <si>
    <t>SONDRA L. HECOX</t>
  </si>
  <si>
    <t>MARGARET E. MULHALL</t>
  </si>
  <si>
    <t>CHERYL PUHL</t>
  </si>
  <si>
    <t>TIMOTHY STOLL</t>
  </si>
  <si>
    <t>ROBERT GEHRKE</t>
  </si>
  <si>
    <t>MARK HAMILTON</t>
  </si>
  <si>
    <t>CAROL J. NIGHTINGALE</t>
  </si>
  <si>
    <t>LEROY A. SCHRAMM</t>
  </si>
  <si>
    <t>JOSEPH WHITE</t>
  </si>
  <si>
    <t>No Candidate Filed</t>
  </si>
  <si>
    <t>KEITH T. BERKHOUT</t>
  </si>
  <si>
    <t>BOB MARCOM</t>
  </si>
  <si>
    <t>CONNIE VON KEUDELL</t>
  </si>
  <si>
    <t>SUSAN D. SHIVERS</t>
  </si>
  <si>
    <t>LYNDA FERNOW</t>
  </si>
  <si>
    <t>JOHN E. CONNOLLY</t>
  </si>
  <si>
    <t>HARRY SMITH</t>
  </si>
  <si>
    <t>SCOTT QUEEN</t>
  </si>
  <si>
    <t>ROBERT (BOB) McQUILLAN</t>
  </si>
  <si>
    <t>MITCHELL E. BELON</t>
  </si>
  <si>
    <t>KATHRYN L. AMACHER</t>
  </si>
  <si>
    <t>RALPH EUGENE DEMOTT</t>
  </si>
  <si>
    <t>JOHN M. COLIAS</t>
  </si>
  <si>
    <t>CAROLYN D. SPRAWKA</t>
  </si>
  <si>
    <t>DAWN VOGELSBERG</t>
  </si>
  <si>
    <t>MARK WISSING</t>
  </si>
  <si>
    <t>PATRICK MURTAUGH</t>
  </si>
  <si>
    <t>LISA BENNETT</t>
  </si>
  <si>
    <t>JERROLD CASS</t>
  </si>
  <si>
    <t>SUSAN B. DIXON</t>
  </si>
  <si>
    <t>DAVID P. HOOD</t>
  </si>
  <si>
    <t>DENISE LaCURE</t>
  </si>
  <si>
    <t>KEVIN WILLIAMS</t>
  </si>
  <si>
    <t>SAM HILL</t>
  </si>
  <si>
    <t>STEVEN ANDERSSON</t>
  </si>
  <si>
    <t>NEIL K. OLSON</t>
  </si>
  <si>
    <t>MICHAEL G. FOOTE</t>
  </si>
  <si>
    <t>CHRISTOPHER BARCLAY</t>
  </si>
  <si>
    <t>MICHAEL VINARSKY</t>
  </si>
  <si>
    <t>KENNETH F. BATA</t>
  </si>
  <si>
    <t>JOAN ELAINE LINDGREN</t>
  </si>
  <si>
    <t>RODNEY A. SEYLLER</t>
  </si>
  <si>
    <t>ROBERT GRENS</t>
  </si>
  <si>
    <t>ROBERT "BOB" JOHNSON</t>
  </si>
  <si>
    <t>RALPH D. GROSS</t>
  </si>
  <si>
    <t>EDWARD G. RZEPPA</t>
  </si>
  <si>
    <t>MARY OLIVIA BERG</t>
  </si>
  <si>
    <t>JENNIFER LYNN BARCONI</t>
  </si>
  <si>
    <t>DENNIS DILLEY</t>
  </si>
  <si>
    <t>ALBERT ANDREW SCHROEDER, JR.</t>
  </si>
  <si>
    <t>MOUD AHMAD</t>
  </si>
  <si>
    <t>GREGORY RAY TREDUP</t>
  </si>
  <si>
    <t>GEORGE VAN METER, JR.</t>
  </si>
  <si>
    <t>SCOTT ECKOLS</t>
  </si>
  <si>
    <t>MOLLY SABATINO</t>
  </si>
  <si>
    <t>STEVEN P. SURNICKI</t>
  </si>
  <si>
    <t>JODY SCHMECK</t>
  </si>
  <si>
    <t>DAVID J. RICKERT</t>
  </si>
  <si>
    <t>PAUL KOLECKE</t>
  </si>
  <si>
    <t>ARNOLD M. BOCHUM</t>
  </si>
  <si>
    <t>JANICE E. BENNETT</t>
  </si>
  <si>
    <t>GEORGE BERO</t>
  </si>
  <si>
    <t>RANDY HOPP</t>
  </si>
  <si>
    <t>LESTER CHAPMAN</t>
  </si>
  <si>
    <t>LAVERGNE B. KOC</t>
  </si>
  <si>
    <t>ARTHUR P. MALM</t>
  </si>
  <si>
    <t>WARREN REDMOND</t>
  </si>
  <si>
    <t>PATRICK M. KEATY</t>
  </si>
  <si>
    <t>CLIFFORD JAMES OLSON</t>
  </si>
  <si>
    <t>BOB FOLLMAN</t>
  </si>
  <si>
    <t>WILLIAM S. BECKER</t>
  </si>
  <si>
    <t>FRED GOMEZ</t>
  </si>
  <si>
    <t>STEVEN F. THOREN</t>
  </si>
  <si>
    <t>PREZEL E. HARDY</t>
  </si>
  <si>
    <t>MARY SHESGREEN</t>
  </si>
  <si>
    <t>JOHN E. JUERGENSMEYER</t>
  </si>
  <si>
    <t>L. J. LAGONI</t>
  </si>
  <si>
    <t>WILLIAM BOYD</t>
  </si>
  <si>
    <t>JULIE A. SCHMIDT</t>
  </si>
  <si>
    <t>DAVID P. BERGHOLT</t>
  </si>
  <si>
    <t>TRICIA DIERINGER</t>
  </si>
  <si>
    <t>JAY P. SCHRAMM</t>
  </si>
  <si>
    <t>WILLIAM APONTE</t>
  </si>
  <si>
    <t>TOM CONRO</t>
  </si>
  <si>
    <t>ZLATKO KOPRIVEC</t>
  </si>
  <si>
    <t>DEBORAH JENKINS ALLAN</t>
  </si>
  <si>
    <t>JOHN SARTO</t>
  </si>
  <si>
    <t>CARLETON C. ROGERS</t>
  </si>
  <si>
    <t>CLARENCE HAYWARD</t>
  </si>
  <si>
    <t>VICKI PELOCK</t>
  </si>
  <si>
    <t>SEAN BENSON</t>
  </si>
  <si>
    <t>JEAN U. CATTRON</t>
  </si>
  <si>
    <t>JOHN E. PETERSON</t>
  </si>
  <si>
    <t>HIDAYAT YAR KHAN</t>
  </si>
  <si>
    <t>CATHERINE SCHICK HURLBUT</t>
  </si>
  <si>
    <t>ROBERT W. SILJESTROM</t>
  </si>
  <si>
    <t>JACKIE TREDUP</t>
  </si>
  <si>
    <t>FRANK IMHOFF</t>
  </si>
  <si>
    <t>RICH L. JACOBS</t>
  </si>
  <si>
    <t>PATRICIA HOFFMAN</t>
  </si>
  <si>
    <t>JENNIFER M. WHALEN</t>
  </si>
  <si>
    <t>CAROL J. RAUSCHENBERGER</t>
  </si>
  <si>
    <t>LARRY WEGMAN</t>
  </si>
  <si>
    <t>JOE McKEOWN</t>
  </si>
  <si>
    <t>EDWARD (ED) SOUTHWELL</t>
  </si>
  <si>
    <t>SCOTT HERRON</t>
  </si>
  <si>
    <t>JUDY GALLAGHER</t>
  </si>
  <si>
    <t>MICHAEL T. CANNIZZO</t>
  </si>
  <si>
    <t>MICHAEL A. BIELAK</t>
  </si>
  <si>
    <t>RAYMOND A. AUGER</t>
  </si>
  <si>
    <t>JOANN FRITZ</t>
  </si>
  <si>
    <t>JUDITH A. SIGWALT</t>
  </si>
  <si>
    <t>GEORGE E. JOHNSON</t>
  </si>
  <si>
    <t>DAVID REECE</t>
  </si>
  <si>
    <t>CHRIS KEMPF</t>
  </si>
  <si>
    <t>MICHAEL J. TENNIS</t>
  </si>
  <si>
    <t>BECKY LYNN SULZMANN</t>
  </si>
  <si>
    <t>JOHN E. BRYANT</t>
  </si>
  <si>
    <t>ELIZABETH M. SHATTUCK</t>
  </si>
  <si>
    <t>BRIAN MUSCAT</t>
  </si>
  <si>
    <t>WILLIAM P. UHL</t>
  </si>
  <si>
    <t>STEVE MUSCAT</t>
  </si>
  <si>
    <t>LARRY G. BRAASCH</t>
  </si>
  <si>
    <t>VIRGINIA GREGG</t>
  </si>
  <si>
    <t>ALLEN SKILLICORN</t>
  </si>
  <si>
    <t>JOHN MARSALA</t>
  </si>
  <si>
    <t>HOLLIE LINDGREN</t>
  </si>
  <si>
    <t>MARK PAROCHELLI</t>
  </si>
  <si>
    <t>MARGARET SCALFARO</t>
  </si>
  <si>
    <t>GENARO S. RAMIREZ</t>
  </si>
  <si>
    <t>WILLIAM C. ZELSDORF</t>
  </si>
  <si>
    <t>JOHN B. MAYER</t>
  </si>
  <si>
    <t>TARA JACOBSEN</t>
  </si>
  <si>
    <t>JOHN P. FAHY</t>
  </si>
  <si>
    <t>SAM GALLUCCI</t>
  </si>
  <si>
    <t>BRUCE J. LANPHEAR</t>
  </si>
  <si>
    <t>THOMAS JAMES JASSOY</t>
  </si>
  <si>
    <t>SUSAN M. SECONDI</t>
  </si>
  <si>
    <t>MARK A. NYMAN</t>
  </si>
  <si>
    <t>GREGORY M.  VAN ZANDT</t>
  </si>
  <si>
    <t>MIKE L. CARLSON</t>
  </si>
  <si>
    <t>RICHARD "DICK" JOHANSEN</t>
  </si>
  <si>
    <t>BILL McCORNACK</t>
  </si>
  <si>
    <t>ALAN D. ROTTMANN</t>
  </si>
  <si>
    <t>THOMAS "T.R." SMITH</t>
  </si>
  <si>
    <t>MARK RUBY</t>
  </si>
  <si>
    <t>MARGO A. EASTON</t>
  </si>
  <si>
    <t>VICKI S. DANKLEFSEN</t>
  </si>
  <si>
    <t>DENNIS CHARLES RYAN</t>
  </si>
  <si>
    <t>DAVID L. ANDERSON</t>
  </si>
  <si>
    <t>DELLA M. WINCKLER</t>
  </si>
  <si>
    <t>MARK GUETHLE</t>
  </si>
  <si>
    <t>JENNIFER DUNCAN</t>
  </si>
  <si>
    <t>VICKI MITCHELL</t>
  </si>
  <si>
    <t>RYAN C. LAMBERT</t>
  </si>
  <si>
    <t>MICHAEL LOWERY</t>
  </si>
  <si>
    <t>LAURA CURTIS</t>
  </si>
  <si>
    <t>KENT ALCOTT</t>
  </si>
  <si>
    <t>DOUGLAS L. WHITLEY</t>
  </si>
  <si>
    <t>LEIGH M. TRACY</t>
  </si>
  <si>
    <t>ANDREW S. KISSAMIS</t>
  </si>
  <si>
    <t>SYLVIA S. KEPPEL</t>
  </si>
  <si>
    <t>ARTHUR "ART" VELASQUEZ</t>
  </si>
  <si>
    <t>PAUL S. ANDERSON</t>
  </si>
  <si>
    <t>JAMES T. "JIM" PURCELL</t>
  </si>
  <si>
    <t>ELLEN NOTTKE</t>
  </si>
  <si>
    <t>CHRISTOPHER R. LONG</t>
  </si>
  <si>
    <t>JOHN WILLIAM FRERICH</t>
  </si>
  <si>
    <t>JOHN H. HIGGINS</t>
  </si>
  <si>
    <t>NANCY L. SCHMITZ</t>
  </si>
  <si>
    <t>ROSS BARTOLOTTA</t>
  </si>
  <si>
    <t>HOWARD R. KATZ</t>
  </si>
  <si>
    <t>JOHN SHOEMAKER</t>
  </si>
  <si>
    <t>CHRIS A. STUDEBAKER</t>
  </si>
  <si>
    <t>PATRICIA A. TOWNSEND</t>
  </si>
  <si>
    <t>SYLVIA E. MARTENS</t>
  </si>
  <si>
    <t>JOHN R. INTRAIN</t>
  </si>
  <si>
    <t>ALFREDO TALIP</t>
  </si>
  <si>
    <t>LORETTA "LORI" RENZETTI</t>
  </si>
  <si>
    <t>LINDA A. PASETTI-OLSON</t>
  </si>
  <si>
    <t>WILLIAM (BILL) BURY</t>
  </si>
  <si>
    <t>JENNIFER BAUSTIAN</t>
  </si>
  <si>
    <t>DALE BERMAN</t>
  </si>
  <si>
    <t>WEST DUNDEE ELECTRIC AGGREGATION</t>
  </si>
  <si>
    <t>SOUTH ELGIN ELECTRIC AGGREGATION</t>
  </si>
  <si>
    <t>PINGREE GROVE ELECTRIC AGGREGATION</t>
  </si>
  <si>
    <t>MONTGOMERY ELECTRIC AGGREGATION</t>
  </si>
  <si>
    <t>MAPLE PARK ELECTRIC AGGREGATION</t>
  </si>
  <si>
    <t>HUNTLEY ELECTRIC AGGREGATION</t>
  </si>
  <si>
    <t>HOFFMAN ESTATES ELECTRIC AGGREGATION</t>
  </si>
  <si>
    <t>HAMPSHIRE ELECTRIC AGGREGATION</t>
  </si>
  <si>
    <t>GILBERTS ELECTRIC AGGREGATION</t>
  </si>
  <si>
    <t>ELBURN PROPOSITION TO CREATE NEW TAX RATE FOR POLICE PENSION</t>
  </si>
  <si>
    <t>EAST DUNDEE ELECTRIC AGGREGATION</t>
  </si>
  <si>
    <t>CARPENTERSVILLE ELECTRIC AGGREGATION</t>
  </si>
  <si>
    <t>PROPOSITION 3 CAMPTON HILLS ADVISORY QUESTION TO MAINTAIN  WASCO POST OFFICE</t>
  </si>
  <si>
    <t>PROPOSITION 2 CAMPTON HILLS ADVISORY QUESTION FOR EMERGENCY WARNING SIRENS</t>
  </si>
  <si>
    <t>PROPOSITION 1 CAMPTON HILLS ELECTRIC AGGREGATION</t>
  </si>
  <si>
    <t>BURLINGTON ELECTRIC AGGREGATION</t>
  </si>
  <si>
    <t>BIG ROCK ELECTRIC AGGREGATION</t>
  </si>
  <si>
    <t>BARRINGTON HILLS ELECTRIC AGGREGATION</t>
  </si>
  <si>
    <t>ALGONQUIN ELECTRIC AGGREGATION</t>
  </si>
  <si>
    <t>ELGIN ELECTRIC AGGREGATION</t>
  </si>
  <si>
    <t>KANE ELECTRIC AGGREGATION</t>
  </si>
  <si>
    <t>FOR PRECINCT COMMITTEEMAN SUGAR GROVE  6</t>
  </si>
  <si>
    <t>FOR PRECINCT COMMITTEEMAN SUGAR GROVE  5</t>
  </si>
  <si>
    <t>FOR PRECINCT COMMITTEEMAN SUGAR GROVE  4</t>
  </si>
  <si>
    <t>FOR PRECINCT COMMITTEEMAN SUGAR GROVE  3</t>
  </si>
  <si>
    <t>FOR PRECINCT COMMITTEEMAN SUGAR GROVE  2</t>
  </si>
  <si>
    <t>FOR PRECINCT COMMITTEEMAN SUGAR GROVE  1</t>
  </si>
  <si>
    <t>FOR PRECINCT COMMITTEEMAN ST. CHARLES 34</t>
  </si>
  <si>
    <t>FOR PRECINCT COMMITTEEMAN ST. CHARLES 33</t>
  </si>
  <si>
    <t>FOR PRECINCT COMMITTEEMAN ST. CHARLES 32</t>
  </si>
  <si>
    <t>FOR PRECINCT COMMITTEEMAN ST. CHARLES 31</t>
  </si>
  <si>
    <t>FOR PRECINCT COMMITTEEMAN ST. CHARLES 30</t>
  </si>
  <si>
    <t>FOR PRECINCT COMMITTEEMAN ST. CHARLES 29</t>
  </si>
  <si>
    <t>FOR PRECINCT COMMITTEEMAN ST. CHARLES 28</t>
  </si>
  <si>
    <t>FOR PRECINCT COMMITTEEMAN ST. CHARLES 27</t>
  </si>
  <si>
    <t>FOR PRECINCT COMMITTEEMAN ST. CHARLES 26</t>
  </si>
  <si>
    <t>FOR PRECINCT COMMITTEEMAN ST. CHARLES 25</t>
  </si>
  <si>
    <t>FOR PRECINCT COMMITTEEMAN ST. CHARLES 24</t>
  </si>
  <si>
    <t>FOR PRECINCT COMMITTEEMAN ST. CHARLES 23</t>
  </si>
  <si>
    <t>FOR PRECINCT COMMITTEEMAN ST. CHARLES 22</t>
  </si>
  <si>
    <t>FOR PRECINCT COMMITTEEMAN ST. CHARLES 20</t>
  </si>
  <si>
    <t>FOR PRECINCT COMMITTEEMAN ST. CHARLES 19</t>
  </si>
  <si>
    <t>FOR PRECINCT COMMITTEEMAN ST. CHARLES 18</t>
  </si>
  <si>
    <t>FOR PRECINCT COMMITTEEMAN ST. CHARLES 17</t>
  </si>
  <si>
    <t>FOR PRECINCT COMMITTEEMAN ST. CHARLES 16</t>
  </si>
  <si>
    <t>FOR PRECINCT COMMITTEEMAN ST. CHARLES 15</t>
  </si>
  <si>
    <t>FOR PRECINCT COMMITTEEMAN ST. CHARLES 14</t>
  </si>
  <si>
    <t>FOR PRECINCT COMMITTEEMAN ST. CHARLES 13</t>
  </si>
  <si>
    <t>FOR PRECINCT COMMITTEEMAN ST. CHARLES 11</t>
  </si>
  <si>
    <t>FOR PRECINCT COMMITTEEMAN ST. CHARLES 10</t>
  </si>
  <si>
    <t>FOR PRECINCT COMMITTEEMAN ST. CHARLES  9</t>
  </si>
  <si>
    <t>FOR PRECINCT COMMITTEEMAN ST. CHARLES  8</t>
  </si>
  <si>
    <t>FOR PRECINCT COMMITTEEMAN ST. CHARLES  7</t>
  </si>
  <si>
    <t>FOR PRECINCT COMMITTEEMAN ST. CHARLES  6</t>
  </si>
  <si>
    <t>FOR PRECINCT COMMITTEEMAN ST. CHARLES  5</t>
  </si>
  <si>
    <t>FOR PRECINCT COMMITTEEMAN ST. CHARLES  4</t>
  </si>
  <si>
    <t>FOR PRECINCT COMMITTEEMAN ST. CHARLES  3</t>
  </si>
  <si>
    <t>FOR PRECINCT COMMITTEEMAN ST. CHARLES  2</t>
  </si>
  <si>
    <t>FOR PRECINCT COMMITTEEMAN ST. CHARLES  1</t>
  </si>
  <si>
    <t>FOR PRECINCT COMMITTEEMAN RUTLAND  7</t>
  </si>
  <si>
    <t>FOR PRECINCT COMMITTEEMAN RUTLAND  2</t>
  </si>
  <si>
    <t>FOR PRECINCT COMMITTEEMAN RUTLAND  1</t>
  </si>
  <si>
    <t>FOR PRECINCT COMMITTEEMAN PLATO  3</t>
  </si>
  <si>
    <t>FOR PRECINCT COMMITTEEMAN PLATO  2</t>
  </si>
  <si>
    <t>FOR PRECINCT COMMITTEEMAN PLATO  1</t>
  </si>
  <si>
    <t>FOR PRECINCT COMMITTEEMAN KANEVILLE  1</t>
  </si>
  <si>
    <t>FOR PRECINCT COMMITTEEMAN HAMPSHIRE  3</t>
  </si>
  <si>
    <t>FOR PRECINCT COMMITTEEMAN HAMPSHIRE  2</t>
  </si>
  <si>
    <t>FOR PRECINCT COMMITTEEMAN HAMPSHIRE  1</t>
  </si>
  <si>
    <t>FOR PRECINCT COMMITTEEMAN GENEVA 21</t>
  </si>
  <si>
    <t>FOR PRECINCT COMMITTEEMAN GENEVA 20</t>
  </si>
  <si>
    <t>FOR PRECINCT COMMITTEEMAN GENEVA 19</t>
  </si>
  <si>
    <t>FOR PRECINCT COMMITTEEMAN GENEVA 17</t>
  </si>
  <si>
    <t>FOR PRECINCT COMMITTEEMAN GENEVA 16</t>
  </si>
  <si>
    <t>FOR PRECINCT COMMITTEEMAN GENEVA 15</t>
  </si>
  <si>
    <t>FOR PRECINCT COMMITTEEMAN GENEVA 13</t>
  </si>
  <si>
    <t>FOR PRECINCT COMMITTEEMAN GENEVA 12</t>
  </si>
  <si>
    <t>FOR PRECINCT COMMITTEEMAN GENEVA 11</t>
  </si>
  <si>
    <t>FOR PRECINCT COMMITTEEMAN GENEVA 10</t>
  </si>
  <si>
    <t>FOR PRECINCT COMMITTEEMAN GENEVA  9</t>
  </si>
  <si>
    <t>FOR PRECINCT COMMITTEEMAN GENEVA  8</t>
  </si>
  <si>
    <t>FOR PRECINCT COMMITTEEMAN GENEVA  7</t>
  </si>
  <si>
    <t>FOR PRECINCT COMMITTEEMAN GENEVA  6</t>
  </si>
  <si>
    <t>FOR PRECINCT COMMITTEEMAN GENEVA  5</t>
  </si>
  <si>
    <t>FOR PRECINCT COMMITTEEMAN GENEVA  4</t>
  </si>
  <si>
    <t>FOR PRECINCT COMMITTEEMAN GENEVA  3</t>
  </si>
  <si>
    <t>FOR PRECINCT COMMITTEEMAN GENEVA  2</t>
  </si>
  <si>
    <t>FOR PRECINCT COMMITTEEMAN GENEVA  1</t>
  </si>
  <si>
    <t>FOR PRECINCT COMMITTEEMAN ELGIN 59</t>
  </si>
  <si>
    <t>FOR PRECINCT COMMITTEEMAN ELGIN 58</t>
  </si>
  <si>
    <t>FOR PRECINCT COMMITTEEMAN ELGIN 57</t>
  </si>
  <si>
    <t>FOR PRECINCT COMMITTEEMAN ELGIN 55</t>
  </si>
  <si>
    <t>FOR PRECINCT COMMITTEEMAN ELGIN 54</t>
  </si>
  <si>
    <t>FOR PRECINCT COMMITTEEMAN ELGIN 53</t>
  </si>
  <si>
    <t>FOR PRECINCT COMMITTEEMAN ELGIN 51</t>
  </si>
  <si>
    <t>FOR PRECINCT COMMITTEEMAN ELGIN 50</t>
  </si>
  <si>
    <t>FOR PRECINCT COMMITTEEMAN ELGIN 49</t>
  </si>
  <si>
    <t>FOR PRECINCT COMMITTEEMAN ELGIN 48</t>
  </si>
  <si>
    <t>FOR PRECINCT COMMITTEEMAN ELGIN 47</t>
  </si>
  <si>
    <t>FOR PRECINCT COMMITTEEMAN ELGIN 46</t>
  </si>
  <si>
    <t>FOR PRECINCT COMMITTEEMAN ELGIN 45</t>
  </si>
  <si>
    <t>FOR PRECINCT COMMITTEEMAN ELGIN 44</t>
  </si>
  <si>
    <t>FOR PRECINCT COMMITTEEMAN ELGIN 43</t>
  </si>
  <si>
    <t>FOR PRECINCT COMMITTEEMAN ELGIN 42</t>
  </si>
  <si>
    <t>FOR PRECINCT COMMITTEEMAN ELGIN 40</t>
  </si>
  <si>
    <t>FOR PRECINCT COMMITTEEMAN ELGIN 39</t>
  </si>
  <si>
    <t>FOR PRECINCT COMMITTEEMAN ELGIN 38</t>
  </si>
  <si>
    <t>FOR PRECINCT COMMITTEEMAN ELGIN 37</t>
  </si>
  <si>
    <t>FOR PRECINCT COMMITTEEMAN ELGIN 36</t>
  </si>
  <si>
    <t>FOR PRECINCT COMMITTEEMAN ELGIN 35</t>
  </si>
  <si>
    <t>FOR PRECINCT COMMITTEEMAN ELGIN 34</t>
  </si>
  <si>
    <t>FOR PRECINCT COMMITTEEMAN ELGIN 33</t>
  </si>
  <si>
    <t>FOR PRECINCT COMMITTEEMAN ELGIN 32</t>
  </si>
  <si>
    <t>FOR PRECINCT COMMITTEEMAN ELGIN 31</t>
  </si>
  <si>
    <t>FOR PRECINCT COMMITTEEMAN ELGIN 30</t>
  </si>
  <si>
    <t>FOR PRECINCT COMMITTEEMAN ELGIN 29</t>
  </si>
  <si>
    <t>FOR PRECINCT COMMITTEEMAN ELGIN 28</t>
  </si>
  <si>
    <t>FOR PRECINCT COMMITTEEMAN ELGIN 25</t>
  </si>
  <si>
    <t>FOR PRECINCT COMMITTEEMAN ELGIN 24</t>
  </si>
  <si>
    <t>FOR PRECINCT COMMITTEEMAN ELGIN 23</t>
  </si>
  <si>
    <t>FOR PRECINCT COMMITTEEMAN ELGIN 22</t>
  </si>
  <si>
    <t>FOR PRECINCT COMMITTEEMAN ELGIN 21</t>
  </si>
  <si>
    <t>FOR PRECINCT COMMITTEEMAN ELGIN 18</t>
  </si>
  <si>
    <t>FOR PRECINCT COMMITTEEMAN ELGIN 17</t>
  </si>
  <si>
    <t>FOR PRECINCT COMMITTEEMAN ELGIN 16</t>
  </si>
  <si>
    <t>FOR PRECINCT COMMITTEEMAN ELGIN 15</t>
  </si>
  <si>
    <t>FOR PRECINCT COMMITTEEMAN ELGIN 14</t>
  </si>
  <si>
    <t>FOR PRECINCT COMMITTEEMAN ELGIN 13</t>
  </si>
  <si>
    <t>FOR PRECINCT COMMITTEEMAN ELGIN 11</t>
  </si>
  <si>
    <t>FOR PRECINCT COMMITTEEMAN ELGIN 10</t>
  </si>
  <si>
    <t>FOR PRECINCT COMMITTEEMAN ELGIN  8</t>
  </si>
  <si>
    <t>FOR PRECINCT COMMITTEEMAN ELGIN  7</t>
  </si>
  <si>
    <t>FOR PRECINCT COMMITTEEMAN ELGIN  5</t>
  </si>
  <si>
    <t>FOR PRECINCT COMMITTEEMAN ELGIN  4</t>
  </si>
  <si>
    <t>FOR PRECINCT COMMITTEEMAN ELGIN  3</t>
  </si>
  <si>
    <t>FOR PRECINCT COMMITTEEMAN ELGIN  2</t>
  </si>
  <si>
    <t>FOR PRECINCT COMMITTEEMAN ELGIN  1</t>
  </si>
  <si>
    <t>FOR PRECINCT COMMITTEEMAN DUNDEE 35</t>
  </si>
  <si>
    <t>FOR PRECINCT COMMITTEEMAN DUNDEE 33</t>
  </si>
  <si>
    <t>FOR PRECINCT COMMITTEEMAN DUNDEE 32</t>
  </si>
  <si>
    <t>FOR PRECINCT COMMITTEEMAN DUNDEE 30</t>
  </si>
  <si>
    <t>FOR PRECINCT COMMITTEEMAN DUNDEE 29</t>
  </si>
  <si>
    <t>FOR PRECINCT COMMITTEEMAN DUNDEE 28</t>
  </si>
  <si>
    <t>FOR PRECINCT COMMITTEEMAN DUNDEE 27</t>
  </si>
  <si>
    <t>FOR PRECINCT COMMITTEEMAN DUNDEE 25</t>
  </si>
  <si>
    <t>FOR PRECINCT COMMITTEEMAN DUNDEE 24</t>
  </si>
  <si>
    <t>FOR PRECINCT COMMITTEEMAN DUNDEE 20</t>
  </si>
  <si>
    <t>FOR PRECINCT COMMITTEEMAN DUNDEE 18</t>
  </si>
  <si>
    <t>FOR PRECINCT COMMITTEEMAN DUNDEE 16</t>
  </si>
  <si>
    <t>FOR PRECINCT COMMITTEEMAN DUNDEE 15</t>
  </si>
  <si>
    <t>FOR PRECINCT COMMITTEEMAN DUNDEE 14</t>
  </si>
  <si>
    <t>FOR PRECINCT COMMITTEEMAN DUNDEE 12</t>
  </si>
  <si>
    <t>FOR PRECINCT COMMITTEEMAN DUNDEE 11</t>
  </si>
  <si>
    <t>FOR PRECINCT COMMITTEEMAN DUNDEE 10</t>
  </si>
  <si>
    <t>FOR PRECINCT COMMITTEEMAN DUNDEE  9</t>
  </si>
  <si>
    <t>FOR PRECINCT COMMITTEEMAN DUNDEE  8</t>
  </si>
  <si>
    <t>FOR PRECINCT COMMITTEEMAN DUNDEE  7</t>
  </si>
  <si>
    <t>FOR PRECINCT COMMITTEEMAN DUNDEE  6</t>
  </si>
  <si>
    <t>FOR PRECINCT COMMITTEEMAN DUNDEE  4</t>
  </si>
  <si>
    <t>FOR PRECINCT COMMITTEEMAN DUNDEE  2</t>
  </si>
  <si>
    <t>FOR PRECINCT COMMITTEEMAN DUNDEE  1</t>
  </si>
  <si>
    <t>FOR PRECINCT COMMITTEEMAN CAMPTON 10</t>
  </si>
  <si>
    <t>FOR PRECINCT COMMITTEEMAN CAMPTON  9</t>
  </si>
  <si>
    <t>FOR PRECINCT COMMITTEEMAN CAMPTON  8</t>
  </si>
  <si>
    <t>FOR PRECINCT COMMITTEEMAN CAMPTON  7</t>
  </si>
  <si>
    <t>FOR PRECINCT COMMITTEEMAN CAMPTON  6</t>
  </si>
  <si>
    <t>FOR PRECINCT COMMITTEEMAN CAMPTON  5</t>
  </si>
  <si>
    <t>FOR PRECINCT COMMITTEEMAN CAMPTON  4</t>
  </si>
  <si>
    <t>FOR PRECINCT COMMITTEEMAN CAMPTON  3</t>
  </si>
  <si>
    <t>FOR PRECINCT COMMITTEEMAN CAMPTON  2</t>
  </si>
  <si>
    <t>FOR PRECINCT COMMITTEEMAN CAMPTON  1</t>
  </si>
  <si>
    <t>FOR PRECINCT COMMITTEEMAN BURLINGTON  1</t>
  </si>
  <si>
    <t>FOR PRECINCT COMMITTEEMAN BLACKBERRY  6</t>
  </si>
  <si>
    <t>FOR PRECINCT COMMITTEEMAN BLACKBERRY  5</t>
  </si>
  <si>
    <t>FOR PRECINCT COMMITTEEMAN BLACKBERRY  4</t>
  </si>
  <si>
    <t>FOR PRECINCT COMMITTEEMAN BLACKBERRY  3</t>
  </si>
  <si>
    <t>FOR PRECINCT COMMITTEEMAN BLACKBERRY  2</t>
  </si>
  <si>
    <t>FOR PRECINCT COMMITTEEMAN BLACKBERRY  1</t>
  </si>
  <si>
    <t>FOR PRECINCT COMMITTEEMAN BIG ROCK  2</t>
  </si>
  <si>
    <t>FOR PRECINCT COMMITTEEMAN BIG ROCK  1</t>
  </si>
  <si>
    <t>FOR PRECINCT COMMITTEEMAN BATAVIA 21</t>
  </si>
  <si>
    <t>FOR PRECINCT COMMITTEEMAN BATAVIA 20</t>
  </si>
  <si>
    <t>FOR PRECINCT COMMITTEEMAN BATAVIA 19</t>
  </si>
  <si>
    <t>FOR PRECINCT COMMITTEEMAN BATAVIA 18</t>
  </si>
  <si>
    <t>FOR PRECINCT COMMITTEEMAN BATAVIA 17</t>
  </si>
  <si>
    <t>FOR PRECINCT COMMITTEEMAN BATAVIA 16</t>
  </si>
  <si>
    <t>FOR PRECINCT COMMITTEEMAN BATAVIA 15</t>
  </si>
  <si>
    <t>FOR PRECINCT COMMITTEEMAN BATAVIA 14</t>
  </si>
  <si>
    <t>FOR PRECINCT COMMITTEEMAN BATAVIA 13</t>
  </si>
  <si>
    <t>FOR PRECINCT COMMITTEEMAN BATAVIA 12</t>
  </si>
  <si>
    <t>FOR PRECINCT COMMITTEEMAN BATAVIA 11</t>
  </si>
  <si>
    <t>FOR PRECINCT COMMITTEEMAN BATAVIA 10</t>
  </si>
  <si>
    <t>FOR PRECINCT COMMITTEEMAN BATAVIA  9</t>
  </si>
  <si>
    <t>FOR PRECINCT COMMITTEEMAN BATAVIA  8</t>
  </si>
  <si>
    <t>FOR PRECINCT COMMITTEEMAN BATAVIA  7</t>
  </si>
  <si>
    <t>FOR PRECINCT COMMITTEEMAN BATAVIA  5</t>
  </si>
  <si>
    <t>FOR PRECINCT COMMITTEEMAN BATAVIA  4</t>
  </si>
  <si>
    <t>FOR PRECINCT COMMITTEEMAN BATAVIA  3</t>
  </si>
  <si>
    <t>FOR PRECINCT COMMITTEEMAN AURORA 15</t>
  </si>
  <si>
    <t>FOR PRECINCT COMMITTEEMAN AURORA 14</t>
  </si>
  <si>
    <t>FOR PRECINCT COMMITTEEMAN AURORA 13</t>
  </si>
  <si>
    <t>FOR PRECINCT COMMITTEEMAN AURORA 12</t>
  </si>
  <si>
    <t>FOR PRECINCT COMMITTEEMAN AURORA 11</t>
  </si>
  <si>
    <t>FOR PRECINCT COMMITTEEMAN AURORA  9</t>
  </si>
  <si>
    <t>FOR PRECINCT COMMITTEEMAN AURORA  6</t>
  </si>
  <si>
    <t>FOR PRECINCT COMMITTEEMAN AURORA  4</t>
  </si>
  <si>
    <t>FOR PRECINCT COMMITTEEMAN AURORA  3</t>
  </si>
  <si>
    <t>FOR PRECINCT COMMITTEEMAN AURORA  1</t>
  </si>
  <si>
    <t>Registereed Voters</t>
  </si>
  <si>
    <t>Township</t>
  </si>
  <si>
    <t>Precinct Name</t>
  </si>
  <si>
    <r>
      <t xml:space="preserve">2012 General Primary
Tuesday, March 20, 2012
</t>
    </r>
    <r>
      <rPr>
        <sz val="10"/>
        <color rgb="FF000000"/>
        <rFont val="Verdana"/>
      </rPr>
      <t>John A. Cunningham
Kane County Clerk</t>
    </r>
  </si>
  <si>
    <t>CITY OF AURORA</t>
  </si>
  <si>
    <t>FOR MEMBER OF THE COUNTY BOARD 4</t>
  </si>
  <si>
    <t>FOR MEMBER OF THE COUNTY BOARD 5</t>
  </si>
  <si>
    <t>FOR MEMBER OF THE COUNTY BOARD 6</t>
  </si>
  <si>
    <t>FOR MEMBER OF THE COUNTY BOARD 7</t>
  </si>
  <si>
    <t>FOR MEMBER OF THE COUNTY BOARD 8</t>
  </si>
  <si>
    <t>FOR MEMBER OF THE COUNTY BOARD 2</t>
  </si>
  <si>
    <t xml:space="preserve">FOR MEMBER OF THE COUNTY BOARD 5 </t>
  </si>
  <si>
    <t>FOR MEMBER OF THE COUNTY BOARD 9</t>
  </si>
  <si>
    <t>FOR MEMBER OF THE COUNTY BOARD 10</t>
  </si>
  <si>
    <t>FOR MEMBER OF THE COUNTY BOARD 11</t>
  </si>
  <si>
    <t>FOR MEMBER OF THE COUNTY BOARD 12</t>
  </si>
  <si>
    <t>FOR MEMBER OF THE COUNTY BOARD 13</t>
  </si>
  <si>
    <t>FOR MEMBER OF THE COUNTY BOARD 14</t>
  </si>
  <si>
    <t>FOR MEMBER OF THE COUNTY BOARD 15</t>
  </si>
  <si>
    <t>FOR MEMBER OF THE COUNTY BOARD 16</t>
  </si>
  <si>
    <t>FOR MEMBER OF THE COUNTY BOARD 17</t>
  </si>
  <si>
    <t>FOR MEMBER OF THE COUNTY BOARD 18</t>
  </si>
  <si>
    <t>FOR MEMBER OF THE COUNTY BOARD 19</t>
  </si>
  <si>
    <t>FOR MEMBER OF THE COUNTY BOARD 20</t>
  </si>
  <si>
    <t>FOR MEMBER OF THE COUNTY BOARD 21</t>
  </si>
  <si>
    <t>FOR MEMBER OF THE COUNTY BOARD 22</t>
  </si>
  <si>
    <t xml:space="preserve">FOR MEMBER OF THE COUNTY 22  </t>
  </si>
  <si>
    <t>FOR MEMBER OF THE COUNTY BOARD 23</t>
  </si>
  <si>
    <t>FOR MEMBER OF THE COUNTY BOARD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</si>
</sst>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16">
    <font>
      <sz val="11"/>
      <color theme="1"/>
      <name val="Calibri"/>
      <family val="2"/>
      <scheme val="minor"/>
    </font>
    <font>
      <b/>
      <sz val="11"/>
      <color theme="1"/>
      <name val="Calibri"/>
      <family val="2"/>
      <scheme val="minor"/>
    </font>
    <font>
      <sz val="10"/>
      <name val="MS Sans Serif"/>
    </font>
    <font>
      <b/>
      <sz val="10"/>
      <name val="Arial"/>
      <family val="2"/>
    </font>
    <font>
      <b/>
      <sz val="22"/>
      <name val="Arial"/>
      <family val="2"/>
    </font>
    <font>
      <b/>
      <sz val="12"/>
      <name val="Arial"/>
      <family val="2"/>
    </font>
    <font>
      <b/>
      <sz val="12"/>
      <name val="Antique Olive"/>
      <family val="2"/>
    </font>
    <font>
      <b/>
      <sz val="8"/>
      <color theme="1"/>
      <name val="Calibri"/>
      <family val="2"/>
      <scheme val="minor"/>
    </font>
    <font>
      <sz val="8"/>
      <color theme="1"/>
      <name val="Calibri"/>
      <family val="2"/>
      <scheme val="minor"/>
    </font>
    <font>
      <sz val="10"/>
      <name val="Arial"/>
      <family val="2"/>
    </font>
    <font>
      <sz val="11"/>
      <color rgb="FF000000"/>
      <name val="Calibri"/>
      <family val="2"/>
      <scheme val="minor"/>
    </font>
    <font>
      <sz val="11"/>
      <name val="Calibri"/>
    </font>
    <font>
      <sz val="10"/>
      <color rgb="FF000000"/>
      <name val="Arial"/>
    </font>
    <font>
      <b/>
      <sz val="10"/>
      <color rgb="FF000000"/>
      <name val="Verdana"/>
    </font>
    <font>
      <sz val="10"/>
      <color rgb="FF000000"/>
      <name val="Verdana"/>
    </font>
    <font>
      <u/>
      <sz val="11"/>
      <color theme="10"/>
      <name val="Calibri"/>
      <family val="2"/>
      <scheme val="minor"/>
    </font>
  </fonts>
  <fills count="2">
    <fill>
      <patternFill patternType="none"/>
    </fill>
    <fill>
      <patternFill patternType="gray125"/>
    </fill>
  </fills>
  <borders count="1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right style="thin">
        <color rgb="FFD3D3D3"/>
      </right>
      <top/>
      <bottom style="thin">
        <color rgb="FFD3D3D3"/>
      </bottom>
      <diagonal/>
    </border>
    <border>
      <left style="thin">
        <color rgb="FFD3D3D3"/>
      </left>
      <right/>
      <top/>
      <bottom style="thin">
        <color rgb="FFD3D3D3"/>
      </bottom>
      <diagonal/>
    </border>
    <border>
      <left/>
      <right/>
      <top style="thin">
        <color rgb="FFD3D3D3"/>
      </top>
      <bottom style="thin">
        <color rgb="FFD3D3D3"/>
      </bottom>
      <diagonal/>
    </border>
    <border>
      <left/>
      <right style="thin">
        <color rgb="FFD3D3D3"/>
      </right>
      <top style="thin">
        <color rgb="FFD3D3D3"/>
      </top>
      <bottom/>
      <diagonal/>
    </border>
  </borders>
  <cellStyleXfs count="4">
    <xf numFmtId="0" fontId="0" fillId="0" borderId="0"/>
    <xf numFmtId="0" fontId="2" fillId="0" borderId="0"/>
    <xf numFmtId="0" fontId="10" fillId="0" borderId="0"/>
    <xf numFmtId="0" fontId="15" fillId="0" borderId="0" applyNumberFormat="0" applyFill="0" applyBorder="0" applyAlignment="0" applyProtection="0"/>
  </cellStyleXfs>
  <cellXfs count="62">
    <xf numFmtId="0" fontId="0" fillId="0" borderId="0" xfId="0"/>
    <xf numFmtId="0" fontId="2" fillId="0" borderId="1" xfId="1" applyBorder="1"/>
    <xf numFmtId="0" fontId="2" fillId="0" borderId="3" xfId="1" applyBorder="1"/>
    <xf numFmtId="0" fontId="2" fillId="0" borderId="0" xfId="1"/>
    <xf numFmtId="0" fontId="2" fillId="0" borderId="4" xfId="1" applyBorder="1"/>
    <xf numFmtId="0" fontId="2" fillId="0" borderId="5" xfId="1" applyBorder="1"/>
    <xf numFmtId="0" fontId="2" fillId="0" borderId="0" xfId="1" applyBorder="1"/>
    <xf numFmtId="0" fontId="5" fillId="0" borderId="0" xfId="1" applyFont="1" applyBorder="1"/>
    <xf numFmtId="0" fontId="6" fillId="0" borderId="0" xfId="1" applyFont="1" applyBorder="1"/>
    <xf numFmtId="0" fontId="2" fillId="0" borderId="6" xfId="1" applyBorder="1"/>
    <xf numFmtId="0" fontId="2" fillId="0" borderId="7" xfId="1" applyBorder="1"/>
    <xf numFmtId="0" fontId="2" fillId="0" borderId="8" xfId="1" applyBorder="1"/>
    <xf numFmtId="0" fontId="0" fillId="0" borderId="7" xfId="0" applyBorder="1"/>
    <xf numFmtId="0" fontId="1" fillId="0" borderId="7" xfId="0" applyFont="1" applyBorder="1" applyAlignment="1">
      <alignment textRotation="90"/>
    </xf>
    <xf numFmtId="0" fontId="0" fillId="0" borderId="2" xfId="0" applyBorder="1"/>
    <xf numFmtId="0" fontId="7" fillId="0" borderId="0" xfId="0" applyFont="1"/>
    <xf numFmtId="0" fontId="8" fillId="0" borderId="0" xfId="0" applyFont="1"/>
    <xf numFmtId="10" fontId="8" fillId="0" borderId="0" xfId="0" applyNumberFormat="1" applyFont="1"/>
    <xf numFmtId="0" fontId="7" fillId="0" borderId="2" xfId="0" applyFont="1" applyBorder="1"/>
    <xf numFmtId="0" fontId="8" fillId="0" borderId="2" xfId="0" applyFont="1" applyBorder="1"/>
    <xf numFmtId="10" fontId="8" fillId="0" borderId="2" xfId="0" applyNumberFormat="1" applyFont="1" applyBorder="1"/>
    <xf numFmtId="0" fontId="1" fillId="0" borderId="7" xfId="0" applyFont="1" applyBorder="1" applyAlignment="1">
      <alignment textRotation="90" wrapText="1"/>
    </xf>
    <xf numFmtId="0" fontId="0" fillId="0" borderId="9" xfId="0" applyBorder="1"/>
    <xf numFmtId="0" fontId="7" fillId="0" borderId="9" xfId="0" applyFont="1" applyBorder="1"/>
    <xf numFmtId="10" fontId="7" fillId="0" borderId="9" xfId="0" applyNumberFormat="1" applyFont="1" applyBorder="1"/>
    <xf numFmtId="0" fontId="7" fillId="0" borderId="9" xfId="0" applyFont="1" applyBorder="1" applyAlignment="1">
      <alignment wrapText="1"/>
    </xf>
    <xf numFmtId="10" fontId="7" fillId="0" borderId="2" xfId="0" applyNumberFormat="1" applyFont="1" applyBorder="1"/>
    <xf numFmtId="0" fontId="9" fillId="0" borderId="0" xfId="1" applyFont="1"/>
    <xf numFmtId="0" fontId="11" fillId="0" borderId="0" xfId="2" applyFont="1" applyFill="1" applyBorder="1"/>
    <xf numFmtId="0" fontId="12" fillId="0" borderId="10" xfId="2" applyNumberFormat="1" applyFont="1" applyFill="1" applyBorder="1" applyAlignment="1">
      <alignment vertical="top" wrapText="1" readingOrder="1"/>
    </xf>
    <xf numFmtId="0" fontId="12" fillId="0" borderId="12" xfId="2" applyNumberFormat="1" applyFont="1" applyFill="1" applyBorder="1" applyAlignment="1">
      <alignment vertical="top" wrapText="1" readingOrder="1"/>
    </xf>
    <xf numFmtId="0" fontId="1" fillId="0" borderId="0" xfId="0" applyFont="1"/>
    <xf numFmtId="10" fontId="7" fillId="0" borderId="0" xfId="0" applyNumberFormat="1" applyFont="1"/>
    <xf numFmtId="10" fontId="1" fillId="0" borderId="0" xfId="0" applyNumberFormat="1" applyFont="1"/>
    <xf numFmtId="0" fontId="1" fillId="0" borderId="9" xfId="0" applyFont="1" applyBorder="1"/>
    <xf numFmtId="10" fontId="1" fillId="0" borderId="9" xfId="0" applyNumberFormat="1" applyFont="1" applyBorder="1"/>
    <xf numFmtId="0" fontId="7" fillId="0" borderId="9" xfId="0" applyFont="1" applyFill="1" applyBorder="1"/>
    <xf numFmtId="0" fontId="15" fillId="0" borderId="10" xfId="3" applyNumberFormat="1" applyFill="1" applyBorder="1" applyAlignment="1">
      <alignment vertical="top" wrapText="1" readingOrder="1"/>
    </xf>
    <xf numFmtId="0" fontId="3" fillId="0" borderId="2" xfId="1" applyFont="1" applyBorder="1" applyAlignment="1">
      <alignment horizontal="center"/>
    </xf>
    <xf numFmtId="0" fontId="4" fillId="0" borderId="0" xfId="1" applyFont="1" applyBorder="1" applyAlignment="1">
      <alignment horizontal="center"/>
    </xf>
    <xf numFmtId="164" fontId="4" fillId="0" borderId="0" xfId="1" applyNumberFormat="1" applyFont="1" applyBorder="1" applyAlignment="1">
      <alignment horizontal="center"/>
    </xf>
    <xf numFmtId="0" fontId="2" fillId="0" borderId="0" xfId="1" applyBorder="1" applyAlignment="1">
      <alignment horizontal="center"/>
    </xf>
    <xf numFmtId="0" fontId="2" fillId="0" borderId="0" xfId="1" applyAlignment="1">
      <alignment horizontal="center"/>
    </xf>
    <xf numFmtId="0" fontId="12" fillId="0" borderId="12" xfId="2" applyNumberFormat="1" applyFont="1" applyFill="1" applyBorder="1" applyAlignment="1">
      <alignment vertical="top" wrapText="1" readingOrder="1"/>
    </xf>
    <xf numFmtId="0" fontId="11" fillId="0" borderId="13" xfId="2" applyNumberFormat="1" applyFont="1" applyFill="1" applyBorder="1" applyAlignment="1">
      <alignment vertical="top" wrapText="1"/>
    </xf>
    <xf numFmtId="0" fontId="12" fillId="0" borderId="10" xfId="2" applyNumberFormat="1" applyFont="1" applyFill="1" applyBorder="1" applyAlignment="1">
      <alignment vertical="top" wrapText="1" readingOrder="1"/>
    </xf>
    <xf numFmtId="0" fontId="11" fillId="0" borderId="11" xfId="2" applyNumberFormat="1" applyFont="1" applyFill="1" applyBorder="1" applyAlignment="1">
      <alignment vertical="top" wrapText="1"/>
    </xf>
    <xf numFmtId="0" fontId="11" fillId="0" borderId="17" xfId="2" applyNumberFormat="1" applyFont="1" applyFill="1" applyBorder="1" applyAlignment="1">
      <alignment vertical="top" wrapText="1"/>
    </xf>
    <xf numFmtId="0" fontId="13" fillId="0" borderId="0" xfId="2" applyNumberFormat="1" applyFont="1" applyFill="1" applyBorder="1" applyAlignment="1">
      <alignment horizontal="center" vertical="top" wrapText="1" readingOrder="1"/>
    </xf>
    <xf numFmtId="0" fontId="11" fillId="0" borderId="0" xfId="2" applyFont="1" applyFill="1" applyBorder="1"/>
    <xf numFmtId="0" fontId="12" fillId="0" borderId="12" xfId="2" applyNumberFormat="1" applyFont="1" applyFill="1" applyBorder="1" applyAlignment="1">
      <alignment horizontal="center" textRotation="90" wrapText="1" readingOrder="1"/>
    </xf>
    <xf numFmtId="0" fontId="11" fillId="0" borderId="14" xfId="2" applyNumberFormat="1" applyFont="1" applyFill="1" applyBorder="1" applyAlignment="1">
      <alignment vertical="top" wrapText="1"/>
    </xf>
    <xf numFmtId="0" fontId="11" fillId="0" borderId="18" xfId="2" applyNumberFormat="1" applyFont="1" applyFill="1" applyBorder="1" applyAlignment="1">
      <alignment vertical="top" wrapText="1"/>
    </xf>
    <xf numFmtId="0" fontId="11" fillId="0" borderId="16" xfId="2" applyNumberFormat="1" applyFont="1" applyFill="1" applyBorder="1" applyAlignment="1">
      <alignment vertical="top" wrapText="1"/>
    </xf>
    <xf numFmtId="0" fontId="11" fillId="0" borderId="15" xfId="2" applyNumberFormat="1" applyFont="1" applyFill="1" applyBorder="1" applyAlignment="1">
      <alignment vertical="top" wrapText="1"/>
    </xf>
    <xf numFmtId="0" fontId="0" fillId="0" borderId="0" xfId="0" applyAlignment="1">
      <alignment horizontal="center" wrapText="1"/>
    </xf>
    <xf numFmtId="0" fontId="1" fillId="0" borderId="0" xfId="0" applyFont="1" applyAlignment="1">
      <alignment horizontal="center"/>
    </xf>
    <xf numFmtId="0" fontId="0" fillId="0" borderId="0" xfId="0" applyAlignment="1">
      <alignment horizontal="center"/>
    </xf>
    <xf numFmtId="0" fontId="3" fillId="0" borderId="0" xfId="1" applyFont="1" applyAlignment="1">
      <alignment horizontal="center"/>
    </xf>
    <xf numFmtId="0" fontId="3" fillId="0" borderId="7" xfId="1" applyFont="1" applyBorder="1" applyAlignment="1">
      <alignment horizontal="center"/>
    </xf>
    <xf numFmtId="0" fontId="9" fillId="0" borderId="0" xfId="1" applyFont="1" applyAlignment="1">
      <alignment horizontal="left" wrapText="1"/>
    </xf>
    <xf numFmtId="0" fontId="9" fillId="0" borderId="2" xfId="1" applyFont="1" applyBorder="1" applyAlignment="1">
      <alignment horizontal="center"/>
    </xf>
  </cellXfs>
  <cellStyles count="4">
    <cellStyle name="Hyperlink"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customXml" Target="../customXml/item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sharedStrings" Target="sharedStrings.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7</xdr:col>
      <xdr:colOff>0</xdr:colOff>
      <xdr:row>30</xdr:row>
      <xdr:rowOff>66675</xdr:rowOff>
    </xdr:to>
    <xdr:pic macro="[0]!Picture1_Click">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543050"/>
          <a:ext cx="4067175" cy="395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0</xdr:colOff>
      <xdr:row>34</xdr:row>
      <xdr:rowOff>0</xdr:rowOff>
    </xdr:from>
    <xdr:to>
      <xdr:col>5</xdr:col>
      <xdr:colOff>171450</xdr:colOff>
      <xdr:row>37</xdr:row>
      <xdr:rowOff>104775</xdr:rowOff>
    </xdr:to>
    <xdr:pic>
      <xdr:nvPicPr>
        <xdr:cNvPr id="3" name="Picture 2" descr="JohnSi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6153150"/>
          <a:ext cx="3019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41"/>
  <sheetViews>
    <sheetView tabSelected="1" zoomScaleNormal="100" workbookViewId="0">
      <selection activeCell="A2" sqref="A2"/>
    </sheetView>
  </sheetViews>
  <sheetFormatPr defaultRowHeight="12.75"/>
  <cols>
    <col min="1" max="1" width="9.140625" style="3"/>
    <col min="2" max="2" width="15.28515625" style="3" customWidth="1"/>
    <col min="3" max="16384" width="9.140625" style="3"/>
  </cols>
  <sheetData>
    <row r="1" spans="1:8">
      <c r="A1" s="1"/>
      <c r="B1" s="38"/>
      <c r="C1" s="38"/>
      <c r="D1" s="38"/>
      <c r="E1" s="38"/>
      <c r="F1" s="38"/>
      <c r="G1" s="38"/>
      <c r="H1" s="2"/>
    </row>
    <row r="2" spans="1:8" ht="27.75">
      <c r="A2" s="4"/>
      <c r="B2" s="39" t="s">
        <v>3</v>
      </c>
      <c r="C2" s="39"/>
      <c r="D2" s="39"/>
      <c r="E2" s="39"/>
      <c r="F2" s="39"/>
      <c r="G2" s="39"/>
      <c r="H2" s="5"/>
    </row>
    <row r="3" spans="1:8" ht="27.75">
      <c r="A3" s="4"/>
      <c r="B3" s="40">
        <v>40988</v>
      </c>
      <c r="C3" s="40"/>
      <c r="D3" s="40"/>
      <c r="E3" s="40"/>
      <c r="F3" s="40"/>
      <c r="G3" s="40"/>
      <c r="H3" s="5"/>
    </row>
    <row r="4" spans="1:8" ht="27.75">
      <c r="A4" s="4"/>
      <c r="B4" s="39" t="s">
        <v>5</v>
      </c>
      <c r="C4" s="39"/>
      <c r="D4" s="39"/>
      <c r="E4" s="39"/>
      <c r="F4" s="39"/>
      <c r="G4" s="39"/>
      <c r="H4" s="5"/>
    </row>
    <row r="5" spans="1:8">
      <c r="A5" s="4"/>
      <c r="B5" s="41"/>
      <c r="C5" s="42"/>
      <c r="D5" s="42"/>
      <c r="E5" s="42"/>
      <c r="F5" s="42"/>
      <c r="G5" s="42"/>
      <c r="H5" s="5"/>
    </row>
    <row r="6" spans="1:8">
      <c r="A6" s="4"/>
      <c r="B6" s="6"/>
      <c r="C6" s="6"/>
      <c r="D6" s="6"/>
      <c r="E6" s="6"/>
      <c r="F6" s="6"/>
      <c r="G6" s="6"/>
      <c r="H6" s="5"/>
    </row>
    <row r="7" spans="1:8">
      <c r="A7" s="4"/>
      <c r="B7" s="6"/>
      <c r="C7" s="6"/>
      <c r="D7" s="6"/>
      <c r="E7" s="6"/>
      <c r="F7" s="6"/>
      <c r="G7" s="6"/>
      <c r="H7" s="5"/>
    </row>
    <row r="8" spans="1:8">
      <c r="A8" s="4"/>
      <c r="B8" s="6"/>
      <c r="C8" s="6"/>
      <c r="D8" s="6"/>
      <c r="E8" s="6"/>
      <c r="F8" s="6"/>
      <c r="G8" s="6"/>
      <c r="H8" s="5"/>
    </row>
    <row r="9" spans="1:8">
      <c r="A9" s="4"/>
      <c r="B9" s="6"/>
      <c r="C9" s="6"/>
      <c r="D9" s="6"/>
      <c r="E9" s="6"/>
      <c r="F9" s="6"/>
      <c r="G9" s="6"/>
      <c r="H9" s="5"/>
    </row>
    <row r="10" spans="1:8">
      <c r="A10" s="4"/>
      <c r="B10" s="6"/>
      <c r="C10" s="6"/>
      <c r="D10" s="6"/>
      <c r="E10" s="6"/>
      <c r="F10" s="6"/>
      <c r="G10" s="6"/>
      <c r="H10" s="5"/>
    </row>
    <row r="11" spans="1:8">
      <c r="A11" s="4"/>
      <c r="B11" s="6"/>
      <c r="C11" s="6"/>
      <c r="D11" s="6"/>
      <c r="E11" s="6"/>
      <c r="F11" s="6"/>
      <c r="G11" s="6"/>
      <c r="H11" s="5"/>
    </row>
    <row r="12" spans="1:8">
      <c r="A12" s="4"/>
      <c r="B12" s="6"/>
      <c r="C12" s="6"/>
      <c r="D12" s="6"/>
      <c r="E12" s="6"/>
      <c r="F12" s="6"/>
      <c r="G12" s="6"/>
      <c r="H12" s="5"/>
    </row>
    <row r="13" spans="1:8">
      <c r="A13" s="4"/>
      <c r="B13" s="6"/>
      <c r="C13" s="6"/>
      <c r="D13" s="6"/>
      <c r="E13" s="6"/>
      <c r="F13" s="6"/>
      <c r="G13" s="6"/>
      <c r="H13" s="5"/>
    </row>
    <row r="14" spans="1:8">
      <c r="A14" s="4"/>
      <c r="B14" s="6"/>
      <c r="C14" s="6"/>
      <c r="D14" s="6"/>
      <c r="E14" s="6"/>
      <c r="F14" s="6"/>
      <c r="G14" s="6"/>
      <c r="H14" s="5"/>
    </row>
    <row r="15" spans="1:8">
      <c r="A15" s="4"/>
      <c r="B15" s="6"/>
      <c r="C15" s="6"/>
      <c r="D15" s="6"/>
      <c r="E15" s="6"/>
      <c r="F15" s="6"/>
      <c r="G15" s="6"/>
      <c r="H15" s="5"/>
    </row>
    <row r="16" spans="1:8">
      <c r="A16" s="4"/>
      <c r="B16" s="6"/>
      <c r="C16" s="6"/>
      <c r="D16" s="6"/>
      <c r="E16" s="6"/>
      <c r="F16" s="6"/>
      <c r="G16" s="6"/>
      <c r="H16" s="5"/>
    </row>
    <row r="17" spans="1:8">
      <c r="A17" s="4"/>
      <c r="B17" s="6"/>
      <c r="C17" s="6"/>
      <c r="D17" s="6"/>
      <c r="E17" s="6"/>
      <c r="F17" s="6"/>
      <c r="G17" s="6"/>
      <c r="H17" s="5"/>
    </row>
    <row r="18" spans="1:8">
      <c r="A18" s="4"/>
      <c r="B18" s="6"/>
      <c r="C18" s="6"/>
      <c r="D18" s="6"/>
      <c r="E18" s="6"/>
      <c r="F18" s="6"/>
      <c r="G18" s="6"/>
      <c r="H18" s="5"/>
    </row>
    <row r="19" spans="1:8">
      <c r="A19" s="4"/>
      <c r="B19" s="6"/>
      <c r="C19" s="6"/>
      <c r="D19" s="6"/>
      <c r="E19" s="6"/>
      <c r="F19" s="6"/>
      <c r="G19" s="6"/>
      <c r="H19" s="5"/>
    </row>
    <row r="20" spans="1:8">
      <c r="A20" s="4"/>
      <c r="B20" s="6"/>
      <c r="C20" s="6"/>
      <c r="D20" s="6"/>
      <c r="E20" s="6"/>
      <c r="F20" s="6"/>
      <c r="G20" s="6"/>
      <c r="H20" s="5"/>
    </row>
    <row r="21" spans="1:8">
      <c r="A21" s="4"/>
      <c r="B21" s="6"/>
      <c r="C21" s="6"/>
      <c r="D21" s="6"/>
      <c r="E21" s="6"/>
      <c r="F21" s="6"/>
      <c r="G21" s="6"/>
      <c r="H21" s="5"/>
    </row>
    <row r="22" spans="1:8">
      <c r="A22" s="4"/>
      <c r="B22" s="6"/>
      <c r="C22" s="6"/>
      <c r="D22" s="6"/>
      <c r="E22" s="6"/>
      <c r="F22" s="6"/>
      <c r="G22" s="6"/>
      <c r="H22" s="5"/>
    </row>
    <row r="23" spans="1:8">
      <c r="A23" s="4"/>
      <c r="B23" s="6"/>
      <c r="C23" s="6"/>
      <c r="D23" s="6"/>
      <c r="E23" s="6"/>
      <c r="F23" s="6"/>
      <c r="G23" s="6"/>
      <c r="H23" s="5"/>
    </row>
    <row r="24" spans="1:8">
      <c r="A24" s="4"/>
      <c r="B24" s="6"/>
      <c r="C24" s="6"/>
      <c r="D24" s="6"/>
      <c r="E24" s="6"/>
      <c r="F24" s="6"/>
      <c r="G24" s="6"/>
      <c r="H24" s="5"/>
    </row>
    <row r="25" spans="1:8">
      <c r="A25" s="4"/>
      <c r="B25" s="6"/>
      <c r="C25" s="6"/>
      <c r="D25" s="6"/>
      <c r="E25" s="6"/>
      <c r="F25" s="6"/>
      <c r="G25" s="6"/>
      <c r="H25" s="5"/>
    </row>
    <row r="26" spans="1:8">
      <c r="A26" s="4"/>
      <c r="B26" s="6"/>
      <c r="C26" s="6"/>
      <c r="D26" s="6"/>
      <c r="E26" s="6"/>
      <c r="F26" s="6"/>
      <c r="G26" s="6"/>
      <c r="H26" s="5"/>
    </row>
    <row r="27" spans="1:8">
      <c r="A27" s="4"/>
      <c r="B27" s="6"/>
      <c r="C27" s="6"/>
      <c r="D27" s="6"/>
      <c r="E27" s="6"/>
      <c r="F27" s="6"/>
      <c r="G27" s="6"/>
      <c r="H27" s="5"/>
    </row>
    <row r="28" spans="1:8">
      <c r="A28" s="4"/>
      <c r="B28" s="6"/>
      <c r="C28" s="6"/>
      <c r="D28" s="6"/>
      <c r="E28" s="6"/>
      <c r="F28" s="6"/>
      <c r="G28" s="6"/>
      <c r="H28" s="5"/>
    </row>
    <row r="29" spans="1:8">
      <c r="A29" s="4"/>
      <c r="B29" s="6"/>
      <c r="C29" s="6"/>
      <c r="D29" s="6"/>
      <c r="E29" s="6"/>
      <c r="F29" s="6"/>
      <c r="G29" s="6"/>
      <c r="H29" s="5"/>
    </row>
    <row r="30" spans="1:8">
      <c r="A30" s="4"/>
      <c r="B30" s="6"/>
      <c r="C30" s="6"/>
      <c r="D30" s="6"/>
      <c r="E30" s="6"/>
      <c r="F30" s="6"/>
      <c r="G30" s="6"/>
      <c r="H30" s="5"/>
    </row>
    <row r="31" spans="1:8">
      <c r="A31" s="4"/>
      <c r="B31" s="6"/>
      <c r="C31" s="6"/>
      <c r="D31" s="6"/>
      <c r="E31" s="6"/>
      <c r="F31" s="6"/>
      <c r="G31" s="6"/>
      <c r="H31" s="5"/>
    </row>
    <row r="32" spans="1:8">
      <c r="A32" s="4"/>
      <c r="B32" s="6"/>
      <c r="C32" s="6"/>
      <c r="D32" s="6"/>
      <c r="E32" s="6"/>
      <c r="F32" s="6"/>
      <c r="G32" s="6"/>
      <c r="H32" s="5"/>
    </row>
    <row r="33" spans="1:8" ht="15.75">
      <c r="A33" s="4"/>
      <c r="B33" s="7" t="s">
        <v>4</v>
      </c>
      <c r="C33" s="6"/>
      <c r="D33" s="6"/>
      <c r="E33" s="6"/>
      <c r="F33" s="6"/>
      <c r="G33" s="6"/>
      <c r="H33" s="5"/>
    </row>
    <row r="34" spans="1:8" ht="15.75">
      <c r="A34" s="4"/>
      <c r="B34" s="8" t="s">
        <v>0</v>
      </c>
      <c r="C34" s="6"/>
      <c r="D34" s="6"/>
      <c r="E34" s="6"/>
      <c r="F34" s="6"/>
      <c r="G34" s="6"/>
      <c r="H34" s="5"/>
    </row>
    <row r="35" spans="1:8">
      <c r="A35" s="4"/>
      <c r="B35" s="6"/>
      <c r="C35" s="6"/>
      <c r="D35" s="6"/>
      <c r="E35" s="6"/>
      <c r="F35" s="6"/>
      <c r="G35" s="6"/>
      <c r="H35" s="5"/>
    </row>
    <row r="36" spans="1:8">
      <c r="A36" s="4"/>
      <c r="B36" s="6"/>
      <c r="C36" s="6"/>
      <c r="D36" s="6"/>
      <c r="E36" s="6"/>
      <c r="F36" s="6"/>
      <c r="G36" s="6"/>
      <c r="H36" s="5"/>
    </row>
    <row r="37" spans="1:8">
      <c r="A37" s="4"/>
      <c r="B37" s="6"/>
      <c r="C37" s="6"/>
      <c r="D37" s="6"/>
      <c r="E37" s="6"/>
      <c r="F37" s="6"/>
      <c r="G37" s="6"/>
      <c r="H37" s="5"/>
    </row>
    <row r="38" spans="1:8">
      <c r="A38" s="4"/>
      <c r="B38" s="6"/>
      <c r="C38" s="6"/>
      <c r="D38" s="6"/>
      <c r="E38" s="6"/>
      <c r="F38" s="6"/>
      <c r="G38" s="6"/>
      <c r="H38" s="5"/>
    </row>
    <row r="39" spans="1:8" ht="15.75">
      <c r="A39" s="4"/>
      <c r="B39" s="7" t="s">
        <v>1</v>
      </c>
      <c r="C39" s="6"/>
      <c r="D39" s="6"/>
      <c r="E39" s="6"/>
      <c r="F39" s="6"/>
      <c r="G39" s="6"/>
      <c r="H39" s="5"/>
    </row>
    <row r="40" spans="1:8" ht="15.75">
      <c r="A40" s="4"/>
      <c r="B40" s="7" t="s">
        <v>2</v>
      </c>
      <c r="C40" s="6"/>
      <c r="D40" s="6"/>
      <c r="E40" s="6"/>
      <c r="F40" s="6"/>
      <c r="G40" s="6"/>
      <c r="H40" s="5"/>
    </row>
    <row r="41" spans="1:8">
      <c r="A41" s="9"/>
      <c r="B41" s="10"/>
      <c r="C41" s="10"/>
      <c r="D41" s="10"/>
      <c r="E41" s="10"/>
      <c r="F41" s="10"/>
      <c r="G41" s="10"/>
      <c r="H41" s="11"/>
    </row>
  </sheetData>
  <mergeCells count="5">
    <mergeCell ref="B1:G1"/>
    <mergeCell ref="B2:G2"/>
    <mergeCell ref="B3:G3"/>
    <mergeCell ref="B4:G4"/>
    <mergeCell ref="B5:G5"/>
  </mergeCells>
  <printOptions horizontalCentered="1" verticalCentered="1"/>
  <pageMargins left="1" right="1"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270</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472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FFF00"/>
  </sheetPr>
  <dimension ref="A1:Q254"/>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472</v>
      </c>
      <c r="F4" s="56"/>
      <c r="G4" s="56"/>
      <c r="H4" s="56"/>
      <c r="I4" s="56"/>
      <c r="J4" s="56"/>
      <c r="K4" s="56"/>
      <c r="L4" s="56"/>
      <c r="M4" s="56"/>
      <c r="N4" s="56"/>
      <c r="O4" s="56"/>
      <c r="P4" s="56"/>
      <c r="Q4" s="56"/>
    </row>
    <row r="5" spans="1:17" ht="25.5" customHeight="1">
      <c r="E5" s="55" t="s">
        <v>472</v>
      </c>
      <c r="F5" s="55"/>
      <c r="G5" s="55"/>
      <c r="H5" s="55"/>
      <c r="I5" s="55"/>
      <c r="J5" s="55"/>
      <c r="K5" s="55"/>
      <c r="L5" s="55"/>
      <c r="M5" s="55"/>
      <c r="N5" s="55"/>
      <c r="O5" s="55"/>
      <c r="P5" s="55"/>
      <c r="Q5" s="55"/>
    </row>
    <row r="6" spans="1:17" s="12" customFormat="1" ht="150" customHeight="1">
      <c r="B6" s="13" t="s">
        <v>7</v>
      </c>
      <c r="C6" s="13" t="s">
        <v>8</v>
      </c>
      <c r="D6" s="13" t="s">
        <v>9</v>
      </c>
      <c r="E6" s="21" t="s">
        <v>475</v>
      </c>
    </row>
    <row r="7" spans="1:17">
      <c r="A7" s="15" t="s">
        <v>10</v>
      </c>
      <c r="B7" s="16">
        <v>800</v>
      </c>
      <c r="C7" s="16">
        <v>48</v>
      </c>
      <c r="D7" s="17">
        <v>0.06</v>
      </c>
      <c r="E7" s="16">
        <v>40</v>
      </c>
    </row>
    <row r="8" spans="1:17" s="14" customFormat="1">
      <c r="A8" s="18" t="s">
        <v>11</v>
      </c>
      <c r="B8" s="19">
        <v>435</v>
      </c>
      <c r="C8" s="19">
        <v>18</v>
      </c>
      <c r="D8" s="20">
        <v>4.1399999999999999E-2</v>
      </c>
      <c r="E8" s="19">
        <v>15</v>
      </c>
    </row>
    <row r="9" spans="1:17" s="14" customFormat="1">
      <c r="A9" s="18" t="s">
        <v>12</v>
      </c>
      <c r="B9" s="19">
        <v>498</v>
      </c>
      <c r="C9" s="19">
        <v>20</v>
      </c>
      <c r="D9" s="20">
        <v>4.02E-2</v>
      </c>
      <c r="E9" s="19">
        <v>16</v>
      </c>
    </row>
    <row r="10" spans="1:17" s="14" customFormat="1">
      <c r="A10" s="18" t="s">
        <v>13</v>
      </c>
      <c r="B10" s="19">
        <v>734</v>
      </c>
      <c r="C10" s="19">
        <v>30</v>
      </c>
      <c r="D10" s="20">
        <v>4.0899999999999999E-2</v>
      </c>
      <c r="E10" s="19">
        <v>22</v>
      </c>
    </row>
    <row r="11" spans="1:17" s="14" customFormat="1">
      <c r="A11" s="18" t="s">
        <v>14</v>
      </c>
      <c r="B11" s="19">
        <v>634</v>
      </c>
      <c r="C11" s="19">
        <v>51</v>
      </c>
      <c r="D11" s="20">
        <v>8.0399999999999999E-2</v>
      </c>
      <c r="E11" s="19">
        <v>43</v>
      </c>
    </row>
    <row r="12" spans="1:17" s="14" customFormat="1">
      <c r="A12" s="18" t="s">
        <v>15</v>
      </c>
      <c r="B12" s="19">
        <v>694</v>
      </c>
      <c r="C12" s="19">
        <v>62</v>
      </c>
      <c r="D12" s="20">
        <v>8.9300000000000004E-2</v>
      </c>
      <c r="E12" s="19">
        <v>40</v>
      </c>
    </row>
    <row r="13" spans="1:17" s="14" customFormat="1">
      <c r="A13" s="18" t="s">
        <v>16</v>
      </c>
      <c r="B13" s="19">
        <v>827</v>
      </c>
      <c r="C13" s="19">
        <v>33</v>
      </c>
      <c r="D13" s="20">
        <v>3.9899999999999998E-2</v>
      </c>
      <c r="E13" s="19">
        <v>26</v>
      </c>
    </row>
    <row r="14" spans="1:17" s="14" customFormat="1">
      <c r="A14" s="18" t="s">
        <v>17</v>
      </c>
      <c r="B14" s="19">
        <v>375</v>
      </c>
      <c r="C14" s="19">
        <v>20</v>
      </c>
      <c r="D14" s="20">
        <v>5.33E-2</v>
      </c>
      <c r="E14" s="19">
        <v>13</v>
      </c>
    </row>
    <row r="15" spans="1:17" s="14" customFormat="1">
      <c r="A15" s="18" t="s">
        <v>18</v>
      </c>
      <c r="B15" s="19">
        <v>686</v>
      </c>
      <c r="C15" s="19">
        <v>26</v>
      </c>
      <c r="D15" s="20">
        <v>3.7900000000000003E-2</v>
      </c>
      <c r="E15" s="19">
        <v>21</v>
      </c>
    </row>
    <row r="16" spans="1:17" s="14" customFormat="1">
      <c r="A16" s="18" t="s">
        <v>19</v>
      </c>
      <c r="B16" s="19">
        <v>471</v>
      </c>
      <c r="C16" s="19">
        <v>27</v>
      </c>
      <c r="D16" s="20">
        <v>5.7299999999999997E-2</v>
      </c>
      <c r="E16" s="19">
        <v>19</v>
      </c>
    </row>
    <row r="17" spans="1:5" s="14" customFormat="1">
      <c r="A17" s="18" t="s">
        <v>20</v>
      </c>
      <c r="B17" s="19">
        <v>978</v>
      </c>
      <c r="C17" s="19">
        <v>60</v>
      </c>
      <c r="D17" s="20">
        <v>6.13E-2</v>
      </c>
      <c r="E17" s="19">
        <v>45</v>
      </c>
    </row>
    <row r="18" spans="1:5" s="14" customFormat="1">
      <c r="A18" s="18" t="s">
        <v>21</v>
      </c>
      <c r="B18" s="19">
        <v>382</v>
      </c>
      <c r="C18" s="19">
        <v>34</v>
      </c>
      <c r="D18" s="20">
        <v>8.8999999999999996E-2</v>
      </c>
      <c r="E18" s="19">
        <v>24</v>
      </c>
    </row>
    <row r="19" spans="1:5" s="14" customFormat="1">
      <c r="A19" s="18" t="s">
        <v>22</v>
      </c>
      <c r="B19" s="19">
        <v>1442</v>
      </c>
      <c r="C19" s="19">
        <v>76</v>
      </c>
      <c r="D19" s="20">
        <v>5.2699999999999997E-2</v>
      </c>
      <c r="E19" s="19">
        <v>58</v>
      </c>
    </row>
    <row r="20" spans="1:5" s="14" customFormat="1">
      <c r="A20" s="18" t="s">
        <v>23</v>
      </c>
      <c r="B20" s="19">
        <v>845</v>
      </c>
      <c r="C20" s="19">
        <v>51</v>
      </c>
      <c r="D20" s="20">
        <v>6.0400000000000002E-2</v>
      </c>
      <c r="E20" s="19">
        <v>37</v>
      </c>
    </row>
    <row r="21" spans="1:5" s="14" customFormat="1">
      <c r="A21" s="18" t="s">
        <v>24</v>
      </c>
      <c r="B21" s="19">
        <v>913</v>
      </c>
      <c r="C21" s="19">
        <v>58</v>
      </c>
      <c r="D21" s="20">
        <v>6.3500000000000001E-2</v>
      </c>
      <c r="E21" s="19">
        <v>50</v>
      </c>
    </row>
    <row r="22" spans="1:5" s="22" customFormat="1" ht="34.5" customHeight="1">
      <c r="A22" s="25" t="s">
        <v>245</v>
      </c>
      <c r="B22" s="23">
        <f>SUM(B7:B21)</f>
        <v>10714</v>
      </c>
      <c r="C22" s="23">
        <f>SUM(C7:C21)</f>
        <v>614</v>
      </c>
      <c r="D22" s="24">
        <f>C22/B22</f>
        <v>5.7308194885196936E-2</v>
      </c>
      <c r="E22" s="23">
        <f>SUM(E7:E21)</f>
        <v>469</v>
      </c>
    </row>
    <row r="23" spans="1:5" s="14" customFormat="1">
      <c r="A23" s="18" t="s">
        <v>25</v>
      </c>
      <c r="B23" s="19">
        <v>736</v>
      </c>
      <c r="C23" s="19">
        <v>26</v>
      </c>
      <c r="D23" s="20">
        <v>3.5299999999999998E-2</v>
      </c>
      <c r="E23" s="19">
        <v>24</v>
      </c>
    </row>
    <row r="24" spans="1:5" s="14" customFormat="1">
      <c r="A24" s="18" t="s">
        <v>26</v>
      </c>
      <c r="B24" s="19">
        <v>713</v>
      </c>
      <c r="C24" s="19">
        <v>42</v>
      </c>
      <c r="D24" s="20">
        <v>5.8900000000000001E-2</v>
      </c>
      <c r="E24" s="19">
        <v>29</v>
      </c>
    </row>
    <row r="25" spans="1:5" s="14" customFormat="1">
      <c r="A25" s="18" t="s">
        <v>27</v>
      </c>
      <c r="B25" s="19">
        <v>930</v>
      </c>
      <c r="C25" s="19">
        <v>20</v>
      </c>
      <c r="D25" s="20">
        <v>2.1499999999999998E-2</v>
      </c>
      <c r="E25" s="19">
        <v>16</v>
      </c>
    </row>
    <row r="26" spans="1:5" s="14" customFormat="1">
      <c r="A26" s="18" t="s">
        <v>28</v>
      </c>
      <c r="B26" s="19">
        <v>724</v>
      </c>
      <c r="C26" s="19">
        <v>32</v>
      </c>
      <c r="D26" s="20">
        <v>4.4200000000000003E-2</v>
      </c>
      <c r="E26" s="19">
        <v>26</v>
      </c>
    </row>
    <row r="27" spans="1:5" s="14" customFormat="1">
      <c r="A27" s="18" t="s">
        <v>29</v>
      </c>
      <c r="B27" s="19">
        <v>881</v>
      </c>
      <c r="C27" s="19">
        <v>23</v>
      </c>
      <c r="D27" s="20">
        <v>2.6100000000000002E-2</v>
      </c>
      <c r="E27" s="19">
        <v>22</v>
      </c>
    </row>
    <row r="28" spans="1:5" s="14" customFormat="1">
      <c r="A28" s="18" t="s">
        <v>30</v>
      </c>
      <c r="B28" s="19">
        <v>1183</v>
      </c>
      <c r="C28" s="19">
        <v>48</v>
      </c>
      <c r="D28" s="20">
        <v>4.0599999999999997E-2</v>
      </c>
      <c r="E28" s="19">
        <v>42</v>
      </c>
    </row>
    <row r="29" spans="1:5" s="14" customFormat="1">
      <c r="A29" s="18" t="s">
        <v>31</v>
      </c>
      <c r="B29" s="19">
        <v>1031</v>
      </c>
      <c r="C29" s="19">
        <v>46</v>
      </c>
      <c r="D29" s="20">
        <v>4.4600000000000001E-2</v>
      </c>
      <c r="E29" s="19">
        <v>38</v>
      </c>
    </row>
    <row r="30" spans="1:5" s="14" customFormat="1">
      <c r="A30" s="18" t="s">
        <v>32</v>
      </c>
      <c r="B30" s="19">
        <v>956</v>
      </c>
      <c r="C30" s="19">
        <v>40</v>
      </c>
      <c r="D30" s="20">
        <v>4.1799999999999997E-2</v>
      </c>
      <c r="E30" s="19">
        <v>31</v>
      </c>
    </row>
    <row r="31" spans="1:5" s="14" customFormat="1">
      <c r="A31" s="18" t="s">
        <v>33</v>
      </c>
      <c r="B31" s="19">
        <v>719</v>
      </c>
      <c r="C31" s="19">
        <v>34</v>
      </c>
      <c r="D31" s="20">
        <v>4.7300000000000002E-2</v>
      </c>
      <c r="E31" s="19">
        <v>29</v>
      </c>
    </row>
    <row r="32" spans="1:5" s="14" customFormat="1">
      <c r="A32" s="18" t="s">
        <v>34</v>
      </c>
      <c r="B32" s="19">
        <v>1124</v>
      </c>
      <c r="C32" s="19">
        <v>24</v>
      </c>
      <c r="D32" s="20">
        <v>2.1399999999999999E-2</v>
      </c>
      <c r="E32" s="19">
        <v>20</v>
      </c>
    </row>
    <row r="33" spans="1:5" s="14" customFormat="1">
      <c r="A33" s="18" t="s">
        <v>35</v>
      </c>
      <c r="B33" s="19">
        <v>983</v>
      </c>
      <c r="C33" s="19">
        <v>29</v>
      </c>
      <c r="D33" s="20">
        <v>2.9499999999999998E-2</v>
      </c>
      <c r="E33" s="19">
        <v>28</v>
      </c>
    </row>
    <row r="34" spans="1:5" s="14" customFormat="1">
      <c r="A34" s="18" t="s">
        <v>36</v>
      </c>
      <c r="B34" s="19">
        <v>989</v>
      </c>
      <c r="C34" s="19">
        <v>55</v>
      </c>
      <c r="D34" s="20">
        <v>5.5599999999999997E-2</v>
      </c>
      <c r="E34" s="19">
        <v>50</v>
      </c>
    </row>
    <row r="35" spans="1:5" s="14" customFormat="1">
      <c r="A35" s="18" t="s">
        <v>37</v>
      </c>
      <c r="B35" s="19">
        <v>718</v>
      </c>
      <c r="C35" s="19">
        <v>34</v>
      </c>
      <c r="D35" s="20">
        <v>4.7399999999999998E-2</v>
      </c>
      <c r="E35" s="19">
        <v>28</v>
      </c>
    </row>
    <row r="36" spans="1:5" s="14" customFormat="1">
      <c r="A36" s="18" t="s">
        <v>38</v>
      </c>
      <c r="B36" s="19">
        <v>1065</v>
      </c>
      <c r="C36" s="19">
        <v>19</v>
      </c>
      <c r="D36" s="20">
        <v>1.78E-2</v>
      </c>
      <c r="E36" s="19">
        <v>16</v>
      </c>
    </row>
    <row r="37" spans="1:5" s="14" customFormat="1">
      <c r="A37" s="18" t="s">
        <v>39</v>
      </c>
      <c r="B37" s="19">
        <v>908</v>
      </c>
      <c r="C37" s="19">
        <v>34</v>
      </c>
      <c r="D37" s="20">
        <v>3.7400000000000003E-2</v>
      </c>
      <c r="E37" s="19">
        <v>29</v>
      </c>
    </row>
    <row r="38" spans="1:5" s="14" customFormat="1">
      <c r="A38" s="18" t="s">
        <v>40</v>
      </c>
      <c r="B38" s="19">
        <v>1160</v>
      </c>
      <c r="C38" s="19">
        <v>30</v>
      </c>
      <c r="D38" s="20">
        <v>2.5899999999999999E-2</v>
      </c>
      <c r="E38" s="19">
        <v>25</v>
      </c>
    </row>
    <row r="39" spans="1:5" s="14" customFormat="1">
      <c r="A39" s="18" t="s">
        <v>41</v>
      </c>
      <c r="B39" s="19">
        <v>920</v>
      </c>
      <c r="C39" s="19">
        <v>32</v>
      </c>
      <c r="D39" s="20">
        <v>3.4799999999999998E-2</v>
      </c>
      <c r="E39" s="19">
        <v>18</v>
      </c>
    </row>
    <row r="40" spans="1:5" s="14" customFormat="1">
      <c r="A40" s="18" t="s">
        <v>42</v>
      </c>
      <c r="B40" s="19">
        <v>767</v>
      </c>
      <c r="C40" s="19">
        <v>23</v>
      </c>
      <c r="D40" s="20">
        <v>0.03</v>
      </c>
      <c r="E40" s="19">
        <v>19</v>
      </c>
    </row>
    <row r="41" spans="1:5" s="14" customFormat="1">
      <c r="A41" s="18" t="s">
        <v>43</v>
      </c>
      <c r="B41" s="19">
        <v>1515</v>
      </c>
      <c r="C41" s="19">
        <v>55</v>
      </c>
      <c r="D41" s="20">
        <v>3.6299999999999999E-2</v>
      </c>
      <c r="E41" s="19">
        <v>46</v>
      </c>
    </row>
    <row r="42" spans="1:5" s="14" customFormat="1">
      <c r="A42" s="18" t="s">
        <v>44</v>
      </c>
      <c r="B42" s="19">
        <v>948</v>
      </c>
      <c r="C42" s="19">
        <v>21</v>
      </c>
      <c r="D42" s="20">
        <v>2.2200000000000001E-2</v>
      </c>
      <c r="E42" s="19">
        <v>17</v>
      </c>
    </row>
    <row r="43" spans="1:5" s="14" customFormat="1">
      <c r="A43" s="18" t="s">
        <v>45</v>
      </c>
      <c r="B43" s="19">
        <v>1636</v>
      </c>
      <c r="C43" s="19">
        <v>47</v>
      </c>
      <c r="D43" s="20">
        <v>2.87E-2</v>
      </c>
      <c r="E43" s="19">
        <v>38</v>
      </c>
    </row>
    <row r="44" spans="1:5" s="22" customFormat="1" ht="34.5" customHeight="1">
      <c r="A44" s="25" t="s">
        <v>246</v>
      </c>
      <c r="B44" s="23">
        <f>SUM(B23:B43)</f>
        <v>20606</v>
      </c>
      <c r="C44" s="23">
        <f>SUM(C23:C43)</f>
        <v>714</v>
      </c>
      <c r="D44" s="24">
        <f>C44/B44</f>
        <v>3.4650101912064447E-2</v>
      </c>
      <c r="E44" s="23">
        <f>SUM(E23:E43)</f>
        <v>591</v>
      </c>
    </row>
    <row r="45" spans="1:5" s="14" customFormat="1">
      <c r="A45" s="18" t="s">
        <v>46</v>
      </c>
      <c r="B45" s="19">
        <v>984</v>
      </c>
      <c r="C45" s="19">
        <v>39</v>
      </c>
      <c r="D45" s="20">
        <v>3.9600000000000003E-2</v>
      </c>
      <c r="E45" s="19">
        <v>33</v>
      </c>
    </row>
    <row r="46" spans="1:5" s="14" customFormat="1">
      <c r="A46" s="18" t="s">
        <v>47</v>
      </c>
      <c r="B46" s="19">
        <v>2008</v>
      </c>
      <c r="C46" s="19">
        <v>37</v>
      </c>
      <c r="D46" s="20">
        <v>1.84E-2</v>
      </c>
      <c r="E46" s="19">
        <v>30</v>
      </c>
    </row>
    <row r="47" spans="1:5" s="14" customFormat="1">
      <c r="A47" s="18" t="s">
        <v>48</v>
      </c>
      <c r="B47" s="19">
        <v>2076</v>
      </c>
      <c r="C47" s="19">
        <v>36</v>
      </c>
      <c r="D47" s="20">
        <v>1.7299999999999999E-2</v>
      </c>
      <c r="E47" s="19">
        <v>27</v>
      </c>
    </row>
    <row r="48" spans="1:5" s="14" customFormat="1">
      <c r="A48" s="18" t="s">
        <v>49</v>
      </c>
      <c r="B48" s="19">
        <v>1443</v>
      </c>
      <c r="C48" s="19">
        <v>54</v>
      </c>
      <c r="D48" s="20">
        <v>3.7400000000000003E-2</v>
      </c>
      <c r="E48" s="19">
        <v>45</v>
      </c>
    </row>
    <row r="49" spans="1:5" s="14" customFormat="1">
      <c r="A49" s="18" t="s">
        <v>50</v>
      </c>
      <c r="B49" s="19">
        <v>1307</v>
      </c>
      <c r="C49" s="19">
        <v>22</v>
      </c>
      <c r="D49" s="20">
        <v>1.6799999999999999E-2</v>
      </c>
      <c r="E49" s="19">
        <v>21</v>
      </c>
    </row>
    <row r="50" spans="1:5" s="14" customFormat="1">
      <c r="A50" s="18" t="s">
        <v>51</v>
      </c>
      <c r="B50" s="19">
        <v>870</v>
      </c>
      <c r="C50" s="19">
        <v>9</v>
      </c>
      <c r="D50" s="20">
        <v>1.03E-2</v>
      </c>
      <c r="E50" s="19">
        <v>8</v>
      </c>
    </row>
    <row r="51" spans="1:5" s="22" customFormat="1" ht="34.5" customHeight="1">
      <c r="A51" s="25" t="s">
        <v>247</v>
      </c>
      <c r="B51" s="23">
        <f>SUM(B45:B50)</f>
        <v>8688</v>
      </c>
      <c r="C51" s="23">
        <f>SUM(C45:C50)</f>
        <v>197</v>
      </c>
      <c r="D51" s="24">
        <f>C51/B51</f>
        <v>2.2674953959484347E-2</v>
      </c>
      <c r="E51" s="23">
        <f>SUM(E45:E50)</f>
        <v>164</v>
      </c>
    </row>
    <row r="52" spans="1:5" s="14" customFormat="1">
      <c r="A52" s="18" t="s">
        <v>52</v>
      </c>
      <c r="B52" s="19">
        <v>613</v>
      </c>
      <c r="C52" s="19">
        <v>11</v>
      </c>
      <c r="D52" s="20">
        <v>1.7899999999999999E-2</v>
      </c>
      <c r="E52" s="19">
        <v>7</v>
      </c>
    </row>
    <row r="53" spans="1:5" s="14" customFormat="1">
      <c r="A53" s="18" t="s">
        <v>53</v>
      </c>
      <c r="B53" s="19">
        <v>674</v>
      </c>
      <c r="C53" s="19">
        <v>16</v>
      </c>
      <c r="D53" s="20">
        <v>2.3699999999999999E-2</v>
      </c>
      <c r="E53" s="19">
        <v>13</v>
      </c>
    </row>
    <row r="54" spans="1:5" s="22" customFormat="1" ht="34.5" customHeight="1">
      <c r="A54" s="25" t="s">
        <v>248</v>
      </c>
      <c r="B54" s="23">
        <f>SUM(B52:B53)</f>
        <v>1287</v>
      </c>
      <c r="C54" s="23">
        <f>SUM(C52:C53)</f>
        <v>27</v>
      </c>
      <c r="D54" s="24">
        <f>C54/B54</f>
        <v>2.097902097902098E-2</v>
      </c>
      <c r="E54" s="23">
        <f>SUM(E52:E53)</f>
        <v>20</v>
      </c>
    </row>
    <row r="55" spans="1:5" s="14" customFormat="1">
      <c r="A55" s="18" t="s">
        <v>54</v>
      </c>
      <c r="B55" s="19">
        <v>1240</v>
      </c>
      <c r="C55" s="19">
        <v>29</v>
      </c>
      <c r="D55" s="20">
        <v>2.3400000000000001E-2</v>
      </c>
      <c r="E55" s="19">
        <v>19</v>
      </c>
    </row>
    <row r="56" spans="1:5" s="22" customFormat="1" ht="34.5" customHeight="1">
      <c r="A56" s="25" t="s">
        <v>249</v>
      </c>
      <c r="B56" s="23">
        <f>SUM(B55:B55)</f>
        <v>1240</v>
      </c>
      <c r="C56" s="23">
        <f>SUM(C55:C55)</f>
        <v>29</v>
      </c>
      <c r="D56" s="24">
        <f>C56/B56</f>
        <v>2.3387096774193549E-2</v>
      </c>
      <c r="E56" s="23">
        <f>SUM(E55:E55)</f>
        <v>19</v>
      </c>
    </row>
    <row r="57" spans="1:5" s="14" customFormat="1">
      <c r="A57" s="18" t="s">
        <v>55</v>
      </c>
      <c r="B57" s="19">
        <v>1370</v>
      </c>
      <c r="C57" s="19">
        <v>52</v>
      </c>
      <c r="D57" s="20">
        <v>3.7999999999999999E-2</v>
      </c>
      <c r="E57" s="19">
        <v>43</v>
      </c>
    </row>
    <row r="58" spans="1:5" s="14" customFormat="1">
      <c r="A58" s="18" t="s">
        <v>56</v>
      </c>
      <c r="B58" s="19">
        <v>1149</v>
      </c>
      <c r="C58" s="19">
        <v>26</v>
      </c>
      <c r="D58" s="20">
        <v>2.2599999999999999E-2</v>
      </c>
      <c r="E58" s="19">
        <v>22</v>
      </c>
    </row>
    <row r="59" spans="1:5" s="14" customFormat="1">
      <c r="A59" s="18" t="s">
        <v>57</v>
      </c>
      <c r="B59" s="19">
        <v>1031</v>
      </c>
      <c r="C59" s="19">
        <v>31</v>
      </c>
      <c r="D59" s="20">
        <v>3.0099999999999998E-2</v>
      </c>
      <c r="E59" s="19">
        <v>26</v>
      </c>
    </row>
    <row r="60" spans="1:5" s="14" customFormat="1">
      <c r="A60" s="18" t="s">
        <v>58</v>
      </c>
      <c r="B60" s="19">
        <v>808</v>
      </c>
      <c r="C60" s="19">
        <v>20</v>
      </c>
      <c r="D60" s="20">
        <v>2.4799999999999999E-2</v>
      </c>
      <c r="E60" s="19">
        <v>17</v>
      </c>
    </row>
    <row r="61" spans="1:5" s="14" customFormat="1">
      <c r="A61" s="18" t="s">
        <v>59</v>
      </c>
      <c r="B61" s="19">
        <v>1026</v>
      </c>
      <c r="C61" s="19">
        <v>21</v>
      </c>
      <c r="D61" s="20">
        <v>2.0500000000000001E-2</v>
      </c>
      <c r="E61" s="19">
        <v>21</v>
      </c>
    </row>
    <row r="62" spans="1:5" s="14" customFormat="1">
      <c r="A62" s="18" t="s">
        <v>60</v>
      </c>
      <c r="B62" s="19">
        <v>853</v>
      </c>
      <c r="C62" s="19">
        <v>24</v>
      </c>
      <c r="D62" s="20">
        <v>2.81E-2</v>
      </c>
      <c r="E62" s="19">
        <v>18</v>
      </c>
    </row>
    <row r="63" spans="1:5" s="14" customFormat="1">
      <c r="A63" s="18" t="s">
        <v>61</v>
      </c>
      <c r="B63" s="19">
        <v>2109</v>
      </c>
      <c r="C63" s="19">
        <v>40</v>
      </c>
      <c r="D63" s="20">
        <v>1.9E-2</v>
      </c>
      <c r="E63" s="19">
        <v>28</v>
      </c>
    </row>
    <row r="64" spans="1:5" s="14" customFormat="1">
      <c r="A64" s="18" t="s">
        <v>62</v>
      </c>
      <c r="B64" s="19">
        <v>937</v>
      </c>
      <c r="C64" s="19">
        <v>22</v>
      </c>
      <c r="D64" s="20">
        <v>2.35E-2</v>
      </c>
      <c r="E64" s="19">
        <v>21</v>
      </c>
    </row>
    <row r="65" spans="1:5" s="14" customFormat="1">
      <c r="A65" s="18" t="s">
        <v>63</v>
      </c>
      <c r="B65" s="19">
        <v>907</v>
      </c>
      <c r="C65" s="19">
        <v>19</v>
      </c>
      <c r="D65" s="20">
        <v>2.0899999999999998E-2</v>
      </c>
      <c r="E65" s="19">
        <v>15</v>
      </c>
    </row>
    <row r="66" spans="1:5" s="14" customFormat="1">
      <c r="A66" s="18" t="s">
        <v>64</v>
      </c>
      <c r="B66" s="19">
        <v>1054</v>
      </c>
      <c r="C66" s="19">
        <v>24</v>
      </c>
      <c r="D66" s="20">
        <v>2.2800000000000001E-2</v>
      </c>
      <c r="E66" s="19">
        <v>19</v>
      </c>
    </row>
    <row r="67" spans="1:5" s="22" customFormat="1" ht="34.5" customHeight="1">
      <c r="A67" s="25" t="s">
        <v>250</v>
      </c>
      <c r="B67" s="23">
        <f>SUM(B57:B66)</f>
        <v>11244</v>
      </c>
      <c r="C67" s="23">
        <f>SUM(C57:C66)</f>
        <v>279</v>
      </c>
      <c r="D67" s="24">
        <f>C67/B67</f>
        <v>2.4813233724653147E-2</v>
      </c>
      <c r="E67" s="23">
        <f>SUM(E57:E66)</f>
        <v>230</v>
      </c>
    </row>
    <row r="68" spans="1:5" s="14" customFormat="1">
      <c r="A68" s="18" t="s">
        <v>65</v>
      </c>
      <c r="B68" s="19">
        <v>954</v>
      </c>
      <c r="C68" s="19">
        <v>38</v>
      </c>
      <c r="D68" s="20">
        <v>3.9800000000000002E-2</v>
      </c>
      <c r="E68" s="19">
        <v>34</v>
      </c>
    </row>
    <row r="69" spans="1:5" s="14" customFormat="1">
      <c r="A69" s="18" t="s">
        <v>66</v>
      </c>
      <c r="B69" s="19">
        <v>615</v>
      </c>
      <c r="C69" s="19">
        <v>23</v>
      </c>
      <c r="D69" s="20">
        <v>3.7400000000000003E-2</v>
      </c>
      <c r="E69" s="19">
        <v>16</v>
      </c>
    </row>
    <row r="70" spans="1:5" s="14" customFormat="1">
      <c r="A70" s="18" t="s">
        <v>67</v>
      </c>
      <c r="B70" s="19">
        <v>791</v>
      </c>
      <c r="C70" s="19">
        <v>41</v>
      </c>
      <c r="D70" s="20">
        <v>5.1799999999999999E-2</v>
      </c>
      <c r="E70" s="19">
        <v>33</v>
      </c>
    </row>
    <row r="71" spans="1:5" s="14" customFormat="1">
      <c r="A71" s="18" t="s">
        <v>68</v>
      </c>
      <c r="B71" s="19">
        <v>865</v>
      </c>
      <c r="C71" s="19">
        <v>29</v>
      </c>
      <c r="D71" s="20">
        <v>3.3500000000000002E-2</v>
      </c>
      <c r="E71" s="19">
        <v>23</v>
      </c>
    </row>
    <row r="72" spans="1:5" s="14" customFormat="1">
      <c r="A72" s="18" t="s">
        <v>69</v>
      </c>
      <c r="B72" s="19">
        <v>335</v>
      </c>
      <c r="C72" s="19">
        <v>10</v>
      </c>
      <c r="D72" s="20">
        <v>2.9899999999999999E-2</v>
      </c>
      <c r="E72" s="19">
        <v>6</v>
      </c>
    </row>
    <row r="73" spans="1:5" s="14" customFormat="1">
      <c r="A73" s="18" t="s">
        <v>70</v>
      </c>
      <c r="B73" s="19">
        <v>485</v>
      </c>
      <c r="C73" s="19">
        <v>23</v>
      </c>
      <c r="D73" s="20">
        <v>4.7399999999999998E-2</v>
      </c>
      <c r="E73" s="19">
        <v>16</v>
      </c>
    </row>
    <row r="74" spans="1:5" s="14" customFormat="1">
      <c r="A74" s="18" t="s">
        <v>71</v>
      </c>
      <c r="B74" s="19">
        <v>1118</v>
      </c>
      <c r="C74" s="19">
        <v>65</v>
      </c>
      <c r="D74" s="20">
        <v>5.8099999999999999E-2</v>
      </c>
      <c r="E74" s="19">
        <v>51</v>
      </c>
    </row>
    <row r="75" spans="1:5" s="14" customFormat="1">
      <c r="A75" s="18" t="s">
        <v>72</v>
      </c>
      <c r="B75" s="19">
        <v>700</v>
      </c>
      <c r="C75" s="19">
        <v>39</v>
      </c>
      <c r="D75" s="20">
        <v>5.57E-2</v>
      </c>
      <c r="E75" s="19">
        <v>37</v>
      </c>
    </row>
    <row r="76" spans="1:5" s="14" customFormat="1">
      <c r="A76" s="18" t="s">
        <v>73</v>
      </c>
      <c r="B76" s="19">
        <v>685</v>
      </c>
      <c r="C76" s="19">
        <v>18</v>
      </c>
      <c r="D76" s="20">
        <v>2.63E-2</v>
      </c>
      <c r="E76" s="19">
        <v>15</v>
      </c>
    </row>
    <row r="77" spans="1:5" s="14" customFormat="1">
      <c r="A77" s="18" t="s">
        <v>74</v>
      </c>
      <c r="B77" s="19">
        <v>927</v>
      </c>
      <c r="C77" s="19">
        <v>34</v>
      </c>
      <c r="D77" s="20">
        <v>3.6700000000000003E-2</v>
      </c>
      <c r="E77" s="19">
        <v>28</v>
      </c>
    </row>
    <row r="78" spans="1:5" s="14" customFormat="1">
      <c r="A78" s="18" t="s">
        <v>75</v>
      </c>
      <c r="B78" s="19">
        <v>868</v>
      </c>
      <c r="C78" s="19">
        <v>51</v>
      </c>
      <c r="D78" s="20">
        <v>5.8799999999999998E-2</v>
      </c>
      <c r="E78" s="19">
        <v>35</v>
      </c>
    </row>
    <row r="79" spans="1:5" s="14" customFormat="1">
      <c r="A79" s="18" t="s">
        <v>76</v>
      </c>
      <c r="B79" s="19">
        <v>401</v>
      </c>
      <c r="C79" s="19">
        <v>20</v>
      </c>
      <c r="D79" s="20">
        <v>4.99E-2</v>
      </c>
      <c r="E79" s="19">
        <v>20</v>
      </c>
    </row>
    <row r="80" spans="1:5" s="14" customFormat="1">
      <c r="A80" s="18" t="s">
        <v>77</v>
      </c>
      <c r="B80" s="19">
        <v>433</v>
      </c>
      <c r="C80" s="19">
        <v>15</v>
      </c>
      <c r="D80" s="20">
        <v>3.4599999999999999E-2</v>
      </c>
      <c r="E80" s="19">
        <v>12</v>
      </c>
    </row>
    <row r="81" spans="1:5" s="14" customFormat="1">
      <c r="A81" s="18" t="s">
        <v>78</v>
      </c>
      <c r="B81" s="19">
        <v>769</v>
      </c>
      <c r="C81" s="19">
        <v>30</v>
      </c>
      <c r="D81" s="20">
        <v>3.9E-2</v>
      </c>
      <c r="E81" s="19">
        <v>29</v>
      </c>
    </row>
    <row r="82" spans="1:5" s="14" customFormat="1">
      <c r="A82" s="18" t="s">
        <v>79</v>
      </c>
      <c r="B82" s="19">
        <v>759</v>
      </c>
      <c r="C82" s="19">
        <v>31</v>
      </c>
      <c r="D82" s="20">
        <v>4.0800000000000003E-2</v>
      </c>
      <c r="E82" s="19">
        <v>24</v>
      </c>
    </row>
    <row r="83" spans="1:5" s="14" customFormat="1">
      <c r="A83" s="18" t="s">
        <v>80</v>
      </c>
      <c r="B83" s="19">
        <v>955</v>
      </c>
      <c r="C83" s="19">
        <v>24</v>
      </c>
      <c r="D83" s="20">
        <v>2.5100000000000001E-2</v>
      </c>
      <c r="E83" s="19">
        <v>20</v>
      </c>
    </row>
    <row r="84" spans="1:5" s="14" customFormat="1">
      <c r="A84" s="18" t="s">
        <v>81</v>
      </c>
      <c r="B84" s="19">
        <v>654</v>
      </c>
      <c r="C84" s="19">
        <v>25</v>
      </c>
      <c r="D84" s="20">
        <v>3.8199999999999998E-2</v>
      </c>
      <c r="E84" s="19">
        <v>19</v>
      </c>
    </row>
    <row r="85" spans="1:5" s="14" customFormat="1">
      <c r="A85" s="18" t="s">
        <v>82</v>
      </c>
      <c r="B85" s="19">
        <v>1399</v>
      </c>
      <c r="C85" s="19">
        <v>51</v>
      </c>
      <c r="D85" s="20">
        <v>3.6499999999999998E-2</v>
      </c>
      <c r="E85" s="19">
        <v>41</v>
      </c>
    </row>
    <row r="86" spans="1:5" s="14" customFormat="1">
      <c r="A86" s="18" t="s">
        <v>83</v>
      </c>
      <c r="B86" s="19">
        <v>411</v>
      </c>
      <c r="C86" s="19">
        <v>16</v>
      </c>
      <c r="D86" s="20">
        <v>3.8899999999999997E-2</v>
      </c>
      <c r="E86" s="19">
        <v>11</v>
      </c>
    </row>
    <row r="87" spans="1:5" s="14" customFormat="1">
      <c r="A87" s="18" t="s">
        <v>84</v>
      </c>
      <c r="B87" s="19">
        <v>966</v>
      </c>
      <c r="C87" s="19">
        <v>35</v>
      </c>
      <c r="D87" s="20">
        <v>3.6200000000000003E-2</v>
      </c>
      <c r="E87" s="19">
        <v>30</v>
      </c>
    </row>
    <row r="88" spans="1:5" s="14" customFormat="1">
      <c r="A88" s="18" t="s">
        <v>85</v>
      </c>
      <c r="B88" s="19">
        <v>599</v>
      </c>
      <c r="C88" s="19">
        <v>20</v>
      </c>
      <c r="D88" s="20">
        <v>3.3399999999999999E-2</v>
      </c>
      <c r="E88" s="19">
        <v>18</v>
      </c>
    </row>
    <row r="89" spans="1:5" s="14" customFormat="1">
      <c r="A89" s="18" t="s">
        <v>86</v>
      </c>
      <c r="B89" s="19">
        <v>691</v>
      </c>
      <c r="C89" s="19">
        <v>24</v>
      </c>
      <c r="D89" s="20">
        <v>3.4700000000000002E-2</v>
      </c>
      <c r="E89" s="19">
        <v>21</v>
      </c>
    </row>
    <row r="90" spans="1:5" s="14" customFormat="1">
      <c r="A90" s="18" t="s">
        <v>87</v>
      </c>
      <c r="B90" s="19">
        <v>565</v>
      </c>
      <c r="C90" s="19">
        <v>27</v>
      </c>
      <c r="D90" s="20">
        <v>4.7800000000000002E-2</v>
      </c>
      <c r="E90" s="19">
        <v>21</v>
      </c>
    </row>
    <row r="91" spans="1:5" s="14" customFormat="1">
      <c r="A91" s="18" t="s">
        <v>88</v>
      </c>
      <c r="B91" s="19">
        <v>787</v>
      </c>
      <c r="C91" s="19">
        <v>29</v>
      </c>
      <c r="D91" s="20">
        <v>3.6799999999999999E-2</v>
      </c>
      <c r="E91" s="19">
        <v>24</v>
      </c>
    </row>
    <row r="92" spans="1:5" s="14" customFormat="1">
      <c r="A92" s="18" t="s">
        <v>89</v>
      </c>
      <c r="B92" s="19">
        <v>682</v>
      </c>
      <c r="C92" s="19">
        <v>13</v>
      </c>
      <c r="D92" s="20">
        <v>1.9099999999999999E-2</v>
      </c>
      <c r="E92" s="19">
        <v>12</v>
      </c>
    </row>
    <row r="93" spans="1:5" s="14" customFormat="1">
      <c r="A93" s="18" t="s">
        <v>90</v>
      </c>
      <c r="B93" s="19">
        <v>631</v>
      </c>
      <c r="C93" s="19">
        <v>33</v>
      </c>
      <c r="D93" s="20">
        <v>5.2299999999999999E-2</v>
      </c>
      <c r="E93" s="19">
        <v>23</v>
      </c>
    </row>
    <row r="94" spans="1:5" s="14" customFormat="1">
      <c r="A94" s="18" t="s">
        <v>91</v>
      </c>
      <c r="B94" s="19">
        <v>830</v>
      </c>
      <c r="C94" s="19">
        <v>14</v>
      </c>
      <c r="D94" s="20">
        <v>1.6899999999999998E-2</v>
      </c>
      <c r="E94" s="19">
        <v>12</v>
      </c>
    </row>
    <row r="95" spans="1:5" s="14" customFormat="1">
      <c r="A95" s="18" t="s">
        <v>92</v>
      </c>
      <c r="B95" s="19">
        <v>1568</v>
      </c>
      <c r="C95" s="19">
        <v>50</v>
      </c>
      <c r="D95" s="20">
        <v>3.1899999999999998E-2</v>
      </c>
      <c r="E95" s="19">
        <v>38</v>
      </c>
    </row>
    <row r="96" spans="1:5" s="14" customFormat="1">
      <c r="A96" s="18" t="s">
        <v>93</v>
      </c>
      <c r="B96" s="19">
        <v>703</v>
      </c>
      <c r="C96" s="19">
        <v>17</v>
      </c>
      <c r="D96" s="20">
        <v>2.4199999999999999E-2</v>
      </c>
      <c r="E96" s="19">
        <v>13</v>
      </c>
    </row>
    <row r="97" spans="1:5" s="14" customFormat="1">
      <c r="A97" s="18" t="s">
        <v>94</v>
      </c>
      <c r="B97" s="19">
        <v>994</v>
      </c>
      <c r="C97" s="19">
        <v>15</v>
      </c>
      <c r="D97" s="20">
        <v>1.5100000000000001E-2</v>
      </c>
      <c r="E97" s="19">
        <v>12</v>
      </c>
    </row>
    <row r="98" spans="1:5" s="14" customFormat="1">
      <c r="A98" s="18" t="s">
        <v>95</v>
      </c>
      <c r="B98" s="19">
        <v>639</v>
      </c>
      <c r="C98" s="19">
        <v>25</v>
      </c>
      <c r="D98" s="20">
        <v>3.9100000000000003E-2</v>
      </c>
      <c r="E98" s="19">
        <v>23</v>
      </c>
    </row>
    <row r="99" spans="1:5" s="14" customFormat="1">
      <c r="A99" s="18" t="s">
        <v>96</v>
      </c>
      <c r="B99" s="19">
        <v>1548</v>
      </c>
      <c r="C99" s="19">
        <v>30</v>
      </c>
      <c r="D99" s="20">
        <v>1.9400000000000001E-2</v>
      </c>
      <c r="E99" s="19">
        <v>22</v>
      </c>
    </row>
    <row r="100" spans="1:5" s="14" customFormat="1">
      <c r="A100" s="18" t="s">
        <v>97</v>
      </c>
      <c r="B100" s="19">
        <v>1263</v>
      </c>
      <c r="C100" s="19">
        <v>29</v>
      </c>
      <c r="D100" s="20">
        <v>2.3E-2</v>
      </c>
      <c r="E100" s="19">
        <v>25</v>
      </c>
    </row>
    <row r="101" spans="1:5" s="14" customFormat="1">
      <c r="A101" s="18" t="s">
        <v>98</v>
      </c>
      <c r="B101" s="19">
        <v>986</v>
      </c>
      <c r="C101" s="19">
        <v>44</v>
      </c>
      <c r="D101" s="20">
        <v>4.4600000000000001E-2</v>
      </c>
      <c r="E101" s="19">
        <v>38</v>
      </c>
    </row>
    <row r="102" spans="1:5" s="14" customFormat="1">
      <c r="A102" s="18" t="s">
        <v>99</v>
      </c>
      <c r="B102" s="19">
        <v>1453</v>
      </c>
      <c r="C102" s="19">
        <v>25</v>
      </c>
      <c r="D102" s="20">
        <v>1.72E-2</v>
      </c>
      <c r="E102" s="19">
        <v>23</v>
      </c>
    </row>
    <row r="103" spans="1:5" s="22" customFormat="1" ht="34.5" customHeight="1">
      <c r="A103" s="25" t="s">
        <v>251</v>
      </c>
      <c r="B103" s="23">
        <f>SUM(B68:B102)</f>
        <v>29029</v>
      </c>
      <c r="C103" s="23">
        <f>SUM(C68:C102)</f>
        <v>1013</v>
      </c>
      <c r="D103" s="24">
        <f>C103/B103</f>
        <v>3.4896138344414206E-2</v>
      </c>
      <c r="E103" s="23">
        <f>SUM(E68:E102)</f>
        <v>825</v>
      </c>
    </row>
    <row r="104" spans="1:5" s="14" customFormat="1">
      <c r="A104" s="18" t="s">
        <v>100</v>
      </c>
      <c r="B104" s="19">
        <v>466</v>
      </c>
      <c r="C104" s="19">
        <v>67</v>
      </c>
      <c r="D104" s="20">
        <v>0.14380000000000001</v>
      </c>
      <c r="E104" s="19">
        <v>46</v>
      </c>
    </row>
    <row r="105" spans="1:5" s="14" customFormat="1">
      <c r="A105" s="18" t="s">
        <v>101</v>
      </c>
      <c r="B105" s="19">
        <v>532</v>
      </c>
      <c r="C105" s="19">
        <v>52</v>
      </c>
      <c r="D105" s="20">
        <v>9.7699999999999995E-2</v>
      </c>
      <c r="E105" s="19">
        <v>39</v>
      </c>
    </row>
    <row r="106" spans="1:5" s="14" customFormat="1">
      <c r="A106" s="18" t="s">
        <v>102</v>
      </c>
      <c r="B106" s="19">
        <v>513</v>
      </c>
      <c r="C106" s="19">
        <v>44</v>
      </c>
      <c r="D106" s="20">
        <v>8.5800000000000001E-2</v>
      </c>
      <c r="E106" s="19">
        <v>32</v>
      </c>
    </row>
    <row r="107" spans="1:5" s="14" customFormat="1">
      <c r="A107" s="18" t="s">
        <v>103</v>
      </c>
      <c r="B107" s="19">
        <v>692</v>
      </c>
      <c r="C107" s="19">
        <v>77</v>
      </c>
      <c r="D107" s="20">
        <v>0.1113</v>
      </c>
      <c r="E107" s="19">
        <v>56</v>
      </c>
    </row>
    <row r="108" spans="1:5" s="14" customFormat="1">
      <c r="A108" s="18" t="s">
        <v>104</v>
      </c>
      <c r="B108" s="19">
        <v>585</v>
      </c>
      <c r="C108" s="19">
        <v>62</v>
      </c>
      <c r="D108" s="20">
        <v>0.106</v>
      </c>
      <c r="E108" s="19">
        <v>48</v>
      </c>
    </row>
    <row r="109" spans="1:5" s="14" customFormat="1">
      <c r="A109" s="18" t="s">
        <v>105</v>
      </c>
      <c r="B109" s="19">
        <v>750</v>
      </c>
      <c r="C109" s="19">
        <v>34</v>
      </c>
      <c r="D109" s="20">
        <v>4.53E-2</v>
      </c>
      <c r="E109" s="19">
        <v>29</v>
      </c>
    </row>
    <row r="110" spans="1:5" s="14" customFormat="1">
      <c r="A110" s="18" t="s">
        <v>106</v>
      </c>
      <c r="B110" s="19">
        <v>747</v>
      </c>
      <c r="C110" s="19">
        <v>21</v>
      </c>
      <c r="D110" s="20">
        <v>2.81E-2</v>
      </c>
      <c r="E110" s="19">
        <v>17</v>
      </c>
    </row>
    <row r="111" spans="1:5" s="14" customFormat="1">
      <c r="A111" s="18" t="s">
        <v>107</v>
      </c>
      <c r="B111" s="19">
        <v>807</v>
      </c>
      <c r="C111" s="19">
        <v>39</v>
      </c>
      <c r="D111" s="20">
        <v>4.8300000000000003E-2</v>
      </c>
      <c r="E111" s="19">
        <v>31</v>
      </c>
    </row>
    <row r="112" spans="1:5" s="14" customFormat="1">
      <c r="A112" s="18" t="s">
        <v>108</v>
      </c>
      <c r="B112" s="19">
        <v>716</v>
      </c>
      <c r="C112" s="19">
        <v>47</v>
      </c>
      <c r="D112" s="20">
        <v>6.5600000000000006E-2</v>
      </c>
      <c r="E112" s="19">
        <v>36</v>
      </c>
    </row>
    <row r="113" spans="1:5" s="14" customFormat="1">
      <c r="A113" s="18" t="s">
        <v>109</v>
      </c>
      <c r="B113" s="19">
        <v>932</v>
      </c>
      <c r="C113" s="19">
        <v>49</v>
      </c>
      <c r="D113" s="20">
        <v>5.2600000000000001E-2</v>
      </c>
      <c r="E113" s="19">
        <v>40</v>
      </c>
    </row>
    <row r="114" spans="1:5" s="14" customFormat="1">
      <c r="A114" s="18" t="s">
        <v>110</v>
      </c>
      <c r="B114" s="19">
        <v>724</v>
      </c>
      <c r="C114" s="19">
        <v>54</v>
      </c>
      <c r="D114" s="20">
        <v>7.46E-2</v>
      </c>
      <c r="E114" s="19">
        <v>43</v>
      </c>
    </row>
    <row r="115" spans="1:5" s="14" customFormat="1">
      <c r="A115" s="18" t="s">
        <v>111</v>
      </c>
      <c r="B115" s="19">
        <v>315</v>
      </c>
      <c r="C115" s="19">
        <v>38</v>
      </c>
      <c r="D115" s="20">
        <v>0.1206</v>
      </c>
      <c r="E115" s="19">
        <v>28</v>
      </c>
    </row>
    <row r="116" spans="1:5" s="14" customFormat="1">
      <c r="A116" s="18" t="s">
        <v>112</v>
      </c>
      <c r="B116" s="19">
        <v>827</v>
      </c>
      <c r="C116" s="19">
        <v>88</v>
      </c>
      <c r="D116" s="20">
        <v>0.10639999999999999</v>
      </c>
      <c r="E116" s="19">
        <v>64</v>
      </c>
    </row>
    <row r="117" spans="1:5" s="14" customFormat="1">
      <c r="A117" s="18" t="s">
        <v>113</v>
      </c>
      <c r="B117" s="19">
        <v>1202</v>
      </c>
      <c r="C117" s="19">
        <v>64</v>
      </c>
      <c r="D117" s="20">
        <v>5.3199999999999997E-2</v>
      </c>
      <c r="E117" s="19">
        <v>50</v>
      </c>
    </row>
    <row r="118" spans="1:5" s="14" customFormat="1">
      <c r="A118" s="18" t="s">
        <v>114</v>
      </c>
      <c r="B118" s="19">
        <v>737</v>
      </c>
      <c r="C118" s="19">
        <v>38</v>
      </c>
      <c r="D118" s="20">
        <v>5.16E-2</v>
      </c>
      <c r="E118" s="19">
        <v>25</v>
      </c>
    </row>
    <row r="119" spans="1:5" s="14" customFormat="1">
      <c r="A119" s="18" t="s">
        <v>115</v>
      </c>
      <c r="B119" s="19">
        <v>871</v>
      </c>
      <c r="C119" s="19">
        <v>36</v>
      </c>
      <c r="D119" s="20">
        <v>4.1300000000000003E-2</v>
      </c>
      <c r="E119" s="19">
        <v>32</v>
      </c>
    </row>
    <row r="120" spans="1:5" s="14" customFormat="1">
      <c r="A120" s="18" t="s">
        <v>116</v>
      </c>
      <c r="B120" s="19">
        <v>838</v>
      </c>
      <c r="C120" s="19">
        <v>47</v>
      </c>
      <c r="D120" s="20">
        <v>5.6099999999999997E-2</v>
      </c>
      <c r="E120" s="19">
        <v>39</v>
      </c>
    </row>
    <row r="121" spans="1:5" s="14" customFormat="1">
      <c r="A121" s="18" t="s">
        <v>117</v>
      </c>
      <c r="B121" s="19">
        <v>872</v>
      </c>
      <c r="C121" s="19">
        <v>33</v>
      </c>
      <c r="D121" s="20">
        <v>3.78E-2</v>
      </c>
      <c r="E121" s="19">
        <v>27</v>
      </c>
    </row>
    <row r="122" spans="1:5" s="14" customFormat="1">
      <c r="A122" s="18" t="s">
        <v>118</v>
      </c>
      <c r="B122" s="19">
        <v>761</v>
      </c>
      <c r="C122" s="19">
        <v>34</v>
      </c>
      <c r="D122" s="20">
        <v>4.4699999999999997E-2</v>
      </c>
      <c r="E122" s="19">
        <v>27</v>
      </c>
    </row>
    <row r="123" spans="1:5" s="14" customFormat="1">
      <c r="A123" s="18" t="s">
        <v>119</v>
      </c>
      <c r="B123" s="19">
        <v>549</v>
      </c>
      <c r="C123" s="19">
        <v>31</v>
      </c>
      <c r="D123" s="20">
        <v>5.6500000000000002E-2</v>
      </c>
      <c r="E123" s="19">
        <v>22</v>
      </c>
    </row>
    <row r="124" spans="1:5" s="14" customFormat="1">
      <c r="A124" s="18" t="s">
        <v>120</v>
      </c>
      <c r="B124" s="19">
        <v>651</v>
      </c>
      <c r="C124" s="19">
        <v>29</v>
      </c>
      <c r="D124" s="20">
        <v>4.4499999999999998E-2</v>
      </c>
      <c r="E124" s="19">
        <v>23</v>
      </c>
    </row>
    <row r="125" spans="1:5" s="14" customFormat="1">
      <c r="A125" s="18" t="s">
        <v>121</v>
      </c>
      <c r="B125" s="19">
        <v>593</v>
      </c>
      <c r="C125" s="19">
        <v>22</v>
      </c>
      <c r="D125" s="20">
        <v>3.7100000000000001E-2</v>
      </c>
      <c r="E125" s="19">
        <v>19</v>
      </c>
    </row>
    <row r="126" spans="1:5" s="14" customFormat="1">
      <c r="A126" s="18" t="s">
        <v>122</v>
      </c>
      <c r="B126" s="19">
        <v>622</v>
      </c>
      <c r="C126" s="19">
        <v>33</v>
      </c>
      <c r="D126" s="20">
        <v>5.3100000000000001E-2</v>
      </c>
      <c r="E126" s="19">
        <v>29</v>
      </c>
    </row>
    <row r="127" spans="1:5" s="14" customFormat="1">
      <c r="A127" s="18" t="s">
        <v>123</v>
      </c>
      <c r="B127" s="19">
        <v>1674</v>
      </c>
      <c r="C127" s="19">
        <v>43</v>
      </c>
      <c r="D127" s="20">
        <v>2.5700000000000001E-2</v>
      </c>
      <c r="E127" s="19">
        <v>36</v>
      </c>
    </row>
    <row r="128" spans="1:5" s="14" customFormat="1">
      <c r="A128" s="18" t="s">
        <v>124</v>
      </c>
      <c r="B128" s="19">
        <v>901</v>
      </c>
      <c r="C128" s="19">
        <v>70</v>
      </c>
      <c r="D128" s="20">
        <v>7.7700000000000005E-2</v>
      </c>
      <c r="E128" s="19">
        <v>51</v>
      </c>
    </row>
    <row r="129" spans="1:5" s="14" customFormat="1">
      <c r="A129" s="18" t="s">
        <v>125</v>
      </c>
      <c r="B129" s="19">
        <v>510</v>
      </c>
      <c r="C129" s="19">
        <v>30</v>
      </c>
      <c r="D129" s="20">
        <v>5.8799999999999998E-2</v>
      </c>
      <c r="E129" s="19">
        <v>25</v>
      </c>
    </row>
    <row r="130" spans="1:5" s="14" customFormat="1">
      <c r="A130" s="18" t="s">
        <v>126</v>
      </c>
      <c r="B130" s="19">
        <v>590</v>
      </c>
      <c r="C130" s="19">
        <v>56</v>
      </c>
      <c r="D130" s="20">
        <v>9.4899999999999998E-2</v>
      </c>
      <c r="E130" s="19">
        <v>42</v>
      </c>
    </row>
    <row r="131" spans="1:5" s="14" customFormat="1">
      <c r="A131" s="18" t="s">
        <v>127</v>
      </c>
      <c r="B131" s="19">
        <v>574</v>
      </c>
      <c r="C131" s="19">
        <v>53</v>
      </c>
      <c r="D131" s="20">
        <v>9.2299999999999993E-2</v>
      </c>
      <c r="E131" s="19">
        <v>37</v>
      </c>
    </row>
    <row r="132" spans="1:5" s="14" customFormat="1">
      <c r="A132" s="18" t="s">
        <v>128</v>
      </c>
      <c r="B132" s="19">
        <v>469</v>
      </c>
      <c r="C132" s="19">
        <v>19</v>
      </c>
      <c r="D132" s="20">
        <v>4.0500000000000001E-2</v>
      </c>
      <c r="E132" s="19">
        <v>16</v>
      </c>
    </row>
    <row r="133" spans="1:5" s="14" customFormat="1">
      <c r="A133" s="18" t="s">
        <v>129</v>
      </c>
      <c r="B133" s="19">
        <v>422</v>
      </c>
      <c r="C133" s="19">
        <v>16</v>
      </c>
      <c r="D133" s="20">
        <v>3.7900000000000003E-2</v>
      </c>
      <c r="E133" s="19">
        <v>12</v>
      </c>
    </row>
    <row r="134" spans="1:5" s="14" customFormat="1">
      <c r="A134" s="18" t="s">
        <v>130</v>
      </c>
      <c r="B134" s="19">
        <v>484</v>
      </c>
      <c r="C134" s="19">
        <v>28</v>
      </c>
      <c r="D134" s="20">
        <v>5.79E-2</v>
      </c>
      <c r="E134" s="19">
        <v>22</v>
      </c>
    </row>
    <row r="135" spans="1:5" s="14" customFormat="1">
      <c r="A135" s="18" t="s">
        <v>131</v>
      </c>
      <c r="B135" s="19">
        <v>440</v>
      </c>
      <c r="C135" s="19">
        <v>29</v>
      </c>
      <c r="D135" s="20">
        <v>6.59E-2</v>
      </c>
      <c r="E135" s="19">
        <v>21</v>
      </c>
    </row>
    <row r="136" spans="1:5" s="14" customFormat="1">
      <c r="A136" s="18" t="s">
        <v>132</v>
      </c>
      <c r="B136" s="19">
        <v>387</v>
      </c>
      <c r="C136" s="19">
        <v>10</v>
      </c>
      <c r="D136" s="20">
        <v>2.58E-2</v>
      </c>
      <c r="E136" s="19">
        <v>9</v>
      </c>
    </row>
    <row r="137" spans="1:5" s="14" customFormat="1">
      <c r="A137" s="18" t="s">
        <v>133</v>
      </c>
      <c r="B137" s="19">
        <v>461</v>
      </c>
      <c r="C137" s="19">
        <v>25</v>
      </c>
      <c r="D137" s="20">
        <v>5.4199999999999998E-2</v>
      </c>
      <c r="E137" s="19">
        <v>21</v>
      </c>
    </row>
    <row r="138" spans="1:5" s="14" customFormat="1">
      <c r="A138" s="18" t="s">
        <v>134</v>
      </c>
      <c r="B138" s="19">
        <v>569</v>
      </c>
      <c r="C138" s="19">
        <v>39</v>
      </c>
      <c r="D138" s="20">
        <v>6.8500000000000005E-2</v>
      </c>
      <c r="E138" s="19">
        <v>27</v>
      </c>
    </row>
    <row r="139" spans="1:5" s="14" customFormat="1">
      <c r="A139" s="18" t="s">
        <v>135</v>
      </c>
      <c r="B139" s="19">
        <v>1046</v>
      </c>
      <c r="C139" s="19">
        <v>42</v>
      </c>
      <c r="D139" s="20">
        <v>4.02E-2</v>
      </c>
      <c r="E139" s="19">
        <v>33</v>
      </c>
    </row>
    <row r="140" spans="1:5" s="14" customFormat="1">
      <c r="A140" s="18" t="s">
        <v>136</v>
      </c>
      <c r="B140" s="19">
        <v>737</v>
      </c>
      <c r="C140" s="19">
        <v>43</v>
      </c>
      <c r="D140" s="20">
        <v>5.8299999999999998E-2</v>
      </c>
      <c r="E140" s="19">
        <v>38</v>
      </c>
    </row>
    <row r="141" spans="1:5" s="14" customFormat="1">
      <c r="A141" s="18" t="s">
        <v>137</v>
      </c>
      <c r="B141" s="19">
        <v>829</v>
      </c>
      <c r="C141" s="19">
        <v>18</v>
      </c>
      <c r="D141" s="20">
        <v>2.1700000000000001E-2</v>
      </c>
      <c r="E141" s="19">
        <v>16</v>
      </c>
    </row>
    <row r="142" spans="1:5" s="14" customFormat="1">
      <c r="A142" s="18" t="s">
        <v>138</v>
      </c>
      <c r="B142" s="19">
        <v>631</v>
      </c>
      <c r="C142" s="19">
        <v>22</v>
      </c>
      <c r="D142" s="20">
        <v>3.49E-2</v>
      </c>
      <c r="E142" s="19">
        <v>20</v>
      </c>
    </row>
    <row r="143" spans="1:5" s="14" customFormat="1">
      <c r="A143" s="18" t="s">
        <v>139</v>
      </c>
      <c r="B143" s="19">
        <v>480</v>
      </c>
      <c r="C143" s="19">
        <v>50</v>
      </c>
      <c r="D143" s="20">
        <v>0.1042</v>
      </c>
      <c r="E143" s="19">
        <v>41</v>
      </c>
    </row>
    <row r="144" spans="1:5" s="14" customFormat="1">
      <c r="A144" s="18" t="s">
        <v>140</v>
      </c>
      <c r="B144" s="19">
        <v>715</v>
      </c>
      <c r="C144" s="19">
        <v>63</v>
      </c>
      <c r="D144" s="20">
        <v>8.8099999999999998E-2</v>
      </c>
      <c r="E144" s="19">
        <v>48</v>
      </c>
    </row>
    <row r="145" spans="1:5" s="14" customFormat="1">
      <c r="A145" s="18" t="s">
        <v>141</v>
      </c>
      <c r="B145" s="19">
        <v>615</v>
      </c>
      <c r="C145" s="19">
        <v>32</v>
      </c>
      <c r="D145" s="20">
        <v>5.1999999999999998E-2</v>
      </c>
      <c r="E145" s="19">
        <v>27</v>
      </c>
    </row>
    <row r="146" spans="1:5" s="14" customFormat="1">
      <c r="A146" s="18" t="s">
        <v>142</v>
      </c>
      <c r="B146" s="19">
        <v>803</v>
      </c>
      <c r="C146" s="19">
        <v>41</v>
      </c>
      <c r="D146" s="20">
        <v>5.11E-2</v>
      </c>
      <c r="E146" s="19">
        <v>26</v>
      </c>
    </row>
    <row r="147" spans="1:5" s="14" customFormat="1">
      <c r="A147" s="18" t="s">
        <v>143</v>
      </c>
      <c r="B147" s="19">
        <v>778</v>
      </c>
      <c r="C147" s="19">
        <v>54</v>
      </c>
      <c r="D147" s="20">
        <v>6.9400000000000003E-2</v>
      </c>
      <c r="E147" s="19">
        <v>45</v>
      </c>
    </row>
    <row r="148" spans="1:5" s="14" customFormat="1">
      <c r="A148" s="18" t="s">
        <v>144</v>
      </c>
      <c r="B148" s="19">
        <v>419</v>
      </c>
      <c r="C148" s="19">
        <v>32</v>
      </c>
      <c r="D148" s="20">
        <v>7.6399999999999996E-2</v>
      </c>
      <c r="E148" s="19">
        <v>23</v>
      </c>
    </row>
    <row r="149" spans="1:5" s="14" customFormat="1">
      <c r="A149" s="18" t="s">
        <v>145</v>
      </c>
      <c r="B149" s="19">
        <v>463</v>
      </c>
      <c r="C149" s="19">
        <v>26</v>
      </c>
      <c r="D149" s="20">
        <v>5.62E-2</v>
      </c>
      <c r="E149" s="19">
        <v>17</v>
      </c>
    </row>
    <row r="150" spans="1:5" s="14" customFormat="1">
      <c r="A150" s="18" t="s">
        <v>146</v>
      </c>
      <c r="B150" s="19">
        <v>1656</v>
      </c>
      <c r="C150" s="19">
        <v>29</v>
      </c>
      <c r="D150" s="20">
        <v>1.7500000000000002E-2</v>
      </c>
      <c r="E150" s="19">
        <v>26</v>
      </c>
    </row>
    <row r="151" spans="1:5" s="14" customFormat="1">
      <c r="A151" s="18" t="s">
        <v>147</v>
      </c>
      <c r="B151" s="19">
        <v>1038</v>
      </c>
      <c r="C151" s="19">
        <v>75</v>
      </c>
      <c r="D151" s="20">
        <v>7.2300000000000003E-2</v>
      </c>
      <c r="E151" s="19">
        <v>54</v>
      </c>
    </row>
    <row r="152" spans="1:5" s="14" customFormat="1">
      <c r="A152" s="18" t="s">
        <v>148</v>
      </c>
      <c r="B152" s="19">
        <v>1112</v>
      </c>
      <c r="C152" s="19">
        <v>51</v>
      </c>
      <c r="D152" s="20">
        <v>4.5900000000000003E-2</v>
      </c>
      <c r="E152" s="19">
        <v>39</v>
      </c>
    </row>
    <row r="153" spans="1:5" s="14" customFormat="1">
      <c r="A153" s="18" t="s">
        <v>149</v>
      </c>
      <c r="B153" s="19">
        <v>446</v>
      </c>
      <c r="C153" s="19">
        <v>23</v>
      </c>
      <c r="D153" s="20">
        <v>5.16E-2</v>
      </c>
      <c r="E153" s="19">
        <v>20</v>
      </c>
    </row>
    <row r="154" spans="1:5" s="14" customFormat="1">
      <c r="A154" s="18" t="s">
        <v>150</v>
      </c>
      <c r="B154" s="19">
        <v>825</v>
      </c>
      <c r="C154" s="19">
        <v>30</v>
      </c>
      <c r="D154" s="20">
        <v>3.6400000000000002E-2</v>
      </c>
      <c r="E154" s="19">
        <v>23</v>
      </c>
    </row>
    <row r="155" spans="1:5" s="14" customFormat="1">
      <c r="A155" s="18" t="s">
        <v>151</v>
      </c>
      <c r="B155" s="19">
        <v>1102</v>
      </c>
      <c r="C155" s="19">
        <v>49</v>
      </c>
      <c r="D155" s="20">
        <v>4.4499999999999998E-2</v>
      </c>
      <c r="E155" s="19">
        <v>38</v>
      </c>
    </row>
    <row r="156" spans="1:5" s="14" customFormat="1">
      <c r="A156" s="18" t="s">
        <v>152</v>
      </c>
      <c r="B156" s="19">
        <v>1781</v>
      </c>
      <c r="C156" s="19">
        <v>47</v>
      </c>
      <c r="D156" s="20">
        <v>2.64E-2</v>
      </c>
      <c r="E156" s="19">
        <v>40</v>
      </c>
    </row>
    <row r="157" spans="1:5" s="14" customFormat="1">
      <c r="A157" s="18" t="s">
        <v>153</v>
      </c>
      <c r="B157" s="19">
        <v>912</v>
      </c>
      <c r="C157" s="19">
        <v>49</v>
      </c>
      <c r="D157" s="20">
        <v>5.3699999999999998E-2</v>
      </c>
      <c r="E157" s="19">
        <v>42</v>
      </c>
    </row>
    <row r="158" spans="1:5" s="14" customFormat="1">
      <c r="A158" s="18" t="s">
        <v>154</v>
      </c>
      <c r="B158" s="19">
        <v>1241</v>
      </c>
      <c r="C158" s="19">
        <v>41</v>
      </c>
      <c r="D158" s="20">
        <v>3.3000000000000002E-2</v>
      </c>
      <c r="E158" s="19">
        <v>33</v>
      </c>
    </row>
    <row r="159" spans="1:5" s="14" customFormat="1">
      <c r="A159" s="18" t="s">
        <v>155</v>
      </c>
      <c r="B159" s="19">
        <v>1040</v>
      </c>
      <c r="C159" s="19">
        <v>37</v>
      </c>
      <c r="D159" s="20">
        <v>3.56E-2</v>
      </c>
      <c r="E159" s="19">
        <v>32</v>
      </c>
    </row>
    <row r="160" spans="1:5" s="14" customFormat="1">
      <c r="A160" s="18" t="s">
        <v>156</v>
      </c>
      <c r="B160" s="19">
        <v>1053</v>
      </c>
      <c r="C160" s="19">
        <v>57</v>
      </c>
      <c r="D160" s="20">
        <v>5.4100000000000002E-2</v>
      </c>
      <c r="E160" s="19">
        <v>40</v>
      </c>
    </row>
    <row r="161" spans="1:5" s="14" customFormat="1">
      <c r="A161" s="18" t="s">
        <v>157</v>
      </c>
      <c r="B161" s="19">
        <v>1746</v>
      </c>
      <c r="C161" s="19">
        <v>29</v>
      </c>
      <c r="D161" s="20">
        <v>1.66E-2</v>
      </c>
      <c r="E161" s="19">
        <v>23</v>
      </c>
    </row>
    <row r="162" spans="1:5" s="14" customFormat="1">
      <c r="A162" s="18" t="s">
        <v>158</v>
      </c>
      <c r="B162" s="19">
        <v>1938</v>
      </c>
      <c r="C162" s="19">
        <v>136</v>
      </c>
      <c r="D162" s="20">
        <v>7.0199999999999999E-2</v>
      </c>
      <c r="E162" s="19">
        <v>109</v>
      </c>
    </row>
    <row r="163" spans="1:5" s="22" customFormat="1" ht="34.5" customHeight="1">
      <c r="A163" s="25" t="s">
        <v>252</v>
      </c>
      <c r="B163" s="23">
        <f>SUM(B104:B162)</f>
        <v>47189</v>
      </c>
      <c r="C163" s="23">
        <f>SUM(C104:C162)</f>
        <v>2533</v>
      </c>
      <c r="D163" s="24">
        <f>C163/B163</f>
        <v>5.367776388565132E-2</v>
      </c>
      <c r="E163" s="23">
        <f>SUM(E104:E162)</f>
        <v>1974</v>
      </c>
    </row>
    <row r="164" spans="1:5" s="14" customFormat="1">
      <c r="A164" s="18" t="s">
        <v>159</v>
      </c>
      <c r="B164" s="19">
        <v>762</v>
      </c>
      <c r="C164" s="19">
        <v>26</v>
      </c>
      <c r="D164" s="20">
        <v>3.4099999999999998E-2</v>
      </c>
      <c r="E164" s="19">
        <v>21</v>
      </c>
    </row>
    <row r="165" spans="1:5" s="14" customFormat="1">
      <c r="A165" s="18" t="s">
        <v>160</v>
      </c>
      <c r="B165" s="19">
        <v>709</v>
      </c>
      <c r="C165" s="19">
        <v>28</v>
      </c>
      <c r="D165" s="20">
        <v>3.95E-2</v>
      </c>
      <c r="E165" s="19">
        <v>22</v>
      </c>
    </row>
    <row r="166" spans="1:5" s="14" customFormat="1">
      <c r="A166" s="18" t="s">
        <v>161</v>
      </c>
      <c r="B166" s="19">
        <v>706</v>
      </c>
      <c r="C166" s="19">
        <v>14</v>
      </c>
      <c r="D166" s="20">
        <v>1.9800000000000002E-2</v>
      </c>
      <c r="E166" s="19">
        <v>11</v>
      </c>
    </row>
    <row r="167" spans="1:5" s="14" customFormat="1">
      <c r="A167" s="18" t="s">
        <v>162</v>
      </c>
      <c r="B167" s="19">
        <v>766</v>
      </c>
      <c r="C167" s="19">
        <v>20</v>
      </c>
      <c r="D167" s="20">
        <v>2.6100000000000002E-2</v>
      </c>
      <c r="E167" s="19">
        <v>17</v>
      </c>
    </row>
    <row r="168" spans="1:5" s="14" customFormat="1">
      <c r="A168" s="18" t="s">
        <v>163</v>
      </c>
      <c r="B168" s="19">
        <v>1240</v>
      </c>
      <c r="C168" s="19">
        <v>41</v>
      </c>
      <c r="D168" s="20">
        <v>3.3099999999999997E-2</v>
      </c>
      <c r="E168" s="19">
        <v>31</v>
      </c>
    </row>
    <row r="169" spans="1:5" s="14" customFormat="1">
      <c r="A169" s="18" t="s">
        <v>164</v>
      </c>
      <c r="B169" s="19">
        <v>654</v>
      </c>
      <c r="C169" s="19">
        <v>31</v>
      </c>
      <c r="D169" s="20">
        <v>4.7399999999999998E-2</v>
      </c>
      <c r="E169" s="19">
        <v>26</v>
      </c>
    </row>
    <row r="170" spans="1:5" s="14" customFormat="1">
      <c r="A170" s="18" t="s">
        <v>165</v>
      </c>
      <c r="B170" s="19">
        <v>821</v>
      </c>
      <c r="C170" s="19">
        <v>29</v>
      </c>
      <c r="D170" s="20">
        <v>3.5299999999999998E-2</v>
      </c>
      <c r="E170" s="19">
        <v>22</v>
      </c>
    </row>
    <row r="171" spans="1:5" s="14" customFormat="1">
      <c r="A171" s="18" t="s">
        <v>166</v>
      </c>
      <c r="B171" s="19">
        <v>454</v>
      </c>
      <c r="C171" s="19">
        <v>18</v>
      </c>
      <c r="D171" s="20">
        <v>3.9600000000000003E-2</v>
      </c>
      <c r="E171" s="19">
        <v>12</v>
      </c>
    </row>
    <row r="172" spans="1:5" s="14" customFormat="1">
      <c r="A172" s="18" t="s">
        <v>167</v>
      </c>
      <c r="B172" s="19">
        <v>742</v>
      </c>
      <c r="C172" s="19">
        <v>36</v>
      </c>
      <c r="D172" s="20">
        <v>4.8500000000000001E-2</v>
      </c>
      <c r="E172" s="19">
        <v>29</v>
      </c>
    </row>
    <row r="173" spans="1:5" s="14" customFormat="1">
      <c r="A173" s="18" t="s">
        <v>168</v>
      </c>
      <c r="B173" s="19">
        <v>397</v>
      </c>
      <c r="C173" s="19">
        <v>26</v>
      </c>
      <c r="D173" s="20">
        <v>6.5500000000000003E-2</v>
      </c>
      <c r="E173" s="19">
        <v>25</v>
      </c>
    </row>
    <row r="174" spans="1:5" s="14" customFormat="1">
      <c r="A174" s="18" t="s">
        <v>169</v>
      </c>
      <c r="B174" s="19">
        <v>859</v>
      </c>
      <c r="C174" s="19">
        <v>24</v>
      </c>
      <c r="D174" s="20">
        <v>2.7900000000000001E-2</v>
      </c>
      <c r="E174" s="19">
        <v>18</v>
      </c>
    </row>
    <row r="175" spans="1:5" s="14" customFormat="1">
      <c r="A175" s="18" t="s">
        <v>170</v>
      </c>
      <c r="B175" s="19">
        <v>735</v>
      </c>
      <c r="C175" s="19">
        <v>42</v>
      </c>
      <c r="D175" s="20">
        <v>5.7099999999999998E-2</v>
      </c>
      <c r="E175" s="19">
        <v>37</v>
      </c>
    </row>
    <row r="176" spans="1:5" s="14" customFormat="1">
      <c r="A176" s="18" t="s">
        <v>171</v>
      </c>
      <c r="B176" s="19">
        <v>893</v>
      </c>
      <c r="C176" s="19">
        <v>41</v>
      </c>
      <c r="D176" s="20">
        <v>4.5900000000000003E-2</v>
      </c>
      <c r="E176" s="19">
        <v>27</v>
      </c>
    </row>
    <row r="177" spans="1:5" s="14" customFormat="1">
      <c r="A177" s="18" t="s">
        <v>172</v>
      </c>
      <c r="B177" s="19">
        <v>749</v>
      </c>
      <c r="C177" s="19">
        <v>9</v>
      </c>
      <c r="D177" s="20">
        <v>1.2E-2</v>
      </c>
      <c r="E177" s="19">
        <v>7</v>
      </c>
    </row>
    <row r="178" spans="1:5" s="14" customFormat="1">
      <c r="A178" s="18" t="s">
        <v>173</v>
      </c>
      <c r="B178" s="19">
        <v>593</v>
      </c>
      <c r="C178" s="19">
        <v>30</v>
      </c>
      <c r="D178" s="20">
        <v>5.0599999999999999E-2</v>
      </c>
      <c r="E178" s="19">
        <v>21</v>
      </c>
    </row>
    <row r="179" spans="1:5" s="14" customFormat="1">
      <c r="A179" s="18" t="s">
        <v>174</v>
      </c>
      <c r="B179" s="19">
        <v>747</v>
      </c>
      <c r="C179" s="19">
        <v>15</v>
      </c>
      <c r="D179" s="20">
        <v>2.01E-2</v>
      </c>
      <c r="E179" s="19">
        <v>14</v>
      </c>
    </row>
    <row r="180" spans="1:5" s="14" customFormat="1">
      <c r="A180" s="18" t="s">
        <v>175</v>
      </c>
      <c r="B180" s="19">
        <v>1497</v>
      </c>
      <c r="C180" s="19">
        <v>38</v>
      </c>
      <c r="D180" s="20">
        <v>2.5399999999999999E-2</v>
      </c>
      <c r="E180" s="19">
        <v>34</v>
      </c>
    </row>
    <row r="181" spans="1:5" s="14" customFormat="1">
      <c r="A181" s="18" t="s">
        <v>176</v>
      </c>
      <c r="B181" s="19">
        <v>905</v>
      </c>
      <c r="C181" s="19">
        <v>28</v>
      </c>
      <c r="D181" s="20">
        <v>3.09E-2</v>
      </c>
      <c r="E181" s="19">
        <v>25</v>
      </c>
    </row>
    <row r="182" spans="1:5" s="14" customFormat="1">
      <c r="A182" s="18" t="s">
        <v>177</v>
      </c>
      <c r="B182" s="19">
        <v>894</v>
      </c>
      <c r="C182" s="19">
        <v>12</v>
      </c>
      <c r="D182" s="20">
        <v>1.34E-2</v>
      </c>
      <c r="E182" s="19">
        <v>8</v>
      </c>
    </row>
    <row r="183" spans="1:5" s="14" customFormat="1">
      <c r="A183" s="18" t="s">
        <v>178</v>
      </c>
      <c r="B183" s="19">
        <v>1042</v>
      </c>
      <c r="C183" s="19">
        <v>28</v>
      </c>
      <c r="D183" s="20">
        <v>2.69E-2</v>
      </c>
      <c r="E183" s="19">
        <v>23</v>
      </c>
    </row>
    <row r="184" spans="1:5" s="14" customFormat="1">
      <c r="A184" s="18" t="s">
        <v>179</v>
      </c>
      <c r="B184" s="19">
        <v>1650</v>
      </c>
      <c r="C184" s="19">
        <v>44</v>
      </c>
      <c r="D184" s="20">
        <v>2.6700000000000002E-2</v>
      </c>
      <c r="E184" s="19">
        <v>42</v>
      </c>
    </row>
    <row r="185" spans="1:5" s="22" customFormat="1" ht="34.5" customHeight="1">
      <c r="A185" s="25" t="s">
        <v>253</v>
      </c>
      <c r="B185" s="23">
        <f>SUM(B164:B184)</f>
        <v>17815</v>
      </c>
      <c r="C185" s="23">
        <f>SUM(C164:C184)</f>
        <v>580</v>
      </c>
      <c r="D185" s="24">
        <f>C185/B185</f>
        <v>3.2556834128543363E-2</v>
      </c>
      <c r="E185" s="23">
        <f>SUM(E164:E184)</f>
        <v>472</v>
      </c>
    </row>
    <row r="186" spans="1:5" s="14" customFormat="1">
      <c r="A186" s="18" t="s">
        <v>180</v>
      </c>
      <c r="B186" s="19">
        <v>1571</v>
      </c>
      <c r="C186" s="19">
        <v>18</v>
      </c>
      <c r="D186" s="20">
        <v>1.15E-2</v>
      </c>
      <c r="E186" s="19">
        <v>13</v>
      </c>
    </row>
    <row r="187" spans="1:5" s="14" customFormat="1">
      <c r="A187" s="18" t="s">
        <v>181</v>
      </c>
      <c r="B187" s="19">
        <v>1788</v>
      </c>
      <c r="C187" s="19">
        <v>46</v>
      </c>
      <c r="D187" s="20">
        <v>2.5700000000000001E-2</v>
      </c>
      <c r="E187" s="19">
        <v>30</v>
      </c>
    </row>
    <row r="188" spans="1:5" s="14" customFormat="1">
      <c r="A188" s="18" t="s">
        <v>182</v>
      </c>
      <c r="B188" s="19">
        <v>1574</v>
      </c>
      <c r="C188" s="19">
        <v>33</v>
      </c>
      <c r="D188" s="20">
        <v>2.1000000000000001E-2</v>
      </c>
      <c r="E188" s="19">
        <v>21</v>
      </c>
    </row>
    <row r="189" spans="1:5" s="22" customFormat="1" ht="34.5" customHeight="1">
      <c r="A189" s="25" t="s">
        <v>254</v>
      </c>
      <c r="B189" s="23">
        <f>SUM(B186:B188)</f>
        <v>4933</v>
      </c>
      <c r="C189" s="23">
        <f>SUM(C186:C188)</f>
        <v>97</v>
      </c>
      <c r="D189" s="24">
        <f>C189/B189</f>
        <v>1.9663490776403812E-2</v>
      </c>
      <c r="E189" s="23">
        <f>SUM(E186:E188)</f>
        <v>64</v>
      </c>
    </row>
    <row r="190" spans="1:5" s="14" customFormat="1">
      <c r="A190" s="18" t="s">
        <v>183</v>
      </c>
      <c r="B190" s="19">
        <v>858</v>
      </c>
      <c r="C190" s="19">
        <v>21</v>
      </c>
      <c r="D190" s="20">
        <v>2.4500000000000001E-2</v>
      </c>
      <c r="E190" s="19">
        <v>17</v>
      </c>
    </row>
    <row r="191" spans="1:5" s="22" customFormat="1" ht="34.5" customHeight="1">
      <c r="A191" s="25" t="s">
        <v>255</v>
      </c>
      <c r="B191" s="23">
        <f>SUM(B190:B190)</f>
        <v>858</v>
      </c>
      <c r="C191" s="23">
        <f>SUM(C190:C190)</f>
        <v>21</v>
      </c>
      <c r="D191" s="24">
        <f>C191/B191</f>
        <v>2.4475524475524476E-2</v>
      </c>
      <c r="E191" s="23">
        <f>SUM(E190:E190)</f>
        <v>17</v>
      </c>
    </row>
    <row r="192" spans="1:5" s="14" customFormat="1">
      <c r="A192" s="18" t="s">
        <v>184</v>
      </c>
      <c r="B192" s="19">
        <v>1395</v>
      </c>
      <c r="C192" s="19">
        <v>35</v>
      </c>
      <c r="D192" s="20">
        <v>2.5100000000000001E-2</v>
      </c>
      <c r="E192" s="19">
        <v>32</v>
      </c>
    </row>
    <row r="193" spans="1:5" s="14" customFormat="1">
      <c r="A193" s="18" t="s">
        <v>185</v>
      </c>
      <c r="B193" s="19">
        <v>1601</v>
      </c>
      <c r="C193" s="19">
        <v>52</v>
      </c>
      <c r="D193" s="20">
        <v>3.2500000000000001E-2</v>
      </c>
      <c r="E193" s="19">
        <v>45</v>
      </c>
    </row>
    <row r="194" spans="1:5" s="14" customFormat="1">
      <c r="A194" s="18" t="s">
        <v>186</v>
      </c>
      <c r="B194" s="19">
        <v>958</v>
      </c>
      <c r="C194" s="19">
        <v>17</v>
      </c>
      <c r="D194" s="20">
        <v>1.77E-2</v>
      </c>
      <c r="E194" s="19">
        <v>16</v>
      </c>
    </row>
    <row r="195" spans="1:5" s="22" customFormat="1" ht="34.5" customHeight="1">
      <c r="A195" s="25" t="s">
        <v>256</v>
      </c>
      <c r="B195" s="23">
        <f>SUM(B192:B194)</f>
        <v>3954</v>
      </c>
      <c r="C195" s="23">
        <f>SUM(C192:C194)</f>
        <v>104</v>
      </c>
      <c r="D195" s="24">
        <f>C195/B195</f>
        <v>2.6302478502781994E-2</v>
      </c>
      <c r="E195" s="23">
        <f>SUM(E192:E194)</f>
        <v>93</v>
      </c>
    </row>
    <row r="196" spans="1:5" s="14" customFormat="1">
      <c r="A196" s="18" t="s">
        <v>187</v>
      </c>
      <c r="B196" s="19">
        <v>1391</v>
      </c>
      <c r="C196" s="19">
        <v>27</v>
      </c>
      <c r="D196" s="20">
        <v>1.9400000000000001E-2</v>
      </c>
      <c r="E196" s="19">
        <v>24</v>
      </c>
    </row>
    <row r="197" spans="1:5" s="14" customFormat="1">
      <c r="A197" s="18" t="s">
        <v>188</v>
      </c>
      <c r="B197" s="19">
        <v>2841</v>
      </c>
      <c r="C197" s="19">
        <v>68</v>
      </c>
      <c r="D197" s="20">
        <v>2.3900000000000001E-2</v>
      </c>
      <c r="E197" s="19">
        <v>52</v>
      </c>
    </row>
    <row r="198" spans="1:5" s="14" customFormat="1">
      <c r="A198" s="18" t="s">
        <v>189</v>
      </c>
      <c r="B198" s="19">
        <v>657</v>
      </c>
      <c r="C198" s="19">
        <v>52</v>
      </c>
      <c r="D198" s="20">
        <v>7.9100000000000004E-2</v>
      </c>
      <c r="E198" s="19">
        <v>38</v>
      </c>
    </row>
    <row r="199" spans="1:5" s="14" customFormat="1">
      <c r="A199" s="18" t="s">
        <v>190</v>
      </c>
      <c r="B199" s="19">
        <v>1631</v>
      </c>
      <c r="C199" s="19">
        <v>87</v>
      </c>
      <c r="D199" s="20">
        <v>5.33E-2</v>
      </c>
      <c r="E199" s="19">
        <v>68</v>
      </c>
    </row>
    <row r="200" spans="1:5" s="14" customFormat="1">
      <c r="A200" s="18" t="s">
        <v>191</v>
      </c>
      <c r="B200" s="19">
        <v>1592</v>
      </c>
      <c r="C200" s="19">
        <v>42</v>
      </c>
      <c r="D200" s="20">
        <v>2.64E-2</v>
      </c>
      <c r="E200" s="19">
        <v>32</v>
      </c>
    </row>
    <row r="201" spans="1:5" s="14" customFormat="1">
      <c r="A201" s="18" t="s">
        <v>192</v>
      </c>
      <c r="B201" s="19">
        <v>763</v>
      </c>
      <c r="C201" s="19">
        <v>7</v>
      </c>
      <c r="D201" s="20">
        <v>9.1999999999999998E-3</v>
      </c>
      <c r="E201" s="19">
        <v>7</v>
      </c>
    </row>
    <row r="202" spans="1:5" s="14" customFormat="1">
      <c r="A202" s="18" t="s">
        <v>193</v>
      </c>
      <c r="B202" s="19">
        <v>1127</v>
      </c>
      <c r="C202" s="19">
        <v>69</v>
      </c>
      <c r="D202" s="20">
        <v>6.1199999999999997E-2</v>
      </c>
      <c r="E202" s="19">
        <v>56</v>
      </c>
    </row>
    <row r="203" spans="1:5" s="14" customFormat="1">
      <c r="A203" s="18" t="s">
        <v>194</v>
      </c>
      <c r="B203" s="19">
        <v>345</v>
      </c>
      <c r="C203" s="19">
        <v>3</v>
      </c>
      <c r="D203" s="20">
        <v>8.6999999999999994E-3</v>
      </c>
      <c r="E203" s="19">
        <v>3</v>
      </c>
    </row>
    <row r="204" spans="1:5" s="14" customFormat="1">
      <c r="A204" s="18" t="s">
        <v>195</v>
      </c>
      <c r="B204" s="19">
        <v>1027</v>
      </c>
      <c r="C204" s="19">
        <v>49</v>
      </c>
      <c r="D204" s="20">
        <v>4.7699999999999999E-2</v>
      </c>
      <c r="E204" s="19">
        <v>36</v>
      </c>
    </row>
    <row r="205" spans="1:5" s="22" customFormat="1" ht="34.5" customHeight="1">
      <c r="A205" s="25" t="s">
        <v>257</v>
      </c>
      <c r="B205" s="23">
        <f>SUM(B196:B204)</f>
        <v>11374</v>
      </c>
      <c r="C205" s="23">
        <f>SUM(C196:C204)</f>
        <v>404</v>
      </c>
      <c r="D205" s="24">
        <f>C205/B205</f>
        <v>3.5519606119219269E-2</v>
      </c>
      <c r="E205" s="23">
        <f>SUM(E196:E204)</f>
        <v>316</v>
      </c>
    </row>
    <row r="206" spans="1:5" s="14" customFormat="1">
      <c r="A206" s="18" t="s">
        <v>196</v>
      </c>
      <c r="B206" s="19">
        <v>727</v>
      </c>
      <c r="C206" s="19">
        <v>17</v>
      </c>
      <c r="D206" s="20">
        <v>2.3400000000000001E-2</v>
      </c>
      <c r="E206" s="19">
        <v>16</v>
      </c>
    </row>
    <row r="207" spans="1:5" s="14" customFormat="1">
      <c r="A207" s="18" t="s">
        <v>197</v>
      </c>
      <c r="B207" s="19">
        <v>855</v>
      </c>
      <c r="C207" s="19">
        <v>26</v>
      </c>
      <c r="D207" s="20">
        <v>3.04E-2</v>
      </c>
      <c r="E207" s="19">
        <v>24</v>
      </c>
    </row>
    <row r="208" spans="1:5" s="14" customFormat="1">
      <c r="A208" s="18" t="s">
        <v>198</v>
      </c>
      <c r="B208" s="19">
        <v>1049</v>
      </c>
      <c r="C208" s="19">
        <v>31</v>
      </c>
      <c r="D208" s="20">
        <v>2.9600000000000001E-2</v>
      </c>
      <c r="E208" s="19">
        <v>26</v>
      </c>
    </row>
    <row r="209" spans="1:5" s="14" customFormat="1">
      <c r="A209" s="18" t="s">
        <v>199</v>
      </c>
      <c r="B209" s="19">
        <v>392</v>
      </c>
      <c r="C209" s="19">
        <v>15</v>
      </c>
      <c r="D209" s="20">
        <v>3.8300000000000001E-2</v>
      </c>
      <c r="E209" s="19">
        <v>13</v>
      </c>
    </row>
    <row r="210" spans="1:5" s="14" customFormat="1">
      <c r="A210" s="18" t="s">
        <v>200</v>
      </c>
      <c r="B210" s="19">
        <v>906</v>
      </c>
      <c r="C210" s="19">
        <v>37</v>
      </c>
      <c r="D210" s="20">
        <v>4.0800000000000003E-2</v>
      </c>
      <c r="E210" s="19">
        <v>30</v>
      </c>
    </row>
    <row r="211" spans="1:5" s="14" customFormat="1">
      <c r="A211" s="18" t="s">
        <v>201</v>
      </c>
      <c r="B211" s="19">
        <v>907</v>
      </c>
      <c r="C211" s="19">
        <v>39</v>
      </c>
      <c r="D211" s="20">
        <v>4.2999999999999997E-2</v>
      </c>
      <c r="E211" s="19">
        <v>33</v>
      </c>
    </row>
    <row r="212" spans="1:5" s="14" customFormat="1">
      <c r="A212" s="18" t="s">
        <v>202</v>
      </c>
      <c r="B212" s="19">
        <v>1017</v>
      </c>
      <c r="C212" s="19">
        <v>21</v>
      </c>
      <c r="D212" s="20">
        <v>2.06E-2</v>
      </c>
      <c r="E212" s="19">
        <v>18</v>
      </c>
    </row>
    <row r="213" spans="1:5" s="14" customFormat="1">
      <c r="A213" s="18" t="s">
        <v>203</v>
      </c>
      <c r="B213" s="19">
        <v>1059</v>
      </c>
      <c r="C213" s="19">
        <v>56</v>
      </c>
      <c r="D213" s="20">
        <v>5.2900000000000003E-2</v>
      </c>
      <c r="E213" s="19">
        <v>49</v>
      </c>
    </row>
    <row r="214" spans="1:5" s="14" customFormat="1">
      <c r="A214" s="18" t="s">
        <v>204</v>
      </c>
      <c r="B214" s="19">
        <v>710</v>
      </c>
      <c r="C214" s="19">
        <v>27</v>
      </c>
      <c r="D214" s="20">
        <v>3.7999999999999999E-2</v>
      </c>
      <c r="E214" s="19">
        <v>25</v>
      </c>
    </row>
    <row r="215" spans="1:5" s="14" customFormat="1">
      <c r="A215" s="18" t="s">
        <v>205</v>
      </c>
      <c r="B215" s="19">
        <v>757</v>
      </c>
      <c r="C215" s="19">
        <v>42</v>
      </c>
      <c r="D215" s="20">
        <v>5.5500000000000001E-2</v>
      </c>
      <c r="E215" s="19">
        <v>31</v>
      </c>
    </row>
    <row r="216" spans="1:5" s="14" customFormat="1">
      <c r="A216" s="18" t="s">
        <v>206</v>
      </c>
      <c r="B216" s="19">
        <v>961</v>
      </c>
      <c r="C216" s="19">
        <v>26</v>
      </c>
      <c r="D216" s="20">
        <v>2.7099999999999999E-2</v>
      </c>
      <c r="E216" s="19">
        <v>23</v>
      </c>
    </row>
    <row r="217" spans="1:5" s="14" customFormat="1">
      <c r="A217" s="18" t="s">
        <v>207</v>
      </c>
      <c r="B217" s="19">
        <v>925</v>
      </c>
      <c r="C217" s="19">
        <v>9</v>
      </c>
      <c r="D217" s="20">
        <v>9.7000000000000003E-3</v>
      </c>
      <c r="E217" s="19">
        <v>7</v>
      </c>
    </row>
    <row r="218" spans="1:5" s="14" customFormat="1">
      <c r="A218" s="18" t="s">
        <v>208</v>
      </c>
      <c r="B218" s="19">
        <v>378</v>
      </c>
      <c r="C218" s="19">
        <v>11</v>
      </c>
      <c r="D218" s="20">
        <v>2.9100000000000001E-2</v>
      </c>
      <c r="E218" s="19">
        <v>9</v>
      </c>
    </row>
    <row r="219" spans="1:5" s="14" customFormat="1">
      <c r="A219" s="18" t="s">
        <v>209</v>
      </c>
      <c r="B219" s="19">
        <v>335</v>
      </c>
      <c r="C219" s="19">
        <v>6</v>
      </c>
      <c r="D219" s="20">
        <v>1.7899999999999999E-2</v>
      </c>
      <c r="E219" s="19">
        <v>4</v>
      </c>
    </row>
    <row r="220" spans="1:5" s="14" customFormat="1">
      <c r="A220" s="18" t="s">
        <v>210</v>
      </c>
      <c r="B220" s="19">
        <v>787</v>
      </c>
      <c r="C220" s="19">
        <v>16</v>
      </c>
      <c r="D220" s="20">
        <v>2.0299999999999999E-2</v>
      </c>
      <c r="E220" s="19">
        <v>15</v>
      </c>
    </row>
    <row r="221" spans="1:5" s="14" customFormat="1">
      <c r="A221" s="18" t="s">
        <v>211</v>
      </c>
      <c r="B221" s="19">
        <v>1098</v>
      </c>
      <c r="C221" s="19">
        <v>21</v>
      </c>
      <c r="D221" s="20">
        <v>1.9099999999999999E-2</v>
      </c>
      <c r="E221" s="19">
        <v>21</v>
      </c>
    </row>
    <row r="222" spans="1:5" s="14" customFormat="1">
      <c r="A222" s="18" t="s">
        <v>212</v>
      </c>
      <c r="B222" s="19">
        <v>700</v>
      </c>
      <c r="C222" s="19">
        <v>35</v>
      </c>
      <c r="D222" s="20">
        <v>0.05</v>
      </c>
      <c r="E222" s="19">
        <v>26</v>
      </c>
    </row>
    <row r="223" spans="1:5" s="14" customFormat="1">
      <c r="A223" s="18" t="s">
        <v>213</v>
      </c>
      <c r="B223" s="19">
        <v>928</v>
      </c>
      <c r="C223" s="19">
        <v>36</v>
      </c>
      <c r="D223" s="20">
        <v>3.8800000000000001E-2</v>
      </c>
      <c r="E223" s="19">
        <v>29</v>
      </c>
    </row>
    <row r="224" spans="1:5" s="14" customFormat="1">
      <c r="A224" s="18" t="s">
        <v>214</v>
      </c>
      <c r="B224" s="19">
        <v>555</v>
      </c>
      <c r="C224" s="19">
        <v>20</v>
      </c>
      <c r="D224" s="20">
        <v>3.5999999999999997E-2</v>
      </c>
      <c r="E224" s="19">
        <v>18</v>
      </c>
    </row>
    <row r="225" spans="1:5" s="14" customFormat="1">
      <c r="A225" s="18" t="s">
        <v>215</v>
      </c>
      <c r="B225" s="19">
        <v>714</v>
      </c>
      <c r="C225" s="19">
        <v>21</v>
      </c>
      <c r="D225" s="20">
        <v>2.9399999999999999E-2</v>
      </c>
      <c r="E225" s="19">
        <v>14</v>
      </c>
    </row>
    <row r="226" spans="1:5" s="14" customFormat="1">
      <c r="A226" s="18" t="s">
        <v>216</v>
      </c>
      <c r="B226" s="19">
        <v>1468</v>
      </c>
      <c r="C226" s="19">
        <v>34</v>
      </c>
      <c r="D226" s="20">
        <v>2.3199999999999998E-2</v>
      </c>
      <c r="E226" s="19">
        <v>29</v>
      </c>
    </row>
    <row r="227" spans="1:5" s="14" customFormat="1">
      <c r="A227" s="18" t="s">
        <v>217</v>
      </c>
      <c r="B227" s="19">
        <v>948</v>
      </c>
      <c r="C227" s="19">
        <v>32</v>
      </c>
      <c r="D227" s="20">
        <v>3.3799999999999997E-2</v>
      </c>
      <c r="E227" s="19">
        <v>26</v>
      </c>
    </row>
    <row r="228" spans="1:5" s="14" customFormat="1">
      <c r="A228" s="18" t="s">
        <v>218</v>
      </c>
      <c r="B228" s="19">
        <v>488</v>
      </c>
      <c r="C228" s="19">
        <v>16</v>
      </c>
      <c r="D228" s="20">
        <v>3.2800000000000003E-2</v>
      </c>
      <c r="E228" s="19">
        <v>12</v>
      </c>
    </row>
    <row r="229" spans="1:5" s="14" customFormat="1">
      <c r="A229" s="18" t="s">
        <v>219</v>
      </c>
      <c r="B229" s="19">
        <v>1696</v>
      </c>
      <c r="C229" s="19">
        <v>33</v>
      </c>
      <c r="D229" s="20">
        <v>1.95E-2</v>
      </c>
      <c r="E229" s="19">
        <v>29</v>
      </c>
    </row>
    <row r="230" spans="1:5" s="14" customFormat="1">
      <c r="A230" s="18" t="s">
        <v>220</v>
      </c>
      <c r="B230" s="19">
        <v>0</v>
      </c>
      <c r="C230" s="19">
        <v>43</v>
      </c>
      <c r="D230" s="20">
        <v>0</v>
      </c>
      <c r="E230" s="19">
        <v>39</v>
      </c>
    </row>
    <row r="231" spans="1:5" s="14" customFormat="1">
      <c r="A231" s="18" t="s">
        <v>221</v>
      </c>
      <c r="B231" s="19">
        <v>1159</v>
      </c>
      <c r="C231" s="19">
        <v>16</v>
      </c>
      <c r="D231" s="20">
        <v>1.38E-2</v>
      </c>
      <c r="E231" s="19">
        <v>13</v>
      </c>
    </row>
    <row r="232" spans="1:5" s="14" customFormat="1">
      <c r="A232" s="18" t="s">
        <v>222</v>
      </c>
      <c r="B232" s="19">
        <v>1187</v>
      </c>
      <c r="C232" s="19">
        <v>34</v>
      </c>
      <c r="D232" s="20">
        <v>2.86E-2</v>
      </c>
      <c r="E232" s="19">
        <v>26</v>
      </c>
    </row>
    <row r="233" spans="1:5" s="14" customFormat="1">
      <c r="A233" s="18" t="s">
        <v>223</v>
      </c>
      <c r="B233" s="19">
        <v>943</v>
      </c>
      <c r="C233" s="19">
        <v>45</v>
      </c>
      <c r="D233" s="20">
        <v>4.7699999999999999E-2</v>
      </c>
      <c r="E233" s="19">
        <v>38</v>
      </c>
    </row>
    <row r="234" spans="1:5" s="14" customFormat="1">
      <c r="A234" s="18" t="s">
        <v>224</v>
      </c>
      <c r="B234" s="19">
        <v>1198</v>
      </c>
      <c r="C234" s="19">
        <v>40</v>
      </c>
      <c r="D234" s="20">
        <v>3.3399999999999999E-2</v>
      </c>
      <c r="E234" s="19">
        <v>37</v>
      </c>
    </row>
    <row r="235" spans="1:5" s="14" customFormat="1">
      <c r="A235" s="18" t="s">
        <v>225</v>
      </c>
      <c r="B235" s="19">
        <v>999</v>
      </c>
      <c r="C235" s="19">
        <v>25</v>
      </c>
      <c r="D235" s="20">
        <v>2.5000000000000001E-2</v>
      </c>
      <c r="E235" s="19">
        <v>18</v>
      </c>
    </row>
    <row r="236" spans="1:5" s="14" customFormat="1">
      <c r="A236" s="18" t="s">
        <v>226</v>
      </c>
      <c r="B236" s="19">
        <v>1148</v>
      </c>
      <c r="C236" s="19">
        <v>15</v>
      </c>
      <c r="D236" s="20">
        <v>1.3100000000000001E-2</v>
      </c>
      <c r="E236" s="19">
        <v>12</v>
      </c>
    </row>
    <row r="237" spans="1:5" s="14" customFormat="1">
      <c r="A237" s="18" t="s">
        <v>227</v>
      </c>
      <c r="B237" s="19">
        <v>774</v>
      </c>
      <c r="C237" s="19">
        <v>15</v>
      </c>
      <c r="D237" s="20">
        <v>1.9400000000000001E-2</v>
      </c>
      <c r="E237" s="19">
        <v>14</v>
      </c>
    </row>
    <row r="238" spans="1:5" s="14" customFormat="1">
      <c r="A238" s="18" t="s">
        <v>228</v>
      </c>
      <c r="B238" s="19">
        <v>823</v>
      </c>
      <c r="C238" s="19">
        <v>20</v>
      </c>
      <c r="D238" s="20">
        <v>2.4299999999999999E-2</v>
      </c>
      <c r="E238" s="19">
        <v>20</v>
      </c>
    </row>
    <row r="239" spans="1:5" s="14" customFormat="1">
      <c r="A239" s="18" t="s">
        <v>229</v>
      </c>
      <c r="B239" s="19">
        <v>972</v>
      </c>
      <c r="C239" s="19">
        <v>18</v>
      </c>
      <c r="D239" s="20">
        <v>1.8499999999999999E-2</v>
      </c>
      <c r="E239" s="19">
        <v>16</v>
      </c>
    </row>
    <row r="240" spans="1:5" s="22" customFormat="1" ht="34.5" customHeight="1">
      <c r="A240" s="25" t="s">
        <v>258</v>
      </c>
      <c r="B240" s="23">
        <f>SUM(B206:B239)</f>
        <v>29563</v>
      </c>
      <c r="C240" s="23">
        <f>SUM(C206:C239)</f>
        <v>898</v>
      </c>
      <c r="D240" s="24">
        <f>C240/B240</f>
        <v>3.0375807597334506E-2</v>
      </c>
      <c r="E240" s="23">
        <f>SUM(E206:E239)</f>
        <v>760</v>
      </c>
    </row>
    <row r="241" spans="1:5" s="14" customFormat="1">
      <c r="A241" s="18" t="s">
        <v>230</v>
      </c>
      <c r="B241" s="19">
        <v>730</v>
      </c>
      <c r="C241" s="19">
        <v>30</v>
      </c>
      <c r="D241" s="20">
        <v>4.1099999999999998E-2</v>
      </c>
      <c r="E241" s="19">
        <v>24</v>
      </c>
    </row>
    <row r="242" spans="1:5" s="14" customFormat="1">
      <c r="A242" s="18" t="s">
        <v>231</v>
      </c>
      <c r="B242" s="19">
        <v>2417</v>
      </c>
      <c r="C242" s="19">
        <v>64</v>
      </c>
      <c r="D242" s="20">
        <v>2.6499999999999999E-2</v>
      </c>
      <c r="E242" s="19">
        <v>56</v>
      </c>
    </row>
    <row r="243" spans="1:5" s="14" customFormat="1">
      <c r="A243" s="18" t="s">
        <v>232</v>
      </c>
      <c r="B243" s="19">
        <v>925</v>
      </c>
      <c r="C243" s="19">
        <v>30</v>
      </c>
      <c r="D243" s="20">
        <v>3.2399999999999998E-2</v>
      </c>
      <c r="E243" s="19">
        <v>28</v>
      </c>
    </row>
    <row r="244" spans="1:5" s="14" customFormat="1">
      <c r="A244" s="18" t="s">
        <v>233</v>
      </c>
      <c r="B244" s="19">
        <v>1182</v>
      </c>
      <c r="C244" s="19">
        <v>29</v>
      </c>
      <c r="D244" s="20">
        <v>2.4500000000000001E-2</v>
      </c>
      <c r="E244" s="19">
        <v>25</v>
      </c>
    </row>
    <row r="245" spans="1:5" s="14" customFormat="1">
      <c r="A245" s="18" t="s">
        <v>234</v>
      </c>
      <c r="B245" s="19">
        <v>2065</v>
      </c>
      <c r="C245" s="19">
        <v>58</v>
      </c>
      <c r="D245" s="20">
        <v>2.81E-2</v>
      </c>
      <c r="E245" s="19">
        <v>45</v>
      </c>
    </row>
    <row r="246" spans="1:5" s="14" customFormat="1">
      <c r="A246" s="18" t="s">
        <v>235</v>
      </c>
      <c r="B246" s="19">
        <v>1966</v>
      </c>
      <c r="C246" s="19">
        <v>45</v>
      </c>
      <c r="D246" s="20">
        <v>2.29E-2</v>
      </c>
      <c r="E246" s="19">
        <v>33</v>
      </c>
    </row>
    <row r="247" spans="1:5" s="22" customFormat="1" ht="34.5" customHeight="1">
      <c r="A247" s="25" t="s">
        <v>259</v>
      </c>
      <c r="B247" s="23">
        <f>SUM(B241:B246)</f>
        <v>9285</v>
      </c>
      <c r="C247" s="23">
        <f>SUM(C241:C246)</f>
        <v>256</v>
      </c>
      <c r="D247" s="24">
        <f>C247/B247</f>
        <v>2.7571351642434034E-2</v>
      </c>
      <c r="E247" s="23">
        <f>SUM(E241:E246)</f>
        <v>211</v>
      </c>
    </row>
    <row r="248" spans="1:5" s="14" customFormat="1">
      <c r="A248" s="18" t="s">
        <v>236</v>
      </c>
      <c r="B248" s="19">
        <v>475</v>
      </c>
      <c r="C248" s="19">
        <v>14</v>
      </c>
      <c r="D248" s="20">
        <v>2.9499999999999998E-2</v>
      </c>
      <c r="E248" s="19">
        <v>12</v>
      </c>
    </row>
    <row r="249" spans="1:5" s="14" customFormat="1">
      <c r="A249" s="18" t="s">
        <v>237</v>
      </c>
      <c r="B249" s="19">
        <v>751</v>
      </c>
      <c r="C249" s="19">
        <v>11</v>
      </c>
      <c r="D249" s="20">
        <v>1.46E-2</v>
      </c>
      <c r="E249" s="19">
        <v>8</v>
      </c>
    </row>
    <row r="250" spans="1:5" s="22" customFormat="1" ht="34.5" customHeight="1">
      <c r="A250" s="25" t="s">
        <v>260</v>
      </c>
      <c r="B250" s="23">
        <f>SUM(B248:B249)</f>
        <v>1226</v>
      </c>
      <c r="C250" s="23">
        <f>SUM(C248:C249)</f>
        <v>25</v>
      </c>
      <c r="D250" s="24">
        <f>C250/B250</f>
        <v>2.0391517128874388E-2</v>
      </c>
      <c r="E250" s="23">
        <f>SUM(E248:E249)</f>
        <v>20</v>
      </c>
    </row>
    <row r="251" spans="1:5" s="22" customFormat="1" ht="34.5" customHeight="1">
      <c r="A251" s="25" t="s">
        <v>261</v>
      </c>
      <c r="B251" s="23">
        <f>SUM(, B22, B44, B51, B54, B56, B67, B103, B163, B185, B189, B191, B195, B205, B240, B247, B250)</f>
        <v>209005</v>
      </c>
      <c r="C251" s="23">
        <f>SUM(, C22, C44, C51, C54, C56, C67, C103, C163, C185, C189, C191, C195, C205, C240, C247, C250)</f>
        <v>7791</v>
      </c>
      <c r="D251" s="24">
        <f>C251/B251</f>
        <v>3.7276620176550798E-2</v>
      </c>
      <c r="E251" s="23">
        <f>SUM(, E22, E44, E51, E54, E56, E67, E103, E163, E185, E189, E191, E195, E205, E240, E247, E250)</f>
        <v>6245</v>
      </c>
    </row>
    <row r="252" spans="1:5" s="22" customFormat="1">
      <c r="A252" s="23" t="s">
        <v>262</v>
      </c>
      <c r="B252" s="23">
        <f>SUM(, B251)</f>
        <v>209005</v>
      </c>
      <c r="C252" s="23">
        <f>SUM(, C251)</f>
        <v>7791</v>
      </c>
      <c r="D252" s="24">
        <f>C252/B252</f>
        <v>3.7276620176550798E-2</v>
      </c>
      <c r="E252" s="23">
        <f>SUM(, E251)</f>
        <v>6245</v>
      </c>
    </row>
    <row r="253" spans="1:5" s="22" customFormat="1">
      <c r="A253" s="23" t="s">
        <v>989</v>
      </c>
      <c r="B253" s="23">
        <v>46879</v>
      </c>
      <c r="C253" s="23">
        <v>3503</v>
      </c>
      <c r="D253" s="24">
        <v>7.4700000000000003E-2</v>
      </c>
      <c r="E253" s="23">
        <v>2640</v>
      </c>
    </row>
    <row r="254" spans="1:5" s="22" customFormat="1">
      <c r="A254" s="34" t="s">
        <v>262</v>
      </c>
      <c r="B254" s="34">
        <f>SUM(B252:B253)</f>
        <v>255884</v>
      </c>
      <c r="C254" s="34">
        <f>SUM(C252:C253)</f>
        <v>11294</v>
      </c>
      <c r="D254" s="35">
        <f>AVERAGE(D252:D253)</f>
        <v>5.59883100882754E-2</v>
      </c>
      <c r="E254" s="34">
        <f>SUM(E252:E253)</f>
        <v>8885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1" manualBreakCount="1">
    <brk id="5"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472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0000FF"/>
  </sheetPr>
  <dimension ref="A1:R254"/>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3" width="6.7109375" customWidth="1"/>
    <col min="4" max="4" width="7.855468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476</v>
      </c>
      <c r="F4" s="56"/>
      <c r="G4" s="56"/>
      <c r="H4" s="56"/>
      <c r="I4" s="56"/>
      <c r="J4" s="56"/>
      <c r="K4" s="56"/>
      <c r="L4" s="56"/>
      <c r="M4" s="56"/>
      <c r="N4" s="56"/>
      <c r="O4" s="56"/>
      <c r="P4" s="56"/>
      <c r="Q4" s="56"/>
      <c r="R4" s="56"/>
    </row>
    <row r="5" spans="1:18" ht="25.5" customHeight="1">
      <c r="E5" s="55" t="s">
        <v>476</v>
      </c>
      <c r="F5" s="55"/>
      <c r="G5" s="55"/>
      <c r="H5" s="55"/>
      <c r="I5" s="55"/>
      <c r="J5" s="55"/>
      <c r="K5" s="55"/>
      <c r="L5" s="55"/>
      <c r="M5" s="55"/>
      <c r="N5" s="55"/>
      <c r="O5" s="55"/>
      <c r="P5" s="55"/>
      <c r="Q5" s="55"/>
      <c r="R5" s="55"/>
    </row>
    <row r="6" spans="1:18" s="12" customFormat="1" ht="150" customHeight="1">
      <c r="B6" s="13" t="s">
        <v>7</v>
      </c>
      <c r="C6" s="13" t="s">
        <v>8</v>
      </c>
      <c r="D6" s="13" t="s">
        <v>9</v>
      </c>
      <c r="E6" s="21" t="s">
        <v>477</v>
      </c>
      <c r="F6" s="21" t="s">
        <v>478</v>
      </c>
    </row>
    <row r="7" spans="1:18">
      <c r="A7" s="15" t="s">
        <v>10</v>
      </c>
      <c r="B7" s="16">
        <v>800</v>
      </c>
      <c r="C7" s="16">
        <v>162</v>
      </c>
      <c r="D7" s="17">
        <v>0</v>
      </c>
      <c r="E7" s="16">
        <v>19</v>
      </c>
      <c r="F7" s="16">
        <v>132</v>
      </c>
    </row>
    <row r="8" spans="1:18" s="14" customFormat="1">
      <c r="A8" s="18" t="s">
        <v>11</v>
      </c>
      <c r="B8" s="19">
        <v>435</v>
      </c>
      <c r="C8" s="19">
        <v>72</v>
      </c>
      <c r="D8" s="20">
        <v>0</v>
      </c>
      <c r="E8" s="19">
        <v>13</v>
      </c>
      <c r="F8" s="19">
        <v>57</v>
      </c>
    </row>
    <row r="9" spans="1:18" s="14" customFormat="1">
      <c r="A9" s="18" t="s">
        <v>12</v>
      </c>
      <c r="B9" s="19">
        <v>498</v>
      </c>
      <c r="C9" s="19">
        <v>66</v>
      </c>
      <c r="D9" s="20">
        <v>0</v>
      </c>
      <c r="E9" s="19">
        <v>14</v>
      </c>
      <c r="F9" s="19">
        <v>47</v>
      </c>
    </row>
    <row r="10" spans="1:18" s="14" customFormat="1">
      <c r="A10" s="18" t="s">
        <v>13</v>
      </c>
      <c r="B10" s="19">
        <v>734</v>
      </c>
      <c r="C10" s="19">
        <v>77</v>
      </c>
      <c r="D10" s="20">
        <v>0</v>
      </c>
      <c r="E10" s="19">
        <v>17</v>
      </c>
      <c r="F10" s="19">
        <v>55</v>
      </c>
    </row>
    <row r="11" spans="1:18" s="14" customFormat="1">
      <c r="A11" s="18" t="s">
        <v>14</v>
      </c>
      <c r="B11" s="19">
        <v>634</v>
      </c>
      <c r="C11" s="19">
        <v>40</v>
      </c>
      <c r="D11" s="20">
        <v>0</v>
      </c>
      <c r="E11" s="19">
        <v>15</v>
      </c>
      <c r="F11" s="19">
        <v>21</v>
      </c>
    </row>
    <row r="12" spans="1:18" s="14" customFormat="1">
      <c r="A12" s="18" t="s">
        <v>15</v>
      </c>
      <c r="B12" s="19">
        <v>694</v>
      </c>
      <c r="C12" s="19">
        <v>32</v>
      </c>
      <c r="D12" s="20">
        <v>0</v>
      </c>
      <c r="E12" s="19">
        <v>8</v>
      </c>
      <c r="F12" s="19">
        <v>23</v>
      </c>
    </row>
    <row r="13" spans="1:18" s="14" customFormat="1">
      <c r="A13" s="18" t="s">
        <v>16</v>
      </c>
      <c r="B13" s="19">
        <v>827</v>
      </c>
      <c r="C13" s="19">
        <v>109</v>
      </c>
      <c r="D13" s="20">
        <v>0</v>
      </c>
      <c r="E13" s="19">
        <v>13</v>
      </c>
      <c r="F13" s="19">
        <v>86</v>
      </c>
    </row>
    <row r="14" spans="1:18" s="14" customFormat="1">
      <c r="A14" s="18" t="s">
        <v>17</v>
      </c>
      <c r="B14" s="19">
        <v>375</v>
      </c>
      <c r="C14" s="19">
        <v>85</v>
      </c>
      <c r="D14" s="20">
        <v>0</v>
      </c>
      <c r="E14" s="19">
        <v>13</v>
      </c>
      <c r="F14" s="19">
        <v>70</v>
      </c>
    </row>
    <row r="15" spans="1:18" s="14" customFormat="1">
      <c r="A15" s="18" t="s">
        <v>18</v>
      </c>
      <c r="B15" s="19">
        <v>686</v>
      </c>
      <c r="C15" s="19">
        <v>160</v>
      </c>
      <c r="D15" s="20">
        <v>0</v>
      </c>
      <c r="E15" s="19">
        <v>16</v>
      </c>
      <c r="F15" s="19">
        <v>140</v>
      </c>
    </row>
    <row r="16" spans="1:18" s="14" customFormat="1">
      <c r="A16" s="18" t="s">
        <v>19</v>
      </c>
      <c r="B16" s="19">
        <v>471</v>
      </c>
      <c r="C16" s="19">
        <v>14</v>
      </c>
      <c r="D16" s="20">
        <v>0</v>
      </c>
      <c r="E16" s="19">
        <v>3</v>
      </c>
      <c r="F16" s="19">
        <v>9</v>
      </c>
    </row>
    <row r="17" spans="1:6" s="14" customFormat="1">
      <c r="A17" s="18" t="s">
        <v>20</v>
      </c>
      <c r="B17" s="19">
        <v>978</v>
      </c>
      <c r="C17" s="19">
        <v>147</v>
      </c>
      <c r="D17" s="20">
        <v>0</v>
      </c>
      <c r="E17" s="19">
        <v>23</v>
      </c>
      <c r="F17" s="19">
        <v>115</v>
      </c>
    </row>
    <row r="18" spans="1:6" s="14" customFormat="1">
      <c r="A18" s="18" t="s">
        <v>21</v>
      </c>
      <c r="B18" s="19">
        <v>382</v>
      </c>
      <c r="C18" s="19">
        <v>38</v>
      </c>
      <c r="D18" s="20">
        <v>0</v>
      </c>
      <c r="E18" s="19">
        <v>7</v>
      </c>
      <c r="F18" s="19">
        <v>29</v>
      </c>
    </row>
    <row r="19" spans="1:6" s="14" customFormat="1">
      <c r="A19" s="18" t="s">
        <v>22</v>
      </c>
      <c r="B19" s="19">
        <v>1442</v>
      </c>
      <c r="C19" s="19">
        <v>180</v>
      </c>
      <c r="D19" s="20">
        <v>0</v>
      </c>
      <c r="E19" s="19">
        <v>49</v>
      </c>
      <c r="F19" s="19">
        <v>117</v>
      </c>
    </row>
    <row r="20" spans="1:6" s="14" customFormat="1">
      <c r="A20" s="18" t="s">
        <v>23</v>
      </c>
      <c r="B20" s="19">
        <v>845</v>
      </c>
      <c r="C20" s="19">
        <v>150</v>
      </c>
      <c r="D20" s="20">
        <v>0</v>
      </c>
      <c r="E20" s="19">
        <v>28</v>
      </c>
      <c r="F20" s="19">
        <v>108</v>
      </c>
    </row>
    <row r="21" spans="1:6" s="14" customFormat="1">
      <c r="A21" s="18" t="s">
        <v>24</v>
      </c>
      <c r="B21" s="19">
        <v>913</v>
      </c>
      <c r="C21" s="19">
        <v>93</v>
      </c>
      <c r="D21" s="20">
        <v>0</v>
      </c>
      <c r="E21" s="19">
        <v>21</v>
      </c>
      <c r="F21" s="19">
        <v>63</v>
      </c>
    </row>
    <row r="22" spans="1:6" s="22" customFormat="1" ht="34.5" customHeight="1">
      <c r="A22" s="25" t="s">
        <v>245</v>
      </c>
      <c r="B22" s="23">
        <f>SUM(B7:B21)</f>
        <v>10714</v>
      </c>
      <c r="C22" s="23">
        <f>SUM(C7:C21)</f>
        <v>1425</v>
      </c>
      <c r="D22" s="24">
        <v>0</v>
      </c>
      <c r="E22" s="23">
        <f>SUM(E7:E21)</f>
        <v>259</v>
      </c>
      <c r="F22" s="23">
        <f>SUM(F7:F21)</f>
        <v>1072</v>
      </c>
    </row>
    <row r="23" spans="1:6" s="14" customFormat="1">
      <c r="A23" s="18" t="s">
        <v>25</v>
      </c>
      <c r="B23" s="19">
        <v>736</v>
      </c>
      <c r="C23" s="19">
        <v>119</v>
      </c>
      <c r="D23" s="20">
        <v>0</v>
      </c>
      <c r="E23" s="19">
        <v>20</v>
      </c>
      <c r="F23" s="19">
        <v>91</v>
      </c>
    </row>
    <row r="24" spans="1:6" s="14" customFormat="1">
      <c r="A24" s="18" t="s">
        <v>26</v>
      </c>
      <c r="B24" s="19">
        <v>713</v>
      </c>
      <c r="C24" s="19">
        <v>147</v>
      </c>
      <c r="D24" s="20">
        <v>0</v>
      </c>
      <c r="E24" s="19">
        <v>46</v>
      </c>
      <c r="F24" s="19">
        <v>86</v>
      </c>
    </row>
    <row r="25" spans="1:6" s="14" customFormat="1">
      <c r="A25" s="18" t="s">
        <v>27</v>
      </c>
      <c r="B25" s="19">
        <v>930</v>
      </c>
      <c r="C25" s="19">
        <v>170</v>
      </c>
      <c r="D25" s="20">
        <v>0</v>
      </c>
      <c r="E25" s="19">
        <v>45</v>
      </c>
      <c r="F25" s="19">
        <v>118</v>
      </c>
    </row>
    <row r="26" spans="1:6" s="14" customFormat="1">
      <c r="A26" s="18" t="s">
        <v>28</v>
      </c>
      <c r="B26" s="19">
        <v>724</v>
      </c>
      <c r="C26" s="19">
        <v>96</v>
      </c>
      <c r="D26" s="20">
        <v>0</v>
      </c>
      <c r="E26" s="19">
        <v>26</v>
      </c>
      <c r="F26" s="19">
        <v>59</v>
      </c>
    </row>
    <row r="27" spans="1:6" s="14" customFormat="1">
      <c r="A27" s="18" t="s">
        <v>29</v>
      </c>
      <c r="B27" s="19">
        <v>881</v>
      </c>
      <c r="C27" s="19">
        <v>117</v>
      </c>
      <c r="D27" s="20">
        <v>0</v>
      </c>
      <c r="E27" s="19">
        <v>34</v>
      </c>
      <c r="F27" s="19">
        <v>73</v>
      </c>
    </row>
    <row r="28" spans="1:6" s="14" customFormat="1">
      <c r="A28" s="18" t="s">
        <v>30</v>
      </c>
      <c r="B28" s="19">
        <v>1183</v>
      </c>
      <c r="C28" s="19">
        <v>241</v>
      </c>
      <c r="D28" s="20">
        <v>0</v>
      </c>
      <c r="E28" s="19">
        <v>64</v>
      </c>
      <c r="F28" s="19">
        <v>151</v>
      </c>
    </row>
    <row r="29" spans="1:6" s="14" customFormat="1">
      <c r="A29" s="18" t="s">
        <v>31</v>
      </c>
      <c r="B29" s="19">
        <v>1031</v>
      </c>
      <c r="C29" s="19">
        <v>228</v>
      </c>
      <c r="D29" s="20">
        <v>0</v>
      </c>
      <c r="E29" s="19">
        <v>61</v>
      </c>
      <c r="F29" s="19">
        <v>153</v>
      </c>
    </row>
    <row r="30" spans="1:6" s="14" customFormat="1">
      <c r="A30" s="18" t="s">
        <v>32</v>
      </c>
      <c r="B30" s="19">
        <v>956</v>
      </c>
      <c r="C30" s="19">
        <v>221</v>
      </c>
      <c r="D30" s="20">
        <v>0</v>
      </c>
      <c r="E30" s="19">
        <v>59</v>
      </c>
      <c r="F30" s="19">
        <v>143</v>
      </c>
    </row>
    <row r="31" spans="1:6" s="14" customFormat="1">
      <c r="A31" s="18" t="s">
        <v>33</v>
      </c>
      <c r="B31" s="19">
        <v>719</v>
      </c>
      <c r="C31" s="19">
        <v>121</v>
      </c>
      <c r="D31" s="20">
        <v>0</v>
      </c>
      <c r="E31" s="19">
        <v>36</v>
      </c>
      <c r="F31" s="19">
        <v>77</v>
      </c>
    </row>
    <row r="32" spans="1:6" s="14" customFormat="1">
      <c r="A32" s="18" t="s">
        <v>34</v>
      </c>
      <c r="B32" s="19">
        <v>1124</v>
      </c>
      <c r="C32" s="19">
        <v>305</v>
      </c>
      <c r="D32" s="20">
        <v>0</v>
      </c>
      <c r="E32" s="19">
        <v>95</v>
      </c>
      <c r="F32" s="19">
        <v>187</v>
      </c>
    </row>
    <row r="33" spans="1:6" s="14" customFormat="1">
      <c r="A33" s="18" t="s">
        <v>35</v>
      </c>
      <c r="B33" s="19">
        <v>983</v>
      </c>
      <c r="C33" s="19">
        <v>149</v>
      </c>
      <c r="D33" s="20">
        <v>0</v>
      </c>
      <c r="E33" s="19">
        <v>30</v>
      </c>
      <c r="F33" s="19">
        <v>112</v>
      </c>
    </row>
    <row r="34" spans="1:6" s="14" customFormat="1">
      <c r="A34" s="18" t="s">
        <v>36</v>
      </c>
      <c r="B34" s="19">
        <v>989</v>
      </c>
      <c r="C34" s="19">
        <v>164</v>
      </c>
      <c r="D34" s="20">
        <v>0</v>
      </c>
      <c r="E34" s="19">
        <v>28</v>
      </c>
      <c r="F34" s="19">
        <v>121</v>
      </c>
    </row>
    <row r="35" spans="1:6" s="14" customFormat="1">
      <c r="A35" s="18" t="s">
        <v>37</v>
      </c>
      <c r="B35" s="19">
        <v>718</v>
      </c>
      <c r="C35" s="19">
        <v>156</v>
      </c>
      <c r="D35" s="20">
        <v>0</v>
      </c>
      <c r="E35" s="19">
        <v>38</v>
      </c>
      <c r="F35" s="19">
        <v>102</v>
      </c>
    </row>
    <row r="36" spans="1:6" s="14" customFormat="1">
      <c r="A36" s="18" t="s">
        <v>38</v>
      </c>
      <c r="B36" s="19">
        <v>1065</v>
      </c>
      <c r="C36" s="19">
        <v>206</v>
      </c>
      <c r="D36" s="20">
        <v>0</v>
      </c>
      <c r="E36" s="19">
        <v>37</v>
      </c>
      <c r="F36" s="19">
        <v>150</v>
      </c>
    </row>
    <row r="37" spans="1:6" s="14" customFormat="1">
      <c r="A37" s="18" t="s">
        <v>39</v>
      </c>
      <c r="B37" s="19">
        <v>908</v>
      </c>
      <c r="C37" s="19">
        <v>153</v>
      </c>
      <c r="D37" s="20">
        <v>0</v>
      </c>
      <c r="E37" s="19">
        <v>43</v>
      </c>
      <c r="F37" s="19">
        <v>102</v>
      </c>
    </row>
    <row r="38" spans="1:6" s="14" customFormat="1">
      <c r="A38" s="18" t="s">
        <v>40</v>
      </c>
      <c r="B38" s="19">
        <v>1160</v>
      </c>
      <c r="C38" s="19">
        <v>306</v>
      </c>
      <c r="D38" s="20">
        <v>0</v>
      </c>
      <c r="E38" s="19">
        <v>77</v>
      </c>
      <c r="F38" s="19">
        <v>210</v>
      </c>
    </row>
    <row r="39" spans="1:6" s="14" customFormat="1">
      <c r="A39" s="18" t="s">
        <v>41</v>
      </c>
      <c r="B39" s="19">
        <v>920</v>
      </c>
      <c r="C39" s="19">
        <v>198</v>
      </c>
      <c r="D39" s="20">
        <v>0</v>
      </c>
      <c r="E39" s="19">
        <v>52</v>
      </c>
      <c r="F39" s="19">
        <v>132</v>
      </c>
    </row>
    <row r="40" spans="1:6" s="14" customFormat="1">
      <c r="A40" s="18" t="s">
        <v>42</v>
      </c>
      <c r="B40" s="19">
        <v>767</v>
      </c>
      <c r="C40" s="19">
        <v>162</v>
      </c>
      <c r="D40" s="20">
        <v>0</v>
      </c>
      <c r="E40" s="19">
        <v>37</v>
      </c>
      <c r="F40" s="19">
        <v>107</v>
      </c>
    </row>
    <row r="41" spans="1:6" s="14" customFormat="1">
      <c r="A41" s="18" t="s">
        <v>43</v>
      </c>
      <c r="B41" s="19">
        <v>1515</v>
      </c>
      <c r="C41" s="19">
        <v>300</v>
      </c>
      <c r="D41" s="20">
        <v>0</v>
      </c>
      <c r="E41" s="19">
        <v>69</v>
      </c>
      <c r="F41" s="19">
        <v>204</v>
      </c>
    </row>
    <row r="42" spans="1:6" s="14" customFormat="1">
      <c r="A42" s="18" t="s">
        <v>44</v>
      </c>
      <c r="B42" s="19">
        <v>948</v>
      </c>
      <c r="C42" s="19">
        <v>195</v>
      </c>
      <c r="D42" s="20">
        <v>0</v>
      </c>
      <c r="E42" s="19">
        <v>59</v>
      </c>
      <c r="F42" s="19">
        <v>127</v>
      </c>
    </row>
    <row r="43" spans="1:6" s="14" customFormat="1">
      <c r="A43" s="18" t="s">
        <v>45</v>
      </c>
      <c r="B43" s="19">
        <v>1636</v>
      </c>
      <c r="C43" s="19">
        <v>305</v>
      </c>
      <c r="D43" s="20">
        <v>0</v>
      </c>
      <c r="E43" s="19">
        <v>69</v>
      </c>
      <c r="F43" s="19">
        <v>211</v>
      </c>
    </row>
    <row r="44" spans="1:6" s="22" customFormat="1" ht="34.5" customHeight="1">
      <c r="A44" s="25" t="s">
        <v>246</v>
      </c>
      <c r="B44" s="23">
        <f>SUM(B23:B43)</f>
        <v>20606</v>
      </c>
      <c r="C44" s="23">
        <f>SUM(C23:C43)</f>
        <v>4059</v>
      </c>
      <c r="D44" s="24">
        <v>0</v>
      </c>
      <c r="E44" s="23">
        <f>SUM(E23:E43)</f>
        <v>1025</v>
      </c>
      <c r="F44" s="23">
        <f>SUM(F23:F43)</f>
        <v>2716</v>
      </c>
    </row>
    <row r="45" spans="1:6" s="14" customFormat="1">
      <c r="A45" s="18" t="s">
        <v>46</v>
      </c>
      <c r="B45" s="19">
        <v>984</v>
      </c>
      <c r="C45" s="19">
        <v>200</v>
      </c>
      <c r="D45" s="20">
        <v>0</v>
      </c>
      <c r="E45" s="19">
        <v>50</v>
      </c>
      <c r="F45" s="19">
        <v>133</v>
      </c>
    </row>
    <row r="46" spans="1:6" s="14" customFormat="1">
      <c r="A46" s="18" t="s">
        <v>47</v>
      </c>
      <c r="B46" s="19">
        <v>2008</v>
      </c>
      <c r="C46" s="19">
        <v>365</v>
      </c>
      <c r="D46" s="20">
        <v>0</v>
      </c>
      <c r="E46" s="19">
        <v>81</v>
      </c>
      <c r="F46" s="19">
        <v>257</v>
      </c>
    </row>
    <row r="47" spans="1:6" s="14" customFormat="1">
      <c r="A47" s="18" t="s">
        <v>48</v>
      </c>
      <c r="B47" s="19">
        <v>2076</v>
      </c>
      <c r="C47" s="19">
        <v>425</v>
      </c>
      <c r="D47" s="20">
        <v>0</v>
      </c>
      <c r="E47" s="19">
        <v>124</v>
      </c>
      <c r="F47" s="19">
        <v>281</v>
      </c>
    </row>
    <row r="48" spans="1:6" s="14" customFormat="1">
      <c r="A48" s="18" t="s">
        <v>49</v>
      </c>
      <c r="B48" s="19">
        <v>1443</v>
      </c>
      <c r="C48" s="19">
        <v>326</v>
      </c>
      <c r="D48" s="20">
        <v>0</v>
      </c>
      <c r="E48" s="19">
        <v>142</v>
      </c>
      <c r="F48" s="19">
        <v>154</v>
      </c>
    </row>
    <row r="49" spans="1:6" s="14" customFormat="1">
      <c r="A49" s="18" t="s">
        <v>50</v>
      </c>
      <c r="B49" s="19">
        <v>1307</v>
      </c>
      <c r="C49" s="19">
        <v>232</v>
      </c>
      <c r="D49" s="20">
        <v>0</v>
      </c>
      <c r="E49" s="19">
        <v>82</v>
      </c>
      <c r="F49" s="19">
        <v>127</v>
      </c>
    </row>
    <row r="50" spans="1:6" s="14" customFormat="1">
      <c r="A50" s="18" t="s">
        <v>51</v>
      </c>
      <c r="B50" s="19">
        <v>870</v>
      </c>
      <c r="C50" s="19">
        <v>189</v>
      </c>
      <c r="D50" s="20">
        <v>0</v>
      </c>
      <c r="E50" s="19">
        <v>73</v>
      </c>
      <c r="F50" s="19">
        <v>99</v>
      </c>
    </row>
    <row r="51" spans="1:6" s="22" customFormat="1" ht="34.5" customHeight="1">
      <c r="A51" s="25" t="s">
        <v>247</v>
      </c>
      <c r="B51" s="23">
        <f>SUM(B45:B50)</f>
        <v>8688</v>
      </c>
      <c r="C51" s="23">
        <f>SUM(C45:C50)</f>
        <v>1737</v>
      </c>
      <c r="D51" s="24">
        <v>0</v>
      </c>
      <c r="E51" s="23">
        <f>SUM(E45:E50)</f>
        <v>552</v>
      </c>
      <c r="F51" s="23">
        <f>SUM(F45:F50)</f>
        <v>1051</v>
      </c>
    </row>
    <row r="52" spans="1:6" s="14" customFormat="1">
      <c r="A52" s="18" t="s">
        <v>52</v>
      </c>
      <c r="B52" s="19">
        <v>613</v>
      </c>
      <c r="C52" s="19">
        <v>166</v>
      </c>
      <c r="D52" s="20">
        <v>0</v>
      </c>
      <c r="E52" s="19">
        <v>26</v>
      </c>
      <c r="F52" s="19">
        <v>131</v>
      </c>
    </row>
    <row r="53" spans="1:6" s="14" customFormat="1">
      <c r="A53" s="18" t="s">
        <v>53</v>
      </c>
      <c r="B53" s="19">
        <v>674</v>
      </c>
      <c r="C53" s="19">
        <v>171</v>
      </c>
      <c r="D53" s="20">
        <v>0</v>
      </c>
      <c r="E53" s="19">
        <v>22</v>
      </c>
      <c r="F53" s="19">
        <v>138</v>
      </c>
    </row>
    <row r="54" spans="1:6" s="22" customFormat="1" ht="34.5" customHeight="1">
      <c r="A54" s="25" t="s">
        <v>248</v>
      </c>
      <c r="B54" s="23">
        <f>SUM(B52:B53)</f>
        <v>1287</v>
      </c>
      <c r="C54" s="23">
        <f>SUM(C52:C53)</f>
        <v>337</v>
      </c>
      <c r="D54" s="24">
        <v>0</v>
      </c>
      <c r="E54" s="23">
        <f>SUM(E52:E53)</f>
        <v>48</v>
      </c>
      <c r="F54" s="23">
        <f>SUM(F52:F53)</f>
        <v>269</v>
      </c>
    </row>
    <row r="55" spans="1:6" s="14" customFormat="1">
      <c r="A55" s="18" t="s">
        <v>54</v>
      </c>
      <c r="B55" s="19">
        <v>1240</v>
      </c>
      <c r="C55" s="19">
        <v>282</v>
      </c>
      <c r="D55" s="20">
        <v>0</v>
      </c>
      <c r="E55" s="19">
        <v>41</v>
      </c>
      <c r="F55" s="19">
        <v>212</v>
      </c>
    </row>
    <row r="56" spans="1:6" s="22" customFormat="1" ht="34.5" customHeight="1">
      <c r="A56" s="25" t="s">
        <v>249</v>
      </c>
      <c r="B56" s="23">
        <f>SUM(B55:B55)</f>
        <v>1240</v>
      </c>
      <c r="C56" s="23">
        <f>SUM(C55:C55)</f>
        <v>282</v>
      </c>
      <c r="D56" s="24">
        <v>0</v>
      </c>
      <c r="E56" s="23">
        <f>SUM(E55:E55)</f>
        <v>41</v>
      </c>
      <c r="F56" s="23">
        <f>SUM(F55:F55)</f>
        <v>212</v>
      </c>
    </row>
    <row r="57" spans="1:6" s="14" customFormat="1">
      <c r="A57" s="18" t="s">
        <v>55</v>
      </c>
      <c r="B57" s="19">
        <v>1370</v>
      </c>
      <c r="C57" s="19">
        <v>302</v>
      </c>
      <c r="D57" s="20">
        <v>0</v>
      </c>
      <c r="E57" s="19">
        <v>54</v>
      </c>
      <c r="F57" s="19">
        <v>224</v>
      </c>
    </row>
    <row r="58" spans="1:6" s="14" customFormat="1">
      <c r="A58" s="18" t="s">
        <v>56</v>
      </c>
      <c r="B58" s="19">
        <v>1149</v>
      </c>
      <c r="C58" s="19">
        <v>246</v>
      </c>
      <c r="D58" s="20">
        <v>0</v>
      </c>
      <c r="E58" s="19">
        <v>58</v>
      </c>
      <c r="F58" s="19">
        <v>164</v>
      </c>
    </row>
    <row r="59" spans="1:6" s="14" customFormat="1">
      <c r="A59" s="18" t="s">
        <v>57</v>
      </c>
      <c r="B59" s="19">
        <v>1031</v>
      </c>
      <c r="C59" s="19">
        <v>249</v>
      </c>
      <c r="D59" s="20">
        <v>0</v>
      </c>
      <c r="E59" s="19">
        <v>59</v>
      </c>
      <c r="F59" s="19">
        <v>173</v>
      </c>
    </row>
    <row r="60" spans="1:6" s="14" customFormat="1">
      <c r="A60" s="18" t="s">
        <v>58</v>
      </c>
      <c r="B60" s="19">
        <v>808</v>
      </c>
      <c r="C60" s="19">
        <v>182</v>
      </c>
      <c r="D60" s="20">
        <v>0</v>
      </c>
      <c r="E60" s="19">
        <v>47</v>
      </c>
      <c r="F60" s="19">
        <v>121</v>
      </c>
    </row>
    <row r="61" spans="1:6" s="14" customFormat="1">
      <c r="A61" s="18" t="s">
        <v>59</v>
      </c>
      <c r="B61" s="19">
        <v>1026</v>
      </c>
      <c r="C61" s="19">
        <v>240</v>
      </c>
      <c r="D61" s="20">
        <v>0</v>
      </c>
      <c r="E61" s="19">
        <v>71</v>
      </c>
      <c r="F61" s="19">
        <v>157</v>
      </c>
    </row>
    <row r="62" spans="1:6" s="14" customFormat="1">
      <c r="A62" s="18" t="s">
        <v>60</v>
      </c>
      <c r="B62" s="19">
        <v>853</v>
      </c>
      <c r="C62" s="19">
        <v>198</v>
      </c>
      <c r="D62" s="20">
        <v>0</v>
      </c>
      <c r="E62" s="19">
        <v>36</v>
      </c>
      <c r="F62" s="19">
        <v>150</v>
      </c>
    </row>
    <row r="63" spans="1:6" s="14" customFormat="1">
      <c r="A63" s="18" t="s">
        <v>61</v>
      </c>
      <c r="B63" s="19">
        <v>2109</v>
      </c>
      <c r="C63" s="19">
        <v>461</v>
      </c>
      <c r="D63" s="20">
        <v>0</v>
      </c>
      <c r="E63" s="19">
        <v>145</v>
      </c>
      <c r="F63" s="19">
        <v>281</v>
      </c>
    </row>
    <row r="64" spans="1:6" s="14" customFormat="1">
      <c r="A64" s="18" t="s">
        <v>62</v>
      </c>
      <c r="B64" s="19">
        <v>937</v>
      </c>
      <c r="C64" s="19">
        <v>179</v>
      </c>
      <c r="D64" s="20">
        <v>0</v>
      </c>
      <c r="E64" s="19">
        <v>65</v>
      </c>
      <c r="F64" s="19">
        <v>110</v>
      </c>
    </row>
    <row r="65" spans="1:6" s="14" customFormat="1">
      <c r="A65" s="18" t="s">
        <v>63</v>
      </c>
      <c r="B65" s="19">
        <v>907</v>
      </c>
      <c r="C65" s="19">
        <v>194</v>
      </c>
      <c r="D65" s="20">
        <v>0</v>
      </c>
      <c r="E65" s="19">
        <v>48</v>
      </c>
      <c r="F65" s="19">
        <v>131</v>
      </c>
    </row>
    <row r="66" spans="1:6" s="14" customFormat="1">
      <c r="A66" s="18" t="s">
        <v>64</v>
      </c>
      <c r="B66" s="19">
        <v>1054</v>
      </c>
      <c r="C66" s="19">
        <v>222</v>
      </c>
      <c r="D66" s="20">
        <v>0</v>
      </c>
      <c r="E66" s="19">
        <v>61</v>
      </c>
      <c r="F66" s="19">
        <v>150</v>
      </c>
    </row>
    <row r="67" spans="1:6" s="22" customFormat="1" ht="34.5" customHeight="1">
      <c r="A67" s="25" t="s">
        <v>250</v>
      </c>
      <c r="B67" s="23">
        <f>SUM(B57:B66)</f>
        <v>11244</v>
      </c>
      <c r="C67" s="23">
        <f>SUM(C57:C66)</f>
        <v>2473</v>
      </c>
      <c r="D67" s="24">
        <v>0</v>
      </c>
      <c r="E67" s="23">
        <f>SUM(E57:E66)</f>
        <v>644</v>
      </c>
      <c r="F67" s="23">
        <f>SUM(F57:F66)</f>
        <v>1661</v>
      </c>
    </row>
    <row r="68" spans="1:6" s="14" customFormat="1">
      <c r="A68" s="18" t="s">
        <v>65</v>
      </c>
      <c r="B68" s="19">
        <v>954</v>
      </c>
      <c r="C68" s="19">
        <v>212</v>
      </c>
      <c r="D68" s="20">
        <v>0</v>
      </c>
      <c r="E68" s="19">
        <v>65</v>
      </c>
      <c r="F68" s="19">
        <v>116</v>
      </c>
    </row>
    <row r="69" spans="1:6" s="14" customFormat="1">
      <c r="A69" s="18" t="s">
        <v>66</v>
      </c>
      <c r="B69" s="19">
        <v>615</v>
      </c>
      <c r="C69" s="19">
        <v>108</v>
      </c>
      <c r="D69" s="20">
        <v>0</v>
      </c>
      <c r="E69" s="19">
        <v>20</v>
      </c>
      <c r="F69" s="19">
        <v>68</v>
      </c>
    </row>
    <row r="70" spans="1:6" s="14" customFormat="1">
      <c r="A70" s="18" t="s">
        <v>67</v>
      </c>
      <c r="B70" s="19">
        <v>791</v>
      </c>
      <c r="C70" s="19">
        <v>67</v>
      </c>
      <c r="D70" s="20">
        <v>0</v>
      </c>
      <c r="E70" s="19">
        <v>17</v>
      </c>
      <c r="F70" s="19">
        <v>41</v>
      </c>
    </row>
    <row r="71" spans="1:6" s="14" customFormat="1">
      <c r="A71" s="18" t="s">
        <v>68</v>
      </c>
      <c r="B71" s="19">
        <v>865</v>
      </c>
      <c r="C71" s="19">
        <v>167</v>
      </c>
      <c r="D71" s="20">
        <v>0</v>
      </c>
      <c r="E71" s="19">
        <v>39</v>
      </c>
      <c r="F71" s="19">
        <v>101</v>
      </c>
    </row>
    <row r="72" spans="1:6" s="14" customFormat="1">
      <c r="A72" s="18" t="s">
        <v>69</v>
      </c>
      <c r="B72" s="19">
        <v>335</v>
      </c>
      <c r="C72" s="19">
        <v>18</v>
      </c>
      <c r="D72" s="20">
        <v>0</v>
      </c>
      <c r="E72" s="19">
        <v>6</v>
      </c>
      <c r="F72" s="19">
        <v>10</v>
      </c>
    </row>
    <row r="73" spans="1:6" s="14" customFormat="1">
      <c r="A73" s="18" t="s">
        <v>70</v>
      </c>
      <c r="B73" s="19">
        <v>485</v>
      </c>
      <c r="C73" s="19">
        <v>28</v>
      </c>
      <c r="D73" s="20">
        <v>0</v>
      </c>
      <c r="E73" s="19">
        <v>10</v>
      </c>
      <c r="F73" s="19">
        <v>12</v>
      </c>
    </row>
    <row r="74" spans="1:6" s="14" customFormat="1">
      <c r="A74" s="18" t="s">
        <v>71</v>
      </c>
      <c r="B74" s="19">
        <v>1118</v>
      </c>
      <c r="C74" s="19">
        <v>105</v>
      </c>
      <c r="D74" s="20">
        <v>0</v>
      </c>
      <c r="E74" s="19">
        <v>30</v>
      </c>
      <c r="F74" s="19">
        <v>61</v>
      </c>
    </row>
    <row r="75" spans="1:6" s="14" customFormat="1">
      <c r="A75" s="18" t="s">
        <v>72</v>
      </c>
      <c r="B75" s="19">
        <v>700</v>
      </c>
      <c r="C75" s="19">
        <v>56</v>
      </c>
      <c r="D75" s="20">
        <v>0</v>
      </c>
      <c r="E75" s="19">
        <v>16</v>
      </c>
      <c r="F75" s="19">
        <v>34</v>
      </c>
    </row>
    <row r="76" spans="1:6" s="14" customFormat="1">
      <c r="A76" s="18" t="s">
        <v>73</v>
      </c>
      <c r="B76" s="19">
        <v>685</v>
      </c>
      <c r="C76" s="19">
        <v>40</v>
      </c>
      <c r="D76" s="20">
        <v>0</v>
      </c>
      <c r="E76" s="19">
        <v>15</v>
      </c>
      <c r="F76" s="19">
        <v>20</v>
      </c>
    </row>
    <row r="77" spans="1:6" s="14" customFormat="1">
      <c r="A77" s="18" t="s">
        <v>74</v>
      </c>
      <c r="B77" s="19">
        <v>927</v>
      </c>
      <c r="C77" s="19">
        <v>62</v>
      </c>
      <c r="D77" s="20">
        <v>0</v>
      </c>
      <c r="E77" s="19">
        <v>21</v>
      </c>
      <c r="F77" s="19">
        <v>34</v>
      </c>
    </row>
    <row r="78" spans="1:6" s="14" customFormat="1">
      <c r="A78" s="18" t="s">
        <v>75</v>
      </c>
      <c r="B78" s="19">
        <v>868</v>
      </c>
      <c r="C78" s="19">
        <v>171</v>
      </c>
      <c r="D78" s="20">
        <v>0</v>
      </c>
      <c r="E78" s="19">
        <v>55</v>
      </c>
      <c r="F78" s="19">
        <v>99</v>
      </c>
    </row>
    <row r="79" spans="1:6" s="14" customFormat="1">
      <c r="A79" s="18" t="s">
        <v>76</v>
      </c>
      <c r="B79" s="19">
        <v>401</v>
      </c>
      <c r="C79" s="19">
        <v>13</v>
      </c>
      <c r="D79" s="20">
        <v>0</v>
      </c>
      <c r="E79" s="19">
        <v>4</v>
      </c>
      <c r="F79" s="19">
        <v>4</v>
      </c>
    </row>
    <row r="80" spans="1:6" s="14" customFormat="1">
      <c r="A80" s="18" t="s">
        <v>77</v>
      </c>
      <c r="B80" s="19">
        <v>433</v>
      </c>
      <c r="C80" s="19">
        <v>32</v>
      </c>
      <c r="D80" s="20">
        <v>0</v>
      </c>
      <c r="E80" s="19">
        <v>6</v>
      </c>
      <c r="F80" s="19">
        <v>23</v>
      </c>
    </row>
    <row r="81" spans="1:6" s="14" customFormat="1">
      <c r="A81" s="18" t="s">
        <v>78</v>
      </c>
      <c r="B81" s="19">
        <v>769</v>
      </c>
      <c r="C81" s="19">
        <v>56</v>
      </c>
      <c r="D81" s="20">
        <v>0</v>
      </c>
      <c r="E81" s="19">
        <v>7</v>
      </c>
      <c r="F81" s="19">
        <v>42</v>
      </c>
    </row>
    <row r="82" spans="1:6" s="14" customFormat="1">
      <c r="A82" s="18" t="s">
        <v>79</v>
      </c>
      <c r="B82" s="19">
        <v>759</v>
      </c>
      <c r="C82" s="19">
        <v>133</v>
      </c>
      <c r="D82" s="20">
        <v>0</v>
      </c>
      <c r="E82" s="19">
        <v>37</v>
      </c>
      <c r="F82" s="19">
        <v>81</v>
      </c>
    </row>
    <row r="83" spans="1:6" s="14" customFormat="1">
      <c r="A83" s="18" t="s">
        <v>80</v>
      </c>
      <c r="B83" s="19">
        <v>955</v>
      </c>
      <c r="C83" s="19">
        <v>135</v>
      </c>
      <c r="D83" s="20">
        <v>0</v>
      </c>
      <c r="E83" s="19">
        <v>51</v>
      </c>
      <c r="F83" s="19">
        <v>66</v>
      </c>
    </row>
    <row r="84" spans="1:6" s="14" customFormat="1">
      <c r="A84" s="18" t="s">
        <v>81</v>
      </c>
      <c r="B84" s="19">
        <v>654</v>
      </c>
      <c r="C84" s="19">
        <v>36</v>
      </c>
      <c r="D84" s="20">
        <v>0</v>
      </c>
      <c r="E84" s="19">
        <v>10</v>
      </c>
      <c r="F84" s="19">
        <v>23</v>
      </c>
    </row>
    <row r="85" spans="1:6" s="14" customFormat="1">
      <c r="A85" s="18" t="s">
        <v>82</v>
      </c>
      <c r="B85" s="19">
        <v>1399</v>
      </c>
      <c r="C85" s="19">
        <v>227</v>
      </c>
      <c r="D85" s="20">
        <v>0</v>
      </c>
      <c r="E85" s="19">
        <v>68</v>
      </c>
      <c r="F85" s="19">
        <v>142</v>
      </c>
    </row>
    <row r="86" spans="1:6" s="14" customFormat="1">
      <c r="A86" s="18" t="s">
        <v>83</v>
      </c>
      <c r="B86" s="19">
        <v>411</v>
      </c>
      <c r="C86" s="19">
        <v>12</v>
      </c>
      <c r="D86" s="20">
        <v>0</v>
      </c>
      <c r="E86" s="19">
        <v>5</v>
      </c>
      <c r="F86" s="19">
        <v>5</v>
      </c>
    </row>
    <row r="87" spans="1:6" s="14" customFormat="1">
      <c r="A87" s="18" t="s">
        <v>84</v>
      </c>
      <c r="B87" s="19">
        <v>966</v>
      </c>
      <c r="C87" s="19">
        <v>236</v>
      </c>
      <c r="D87" s="20">
        <v>0</v>
      </c>
      <c r="E87" s="19">
        <v>64</v>
      </c>
      <c r="F87" s="19">
        <v>146</v>
      </c>
    </row>
    <row r="88" spans="1:6" s="14" customFormat="1">
      <c r="A88" s="18" t="s">
        <v>85</v>
      </c>
      <c r="B88" s="19">
        <v>599</v>
      </c>
      <c r="C88" s="19">
        <v>40</v>
      </c>
      <c r="D88" s="20">
        <v>0</v>
      </c>
      <c r="E88" s="19">
        <v>13</v>
      </c>
      <c r="F88" s="19">
        <v>26</v>
      </c>
    </row>
    <row r="89" spans="1:6" s="14" customFormat="1">
      <c r="A89" s="18" t="s">
        <v>86</v>
      </c>
      <c r="B89" s="19">
        <v>691</v>
      </c>
      <c r="C89" s="19">
        <v>180</v>
      </c>
      <c r="D89" s="20">
        <v>0</v>
      </c>
      <c r="E89" s="19">
        <v>57</v>
      </c>
      <c r="F89" s="19">
        <v>102</v>
      </c>
    </row>
    <row r="90" spans="1:6" s="14" customFormat="1">
      <c r="A90" s="18" t="s">
        <v>87</v>
      </c>
      <c r="B90" s="19">
        <v>565</v>
      </c>
      <c r="C90" s="19">
        <v>99</v>
      </c>
      <c r="D90" s="20">
        <v>0</v>
      </c>
      <c r="E90" s="19">
        <v>27</v>
      </c>
      <c r="F90" s="19">
        <v>61</v>
      </c>
    </row>
    <row r="91" spans="1:6" s="14" customFormat="1">
      <c r="A91" s="18" t="s">
        <v>88</v>
      </c>
      <c r="B91" s="19">
        <v>787</v>
      </c>
      <c r="C91" s="19">
        <v>112</v>
      </c>
      <c r="D91" s="20">
        <v>0</v>
      </c>
      <c r="E91" s="19">
        <v>28</v>
      </c>
      <c r="F91" s="19">
        <v>70</v>
      </c>
    </row>
    <row r="92" spans="1:6" s="14" customFormat="1">
      <c r="A92" s="18" t="s">
        <v>89</v>
      </c>
      <c r="B92" s="19">
        <v>682</v>
      </c>
      <c r="C92" s="19">
        <v>145</v>
      </c>
      <c r="D92" s="20">
        <v>0</v>
      </c>
      <c r="E92" s="19">
        <v>30</v>
      </c>
      <c r="F92" s="19">
        <v>98</v>
      </c>
    </row>
    <row r="93" spans="1:6" s="14" customFormat="1">
      <c r="A93" s="18" t="s">
        <v>90</v>
      </c>
      <c r="B93" s="19">
        <v>631</v>
      </c>
      <c r="C93" s="19">
        <v>120</v>
      </c>
      <c r="D93" s="20">
        <v>0</v>
      </c>
      <c r="E93" s="19">
        <v>31</v>
      </c>
      <c r="F93" s="19">
        <v>72</v>
      </c>
    </row>
    <row r="94" spans="1:6" s="14" customFormat="1">
      <c r="A94" s="18" t="s">
        <v>91</v>
      </c>
      <c r="B94" s="19">
        <v>830</v>
      </c>
      <c r="C94" s="19">
        <v>92</v>
      </c>
      <c r="D94" s="20">
        <v>0</v>
      </c>
      <c r="E94" s="19">
        <v>12</v>
      </c>
      <c r="F94" s="19">
        <v>67</v>
      </c>
    </row>
    <row r="95" spans="1:6" s="14" customFormat="1">
      <c r="A95" s="18" t="s">
        <v>92</v>
      </c>
      <c r="B95" s="19">
        <v>1568</v>
      </c>
      <c r="C95" s="19">
        <v>276</v>
      </c>
      <c r="D95" s="20">
        <v>0</v>
      </c>
      <c r="E95" s="19">
        <v>78</v>
      </c>
      <c r="F95" s="19">
        <v>166</v>
      </c>
    </row>
    <row r="96" spans="1:6" s="14" customFormat="1">
      <c r="A96" s="18" t="s">
        <v>93</v>
      </c>
      <c r="B96" s="19">
        <v>703</v>
      </c>
      <c r="C96" s="19">
        <v>136</v>
      </c>
      <c r="D96" s="20">
        <v>0</v>
      </c>
      <c r="E96" s="19">
        <v>24</v>
      </c>
      <c r="F96" s="19">
        <v>88</v>
      </c>
    </row>
    <row r="97" spans="1:6" s="14" customFormat="1">
      <c r="A97" s="18" t="s">
        <v>94</v>
      </c>
      <c r="B97" s="19">
        <v>994</v>
      </c>
      <c r="C97" s="19">
        <v>162</v>
      </c>
      <c r="D97" s="20">
        <v>0</v>
      </c>
      <c r="E97" s="19">
        <v>45</v>
      </c>
      <c r="F97" s="19">
        <v>96</v>
      </c>
    </row>
    <row r="98" spans="1:6" s="14" customFormat="1">
      <c r="A98" s="18" t="s">
        <v>95</v>
      </c>
      <c r="B98" s="19">
        <v>639</v>
      </c>
      <c r="C98" s="19">
        <v>114</v>
      </c>
      <c r="D98" s="20">
        <v>0</v>
      </c>
      <c r="E98" s="19">
        <v>30</v>
      </c>
      <c r="F98" s="19">
        <v>77</v>
      </c>
    </row>
    <row r="99" spans="1:6" s="14" customFormat="1">
      <c r="A99" s="18" t="s">
        <v>96</v>
      </c>
      <c r="B99" s="19">
        <v>1548</v>
      </c>
      <c r="C99" s="19">
        <v>136</v>
      </c>
      <c r="D99" s="20">
        <v>0</v>
      </c>
      <c r="E99" s="19">
        <v>31</v>
      </c>
      <c r="F99" s="19">
        <v>91</v>
      </c>
    </row>
    <row r="100" spans="1:6" s="14" customFormat="1">
      <c r="A100" s="18" t="s">
        <v>97</v>
      </c>
      <c r="B100" s="19">
        <v>1263</v>
      </c>
      <c r="C100" s="19">
        <v>133</v>
      </c>
      <c r="D100" s="20">
        <v>0</v>
      </c>
      <c r="E100" s="19">
        <v>41</v>
      </c>
      <c r="F100" s="19">
        <v>71</v>
      </c>
    </row>
    <row r="101" spans="1:6" s="14" customFormat="1">
      <c r="A101" s="18" t="s">
        <v>98</v>
      </c>
      <c r="B101" s="19">
        <v>986</v>
      </c>
      <c r="C101" s="19">
        <v>98</v>
      </c>
      <c r="D101" s="20">
        <v>0</v>
      </c>
      <c r="E101" s="19">
        <v>28</v>
      </c>
      <c r="F101" s="19">
        <v>50</v>
      </c>
    </row>
    <row r="102" spans="1:6" s="14" customFormat="1">
      <c r="A102" s="18" t="s">
        <v>99</v>
      </c>
      <c r="B102" s="19">
        <v>1453</v>
      </c>
      <c r="C102" s="19">
        <v>118</v>
      </c>
      <c r="D102" s="20">
        <v>0</v>
      </c>
      <c r="E102" s="19">
        <v>39</v>
      </c>
      <c r="F102" s="19">
        <v>58</v>
      </c>
    </row>
    <row r="103" spans="1:6" s="22" customFormat="1" ht="34.5" customHeight="1">
      <c r="A103" s="25" t="s">
        <v>251</v>
      </c>
      <c r="B103" s="23">
        <f>SUM(B68:B102)</f>
        <v>29029</v>
      </c>
      <c r="C103" s="23">
        <f>SUM(C68:C102)</f>
        <v>3875</v>
      </c>
      <c r="D103" s="24">
        <v>0</v>
      </c>
      <c r="E103" s="23">
        <f>SUM(E68:E102)</f>
        <v>1060</v>
      </c>
      <c r="F103" s="23">
        <f>SUM(F68:F102)</f>
        <v>2321</v>
      </c>
    </row>
    <row r="104" spans="1:6" s="14" customFormat="1">
      <c r="A104" s="18" t="s">
        <v>100</v>
      </c>
      <c r="B104" s="19">
        <v>466</v>
      </c>
      <c r="C104" s="19">
        <v>94</v>
      </c>
      <c r="D104" s="20">
        <v>0</v>
      </c>
      <c r="E104" s="19">
        <v>27</v>
      </c>
      <c r="F104" s="19">
        <v>55</v>
      </c>
    </row>
    <row r="105" spans="1:6" s="14" customFormat="1">
      <c r="A105" s="18" t="s">
        <v>101</v>
      </c>
      <c r="B105" s="19">
        <v>532</v>
      </c>
      <c r="C105" s="19">
        <v>72</v>
      </c>
      <c r="D105" s="20">
        <v>0</v>
      </c>
      <c r="E105" s="19">
        <v>27</v>
      </c>
      <c r="F105" s="19">
        <v>36</v>
      </c>
    </row>
    <row r="106" spans="1:6" s="14" customFormat="1">
      <c r="A106" s="18" t="s">
        <v>102</v>
      </c>
      <c r="B106" s="19">
        <v>513</v>
      </c>
      <c r="C106" s="19">
        <v>38</v>
      </c>
      <c r="D106" s="20">
        <v>0</v>
      </c>
      <c r="E106" s="19">
        <v>11</v>
      </c>
      <c r="F106" s="19">
        <v>21</v>
      </c>
    </row>
    <row r="107" spans="1:6" s="14" customFormat="1">
      <c r="A107" s="18" t="s">
        <v>103</v>
      </c>
      <c r="B107" s="19">
        <v>692</v>
      </c>
      <c r="C107" s="19">
        <v>61</v>
      </c>
      <c r="D107" s="20">
        <v>0</v>
      </c>
      <c r="E107" s="19">
        <v>13</v>
      </c>
      <c r="F107" s="19">
        <v>40</v>
      </c>
    </row>
    <row r="108" spans="1:6" s="14" customFormat="1">
      <c r="A108" s="18" t="s">
        <v>104</v>
      </c>
      <c r="B108" s="19">
        <v>585</v>
      </c>
      <c r="C108" s="19">
        <v>49</v>
      </c>
      <c r="D108" s="20">
        <v>0</v>
      </c>
      <c r="E108" s="19">
        <v>7</v>
      </c>
      <c r="F108" s="19">
        <v>38</v>
      </c>
    </row>
    <row r="109" spans="1:6" s="14" customFormat="1">
      <c r="A109" s="18" t="s">
        <v>105</v>
      </c>
      <c r="B109" s="19">
        <v>750</v>
      </c>
      <c r="C109" s="19">
        <v>45</v>
      </c>
      <c r="D109" s="20">
        <v>0</v>
      </c>
      <c r="E109" s="19">
        <v>14</v>
      </c>
      <c r="F109" s="19">
        <v>29</v>
      </c>
    </row>
    <row r="110" spans="1:6" s="14" customFormat="1">
      <c r="A110" s="18" t="s">
        <v>106</v>
      </c>
      <c r="B110" s="19">
        <v>747</v>
      </c>
      <c r="C110" s="19">
        <v>207</v>
      </c>
      <c r="D110" s="20">
        <v>0</v>
      </c>
      <c r="E110" s="19">
        <v>70</v>
      </c>
      <c r="F110" s="19">
        <v>125</v>
      </c>
    </row>
    <row r="111" spans="1:6" s="14" customFormat="1">
      <c r="A111" s="18" t="s">
        <v>107</v>
      </c>
      <c r="B111" s="19">
        <v>807</v>
      </c>
      <c r="C111" s="19">
        <v>143</v>
      </c>
      <c r="D111" s="20">
        <v>0</v>
      </c>
      <c r="E111" s="19">
        <v>31</v>
      </c>
      <c r="F111" s="19">
        <v>97</v>
      </c>
    </row>
    <row r="112" spans="1:6" s="14" customFormat="1">
      <c r="A112" s="18" t="s">
        <v>108</v>
      </c>
      <c r="B112" s="19">
        <v>716</v>
      </c>
      <c r="C112" s="19">
        <v>24</v>
      </c>
      <c r="D112" s="20">
        <v>0</v>
      </c>
      <c r="E112" s="19">
        <v>10</v>
      </c>
      <c r="F112" s="19">
        <v>9</v>
      </c>
    </row>
    <row r="113" spans="1:6" s="14" customFormat="1">
      <c r="A113" s="18" t="s">
        <v>109</v>
      </c>
      <c r="B113" s="19">
        <v>932</v>
      </c>
      <c r="C113" s="19">
        <v>146</v>
      </c>
      <c r="D113" s="20">
        <v>0</v>
      </c>
      <c r="E113" s="19">
        <v>38</v>
      </c>
      <c r="F113" s="19">
        <v>100</v>
      </c>
    </row>
    <row r="114" spans="1:6" s="14" customFormat="1">
      <c r="A114" s="18" t="s">
        <v>110</v>
      </c>
      <c r="B114" s="19">
        <v>724</v>
      </c>
      <c r="C114" s="19">
        <v>30</v>
      </c>
      <c r="D114" s="20">
        <v>0</v>
      </c>
      <c r="E114" s="19">
        <v>9</v>
      </c>
      <c r="F114" s="19">
        <v>18</v>
      </c>
    </row>
    <row r="115" spans="1:6" s="14" customFormat="1">
      <c r="A115" s="18" t="s">
        <v>111</v>
      </c>
      <c r="B115" s="19">
        <v>315</v>
      </c>
      <c r="C115" s="19">
        <v>50</v>
      </c>
      <c r="D115" s="20">
        <v>0</v>
      </c>
      <c r="E115" s="19">
        <v>13</v>
      </c>
      <c r="F115" s="19">
        <v>31</v>
      </c>
    </row>
    <row r="116" spans="1:6" s="14" customFormat="1">
      <c r="A116" s="18" t="s">
        <v>112</v>
      </c>
      <c r="B116" s="19">
        <v>827</v>
      </c>
      <c r="C116" s="19">
        <v>54</v>
      </c>
      <c r="D116" s="20">
        <v>0</v>
      </c>
      <c r="E116" s="19">
        <v>9</v>
      </c>
      <c r="F116" s="19">
        <v>37</v>
      </c>
    </row>
    <row r="117" spans="1:6" s="14" customFormat="1">
      <c r="A117" s="18" t="s">
        <v>113</v>
      </c>
      <c r="B117" s="19">
        <v>1202</v>
      </c>
      <c r="C117" s="19">
        <v>109</v>
      </c>
      <c r="D117" s="20">
        <v>0</v>
      </c>
      <c r="E117" s="19">
        <v>18</v>
      </c>
      <c r="F117" s="19">
        <v>75</v>
      </c>
    </row>
    <row r="118" spans="1:6" s="14" customFormat="1">
      <c r="A118" s="18" t="s">
        <v>114</v>
      </c>
      <c r="B118" s="19">
        <v>737</v>
      </c>
      <c r="C118" s="19">
        <v>121</v>
      </c>
      <c r="D118" s="20">
        <v>0</v>
      </c>
      <c r="E118" s="19">
        <v>25</v>
      </c>
      <c r="F118" s="19">
        <v>90</v>
      </c>
    </row>
    <row r="119" spans="1:6" s="14" customFormat="1">
      <c r="A119" s="18" t="s">
        <v>115</v>
      </c>
      <c r="B119" s="19">
        <v>871</v>
      </c>
      <c r="C119" s="19">
        <v>169</v>
      </c>
      <c r="D119" s="20">
        <v>0</v>
      </c>
      <c r="E119" s="19">
        <v>36</v>
      </c>
      <c r="F119" s="19">
        <v>124</v>
      </c>
    </row>
    <row r="120" spans="1:6" s="14" customFormat="1">
      <c r="A120" s="18" t="s">
        <v>116</v>
      </c>
      <c r="B120" s="19">
        <v>838</v>
      </c>
      <c r="C120" s="19">
        <v>47</v>
      </c>
      <c r="D120" s="20">
        <v>0</v>
      </c>
      <c r="E120" s="19">
        <v>9</v>
      </c>
      <c r="F120" s="19">
        <v>27</v>
      </c>
    </row>
    <row r="121" spans="1:6" s="14" customFormat="1">
      <c r="A121" s="18" t="s">
        <v>117</v>
      </c>
      <c r="B121" s="19">
        <v>872</v>
      </c>
      <c r="C121" s="19">
        <v>37</v>
      </c>
      <c r="D121" s="20">
        <v>0</v>
      </c>
      <c r="E121" s="19">
        <v>11</v>
      </c>
      <c r="F121" s="19">
        <v>25</v>
      </c>
    </row>
    <row r="122" spans="1:6" s="14" customFormat="1">
      <c r="A122" s="18" t="s">
        <v>118</v>
      </c>
      <c r="B122" s="19">
        <v>761</v>
      </c>
      <c r="C122" s="19">
        <v>28</v>
      </c>
      <c r="D122" s="20">
        <v>0</v>
      </c>
      <c r="E122" s="19">
        <v>12</v>
      </c>
      <c r="F122" s="19">
        <v>15</v>
      </c>
    </row>
    <row r="123" spans="1:6" s="14" customFormat="1">
      <c r="A123" s="18" t="s">
        <v>119</v>
      </c>
      <c r="B123" s="19">
        <v>549</v>
      </c>
      <c r="C123" s="19">
        <v>49</v>
      </c>
      <c r="D123" s="20">
        <v>0</v>
      </c>
      <c r="E123" s="19">
        <v>10</v>
      </c>
      <c r="F123" s="19">
        <v>36</v>
      </c>
    </row>
    <row r="124" spans="1:6" s="14" customFormat="1">
      <c r="A124" s="18" t="s">
        <v>120</v>
      </c>
      <c r="B124" s="19">
        <v>651</v>
      </c>
      <c r="C124" s="19">
        <v>77</v>
      </c>
      <c r="D124" s="20">
        <v>0</v>
      </c>
      <c r="E124" s="19">
        <v>20</v>
      </c>
      <c r="F124" s="19">
        <v>44</v>
      </c>
    </row>
    <row r="125" spans="1:6" s="14" customFormat="1">
      <c r="A125" s="18" t="s">
        <v>121</v>
      </c>
      <c r="B125" s="19">
        <v>593</v>
      </c>
      <c r="C125" s="19">
        <v>28</v>
      </c>
      <c r="D125" s="20">
        <v>0</v>
      </c>
      <c r="E125" s="19">
        <v>6</v>
      </c>
      <c r="F125" s="19">
        <v>18</v>
      </c>
    </row>
    <row r="126" spans="1:6" s="14" customFormat="1">
      <c r="A126" s="18" t="s">
        <v>122</v>
      </c>
      <c r="B126" s="19">
        <v>622</v>
      </c>
      <c r="C126" s="19">
        <v>45</v>
      </c>
      <c r="D126" s="20">
        <v>0</v>
      </c>
      <c r="E126" s="19">
        <v>15</v>
      </c>
      <c r="F126" s="19">
        <v>27</v>
      </c>
    </row>
    <row r="127" spans="1:6" s="14" customFormat="1">
      <c r="A127" s="18" t="s">
        <v>123</v>
      </c>
      <c r="B127" s="19">
        <v>1674</v>
      </c>
      <c r="C127" s="19">
        <v>285</v>
      </c>
      <c r="D127" s="20">
        <v>0</v>
      </c>
      <c r="E127" s="19">
        <v>100</v>
      </c>
      <c r="F127" s="19">
        <v>157</v>
      </c>
    </row>
    <row r="128" spans="1:6" s="14" customFormat="1">
      <c r="A128" s="18" t="s">
        <v>124</v>
      </c>
      <c r="B128" s="19">
        <v>901</v>
      </c>
      <c r="C128" s="19">
        <v>113</v>
      </c>
      <c r="D128" s="20">
        <v>0</v>
      </c>
      <c r="E128" s="19">
        <v>28</v>
      </c>
      <c r="F128" s="19">
        <v>69</v>
      </c>
    </row>
    <row r="129" spans="1:6" s="14" customFormat="1">
      <c r="A129" s="18" t="s">
        <v>125</v>
      </c>
      <c r="B129" s="19">
        <v>510</v>
      </c>
      <c r="C129" s="19">
        <v>46</v>
      </c>
      <c r="D129" s="20">
        <v>0</v>
      </c>
      <c r="E129" s="19">
        <v>15</v>
      </c>
      <c r="F129" s="19">
        <v>29</v>
      </c>
    </row>
    <row r="130" spans="1:6" s="14" customFormat="1">
      <c r="A130" s="18" t="s">
        <v>126</v>
      </c>
      <c r="B130" s="19">
        <v>590</v>
      </c>
      <c r="C130" s="19">
        <v>65</v>
      </c>
      <c r="D130" s="20">
        <v>0</v>
      </c>
      <c r="E130" s="19">
        <v>21</v>
      </c>
      <c r="F130" s="19">
        <v>37</v>
      </c>
    </row>
    <row r="131" spans="1:6" s="14" customFormat="1">
      <c r="A131" s="18" t="s">
        <v>127</v>
      </c>
      <c r="B131" s="19">
        <v>574</v>
      </c>
      <c r="C131" s="19">
        <v>36</v>
      </c>
      <c r="D131" s="20">
        <v>0</v>
      </c>
      <c r="E131" s="19">
        <v>7</v>
      </c>
      <c r="F131" s="19">
        <v>26</v>
      </c>
    </row>
    <row r="132" spans="1:6" s="14" customFormat="1">
      <c r="A132" s="18" t="s">
        <v>128</v>
      </c>
      <c r="B132" s="19">
        <v>469</v>
      </c>
      <c r="C132" s="19">
        <v>57</v>
      </c>
      <c r="D132" s="20">
        <v>0</v>
      </c>
      <c r="E132" s="19">
        <v>15</v>
      </c>
      <c r="F132" s="19">
        <v>38</v>
      </c>
    </row>
    <row r="133" spans="1:6" s="14" customFormat="1">
      <c r="A133" s="18" t="s">
        <v>129</v>
      </c>
      <c r="B133" s="19">
        <v>422</v>
      </c>
      <c r="C133" s="19">
        <v>69</v>
      </c>
      <c r="D133" s="20">
        <v>0</v>
      </c>
      <c r="E133" s="19">
        <v>9</v>
      </c>
      <c r="F133" s="19">
        <v>54</v>
      </c>
    </row>
    <row r="134" spans="1:6" s="14" customFormat="1">
      <c r="A134" s="18" t="s">
        <v>130</v>
      </c>
      <c r="B134" s="19">
        <v>484</v>
      </c>
      <c r="C134" s="19">
        <v>47</v>
      </c>
      <c r="D134" s="20">
        <v>0</v>
      </c>
      <c r="E134" s="19">
        <v>12</v>
      </c>
      <c r="F134" s="19">
        <v>33</v>
      </c>
    </row>
    <row r="135" spans="1:6" s="14" customFormat="1">
      <c r="A135" s="18" t="s">
        <v>131</v>
      </c>
      <c r="B135" s="19">
        <v>440</v>
      </c>
      <c r="C135" s="19">
        <v>39</v>
      </c>
      <c r="D135" s="20">
        <v>0</v>
      </c>
      <c r="E135" s="19">
        <v>8</v>
      </c>
      <c r="F135" s="19">
        <v>25</v>
      </c>
    </row>
    <row r="136" spans="1:6" s="14" customFormat="1">
      <c r="A136" s="18" t="s">
        <v>132</v>
      </c>
      <c r="B136" s="19">
        <v>387</v>
      </c>
      <c r="C136" s="19">
        <v>16</v>
      </c>
      <c r="D136" s="20">
        <v>0</v>
      </c>
      <c r="E136" s="19">
        <v>2</v>
      </c>
      <c r="F136" s="19">
        <v>12</v>
      </c>
    </row>
    <row r="137" spans="1:6" s="14" customFormat="1">
      <c r="A137" s="18" t="s">
        <v>133</v>
      </c>
      <c r="B137" s="19">
        <v>461</v>
      </c>
      <c r="C137" s="19">
        <v>40</v>
      </c>
      <c r="D137" s="20">
        <v>0</v>
      </c>
      <c r="E137" s="19">
        <v>11</v>
      </c>
      <c r="F137" s="19">
        <v>25</v>
      </c>
    </row>
    <row r="138" spans="1:6" s="14" customFormat="1">
      <c r="A138" s="18" t="s">
        <v>134</v>
      </c>
      <c r="B138" s="19">
        <v>569</v>
      </c>
      <c r="C138" s="19">
        <v>79</v>
      </c>
      <c r="D138" s="20">
        <v>0</v>
      </c>
      <c r="E138" s="19">
        <v>24</v>
      </c>
      <c r="F138" s="19">
        <v>48</v>
      </c>
    </row>
    <row r="139" spans="1:6" s="14" customFormat="1">
      <c r="A139" s="18" t="s">
        <v>135</v>
      </c>
      <c r="B139" s="19">
        <v>1046</v>
      </c>
      <c r="C139" s="19">
        <v>129</v>
      </c>
      <c r="D139" s="20">
        <v>0</v>
      </c>
      <c r="E139" s="19">
        <v>48</v>
      </c>
      <c r="F139" s="19">
        <v>66</v>
      </c>
    </row>
    <row r="140" spans="1:6" s="14" customFormat="1">
      <c r="A140" s="18" t="s">
        <v>136</v>
      </c>
      <c r="B140" s="19">
        <v>737</v>
      </c>
      <c r="C140" s="19">
        <v>73</v>
      </c>
      <c r="D140" s="20">
        <v>0</v>
      </c>
      <c r="E140" s="19">
        <v>18</v>
      </c>
      <c r="F140" s="19">
        <v>39</v>
      </c>
    </row>
    <row r="141" spans="1:6" s="14" customFormat="1">
      <c r="A141" s="18" t="s">
        <v>137</v>
      </c>
      <c r="B141" s="19">
        <v>829</v>
      </c>
      <c r="C141" s="19">
        <v>115</v>
      </c>
      <c r="D141" s="20">
        <v>0</v>
      </c>
      <c r="E141" s="19">
        <v>35</v>
      </c>
      <c r="F141" s="19">
        <v>71</v>
      </c>
    </row>
    <row r="142" spans="1:6" s="14" customFormat="1">
      <c r="A142" s="18" t="s">
        <v>138</v>
      </c>
      <c r="B142" s="19">
        <v>631</v>
      </c>
      <c r="C142" s="19">
        <v>105</v>
      </c>
      <c r="D142" s="20">
        <v>0</v>
      </c>
      <c r="E142" s="19">
        <v>39</v>
      </c>
      <c r="F142" s="19">
        <v>52</v>
      </c>
    </row>
    <row r="143" spans="1:6" s="14" customFormat="1">
      <c r="A143" s="18" t="s">
        <v>139</v>
      </c>
      <c r="B143" s="19">
        <v>480</v>
      </c>
      <c r="C143" s="19">
        <v>51</v>
      </c>
      <c r="D143" s="20">
        <v>0</v>
      </c>
      <c r="E143" s="19">
        <v>15</v>
      </c>
      <c r="F143" s="19">
        <v>29</v>
      </c>
    </row>
    <row r="144" spans="1:6" s="14" customFormat="1">
      <c r="A144" s="18" t="s">
        <v>140</v>
      </c>
      <c r="B144" s="19">
        <v>715</v>
      </c>
      <c r="C144" s="19">
        <v>118</v>
      </c>
      <c r="D144" s="20">
        <v>0</v>
      </c>
      <c r="E144" s="19">
        <v>30</v>
      </c>
      <c r="F144" s="19">
        <v>77</v>
      </c>
    </row>
    <row r="145" spans="1:6" s="14" customFormat="1">
      <c r="A145" s="18" t="s">
        <v>141</v>
      </c>
      <c r="B145" s="19">
        <v>615</v>
      </c>
      <c r="C145" s="19">
        <v>85</v>
      </c>
      <c r="D145" s="20">
        <v>0</v>
      </c>
      <c r="E145" s="19">
        <v>33</v>
      </c>
      <c r="F145" s="19">
        <v>45</v>
      </c>
    </row>
    <row r="146" spans="1:6" s="14" customFormat="1">
      <c r="A146" s="18" t="s">
        <v>142</v>
      </c>
      <c r="B146" s="19">
        <v>803</v>
      </c>
      <c r="C146" s="19">
        <v>63</v>
      </c>
      <c r="D146" s="20">
        <v>0</v>
      </c>
      <c r="E146" s="19">
        <v>14</v>
      </c>
      <c r="F146" s="19">
        <v>42</v>
      </c>
    </row>
    <row r="147" spans="1:6" s="14" customFormat="1">
      <c r="A147" s="18" t="s">
        <v>143</v>
      </c>
      <c r="B147" s="19">
        <v>778</v>
      </c>
      <c r="C147" s="19">
        <v>99</v>
      </c>
      <c r="D147" s="20">
        <v>0</v>
      </c>
      <c r="E147" s="19">
        <v>33</v>
      </c>
      <c r="F147" s="19">
        <v>55</v>
      </c>
    </row>
    <row r="148" spans="1:6" s="14" customFormat="1">
      <c r="A148" s="18" t="s">
        <v>144</v>
      </c>
      <c r="B148" s="19">
        <v>419</v>
      </c>
      <c r="C148" s="19">
        <v>38</v>
      </c>
      <c r="D148" s="20">
        <v>0</v>
      </c>
      <c r="E148" s="19">
        <v>11</v>
      </c>
      <c r="F148" s="19">
        <v>21</v>
      </c>
    </row>
    <row r="149" spans="1:6" s="14" customFormat="1">
      <c r="A149" s="18" t="s">
        <v>145</v>
      </c>
      <c r="B149" s="19">
        <v>463</v>
      </c>
      <c r="C149" s="19">
        <v>85</v>
      </c>
      <c r="D149" s="20">
        <v>0</v>
      </c>
      <c r="E149" s="19">
        <v>28</v>
      </c>
      <c r="F149" s="19">
        <v>45</v>
      </c>
    </row>
    <row r="150" spans="1:6" s="14" customFormat="1">
      <c r="A150" s="18" t="s">
        <v>146</v>
      </c>
      <c r="B150" s="19">
        <v>1656</v>
      </c>
      <c r="C150" s="19">
        <v>233</v>
      </c>
      <c r="D150" s="20">
        <v>0</v>
      </c>
      <c r="E150" s="19">
        <v>70</v>
      </c>
      <c r="F150" s="19">
        <v>131</v>
      </c>
    </row>
    <row r="151" spans="1:6" s="14" customFormat="1">
      <c r="A151" s="18" t="s">
        <v>147</v>
      </c>
      <c r="B151" s="19">
        <v>1038</v>
      </c>
      <c r="C151" s="19">
        <v>182</v>
      </c>
      <c r="D151" s="20">
        <v>0</v>
      </c>
      <c r="E151" s="19">
        <v>47</v>
      </c>
      <c r="F151" s="19">
        <v>111</v>
      </c>
    </row>
    <row r="152" spans="1:6" s="14" customFormat="1">
      <c r="A152" s="18" t="s">
        <v>148</v>
      </c>
      <c r="B152" s="19">
        <v>1112</v>
      </c>
      <c r="C152" s="19">
        <v>117</v>
      </c>
      <c r="D152" s="20">
        <v>0</v>
      </c>
      <c r="E152" s="19">
        <v>40</v>
      </c>
      <c r="F152" s="19">
        <v>59</v>
      </c>
    </row>
    <row r="153" spans="1:6" s="14" customFormat="1">
      <c r="A153" s="18" t="s">
        <v>149</v>
      </c>
      <c r="B153" s="19">
        <v>446</v>
      </c>
      <c r="C153" s="19">
        <v>77</v>
      </c>
      <c r="D153" s="20">
        <v>0</v>
      </c>
      <c r="E153" s="19">
        <v>22</v>
      </c>
      <c r="F153" s="19">
        <v>44</v>
      </c>
    </row>
    <row r="154" spans="1:6" s="14" customFormat="1">
      <c r="A154" s="18" t="s">
        <v>150</v>
      </c>
      <c r="B154" s="19">
        <v>825</v>
      </c>
      <c r="C154" s="19">
        <v>164</v>
      </c>
      <c r="D154" s="20">
        <v>0</v>
      </c>
      <c r="E154" s="19">
        <v>40</v>
      </c>
      <c r="F154" s="19">
        <v>100</v>
      </c>
    </row>
    <row r="155" spans="1:6" s="14" customFormat="1">
      <c r="A155" s="18" t="s">
        <v>151</v>
      </c>
      <c r="B155" s="19">
        <v>1102</v>
      </c>
      <c r="C155" s="19">
        <v>87</v>
      </c>
      <c r="D155" s="20">
        <v>0</v>
      </c>
      <c r="E155" s="19">
        <v>19</v>
      </c>
      <c r="F155" s="19">
        <v>61</v>
      </c>
    </row>
    <row r="156" spans="1:6" s="14" customFormat="1">
      <c r="A156" s="18" t="s">
        <v>152</v>
      </c>
      <c r="B156" s="19">
        <v>1781</v>
      </c>
      <c r="C156" s="19">
        <v>235</v>
      </c>
      <c r="D156" s="20">
        <v>0</v>
      </c>
      <c r="E156" s="19">
        <v>65</v>
      </c>
      <c r="F156" s="19">
        <v>145</v>
      </c>
    </row>
    <row r="157" spans="1:6" s="14" customFormat="1">
      <c r="A157" s="18" t="s">
        <v>153</v>
      </c>
      <c r="B157" s="19">
        <v>912</v>
      </c>
      <c r="C157" s="19">
        <v>141</v>
      </c>
      <c r="D157" s="20">
        <v>0</v>
      </c>
      <c r="E157" s="19">
        <v>38</v>
      </c>
      <c r="F157" s="19">
        <v>98</v>
      </c>
    </row>
    <row r="158" spans="1:6" s="14" customFormat="1">
      <c r="A158" s="18" t="s">
        <v>154</v>
      </c>
      <c r="B158" s="19">
        <v>1241</v>
      </c>
      <c r="C158" s="19">
        <v>154</v>
      </c>
      <c r="D158" s="20">
        <v>0</v>
      </c>
      <c r="E158" s="19">
        <v>59</v>
      </c>
      <c r="F158" s="19">
        <v>87</v>
      </c>
    </row>
    <row r="159" spans="1:6" s="14" customFormat="1">
      <c r="A159" s="18" t="s">
        <v>155</v>
      </c>
      <c r="B159" s="19">
        <v>1040</v>
      </c>
      <c r="C159" s="19">
        <v>101</v>
      </c>
      <c r="D159" s="20">
        <v>0</v>
      </c>
      <c r="E159" s="19">
        <v>32</v>
      </c>
      <c r="F159" s="19">
        <v>58</v>
      </c>
    </row>
    <row r="160" spans="1:6" s="14" customFormat="1">
      <c r="A160" s="18" t="s">
        <v>156</v>
      </c>
      <c r="B160" s="19">
        <v>1053</v>
      </c>
      <c r="C160" s="19">
        <v>104</v>
      </c>
      <c r="D160" s="20">
        <v>0</v>
      </c>
      <c r="E160" s="19">
        <v>36</v>
      </c>
      <c r="F160" s="19">
        <v>57</v>
      </c>
    </row>
    <row r="161" spans="1:6" s="14" customFormat="1">
      <c r="A161" s="18" t="s">
        <v>157</v>
      </c>
      <c r="B161" s="19">
        <v>1746</v>
      </c>
      <c r="C161" s="19">
        <v>182</v>
      </c>
      <c r="D161" s="20">
        <v>0</v>
      </c>
      <c r="E161" s="19">
        <v>64</v>
      </c>
      <c r="F161" s="19">
        <v>88</v>
      </c>
    </row>
    <row r="162" spans="1:6" s="14" customFormat="1">
      <c r="A162" s="18" t="s">
        <v>158</v>
      </c>
      <c r="B162" s="19">
        <v>1938</v>
      </c>
      <c r="C162" s="19">
        <v>428</v>
      </c>
      <c r="D162" s="20">
        <v>0</v>
      </c>
      <c r="E162" s="19">
        <v>160</v>
      </c>
      <c r="F162" s="19">
        <v>226</v>
      </c>
    </row>
    <row r="163" spans="1:6" s="22" customFormat="1" ht="34.5" customHeight="1">
      <c r="A163" s="25" t="s">
        <v>252</v>
      </c>
      <c r="B163" s="23">
        <f>SUM(B104:B162)</f>
        <v>47189</v>
      </c>
      <c r="C163" s="23">
        <f>SUM(C104:C162)</f>
        <v>5781</v>
      </c>
      <c r="D163" s="24">
        <v>0</v>
      </c>
      <c r="E163" s="23">
        <f>SUM(E104:E162)</f>
        <v>1689</v>
      </c>
      <c r="F163" s="23">
        <f>SUM(F104:F162)</f>
        <v>3477</v>
      </c>
    </row>
    <row r="164" spans="1:6" s="14" customFormat="1">
      <c r="A164" s="18" t="s">
        <v>159</v>
      </c>
      <c r="B164" s="19">
        <v>762</v>
      </c>
      <c r="C164" s="19">
        <v>221</v>
      </c>
      <c r="D164" s="20">
        <v>0</v>
      </c>
      <c r="E164" s="19">
        <v>106</v>
      </c>
      <c r="F164" s="19">
        <v>104</v>
      </c>
    </row>
    <row r="165" spans="1:6" s="14" customFormat="1">
      <c r="A165" s="18" t="s">
        <v>160</v>
      </c>
      <c r="B165" s="19">
        <v>709</v>
      </c>
      <c r="C165" s="19">
        <v>141</v>
      </c>
      <c r="D165" s="20">
        <v>0</v>
      </c>
      <c r="E165" s="19">
        <v>68</v>
      </c>
      <c r="F165" s="19">
        <v>69</v>
      </c>
    </row>
    <row r="166" spans="1:6" s="14" customFormat="1">
      <c r="A166" s="18" t="s">
        <v>161</v>
      </c>
      <c r="B166" s="19">
        <v>706</v>
      </c>
      <c r="C166" s="19">
        <v>199</v>
      </c>
      <c r="D166" s="20">
        <v>0</v>
      </c>
      <c r="E166" s="19">
        <v>96</v>
      </c>
      <c r="F166" s="19">
        <v>94</v>
      </c>
    </row>
    <row r="167" spans="1:6" s="14" customFormat="1">
      <c r="A167" s="18" t="s">
        <v>162</v>
      </c>
      <c r="B167" s="19">
        <v>766</v>
      </c>
      <c r="C167" s="19">
        <v>248</v>
      </c>
      <c r="D167" s="20">
        <v>0</v>
      </c>
      <c r="E167" s="19">
        <v>130</v>
      </c>
      <c r="F167" s="19">
        <v>114</v>
      </c>
    </row>
    <row r="168" spans="1:6" s="14" customFormat="1">
      <c r="A168" s="18" t="s">
        <v>163</v>
      </c>
      <c r="B168" s="19">
        <v>1240</v>
      </c>
      <c r="C168" s="19">
        <v>301</v>
      </c>
      <c r="D168" s="20">
        <v>0</v>
      </c>
      <c r="E168" s="19">
        <v>122</v>
      </c>
      <c r="F168" s="19">
        <v>165</v>
      </c>
    </row>
    <row r="169" spans="1:6" s="14" customFormat="1">
      <c r="A169" s="18" t="s">
        <v>164</v>
      </c>
      <c r="B169" s="19">
        <v>654</v>
      </c>
      <c r="C169" s="19">
        <v>141</v>
      </c>
      <c r="D169" s="20">
        <v>0</v>
      </c>
      <c r="E169" s="19">
        <v>54</v>
      </c>
      <c r="F169" s="19">
        <v>80</v>
      </c>
    </row>
    <row r="170" spans="1:6" s="14" customFormat="1">
      <c r="A170" s="18" t="s">
        <v>165</v>
      </c>
      <c r="B170" s="19">
        <v>821</v>
      </c>
      <c r="C170" s="19">
        <v>237</v>
      </c>
      <c r="D170" s="20">
        <v>0</v>
      </c>
      <c r="E170" s="19">
        <v>115</v>
      </c>
      <c r="F170" s="19">
        <v>117</v>
      </c>
    </row>
    <row r="171" spans="1:6" s="14" customFormat="1">
      <c r="A171" s="18" t="s">
        <v>166</v>
      </c>
      <c r="B171" s="19">
        <v>454</v>
      </c>
      <c r="C171" s="19">
        <v>153</v>
      </c>
      <c r="D171" s="20">
        <v>0</v>
      </c>
      <c r="E171" s="19">
        <v>67</v>
      </c>
      <c r="F171" s="19">
        <v>77</v>
      </c>
    </row>
    <row r="172" spans="1:6" s="14" customFormat="1">
      <c r="A172" s="18" t="s">
        <v>167</v>
      </c>
      <c r="B172" s="19">
        <v>742</v>
      </c>
      <c r="C172" s="19">
        <v>144</v>
      </c>
      <c r="D172" s="20">
        <v>0</v>
      </c>
      <c r="E172" s="19">
        <v>72</v>
      </c>
      <c r="F172" s="19">
        <v>67</v>
      </c>
    </row>
    <row r="173" spans="1:6" s="14" customFormat="1">
      <c r="A173" s="18" t="s">
        <v>168</v>
      </c>
      <c r="B173" s="19">
        <v>397</v>
      </c>
      <c r="C173" s="19">
        <v>68</v>
      </c>
      <c r="D173" s="20">
        <v>0</v>
      </c>
      <c r="E173" s="19">
        <v>24</v>
      </c>
      <c r="F173" s="19">
        <v>37</v>
      </c>
    </row>
    <row r="174" spans="1:6" s="14" customFormat="1">
      <c r="A174" s="18" t="s">
        <v>169</v>
      </c>
      <c r="B174" s="19">
        <v>859</v>
      </c>
      <c r="C174" s="19">
        <v>177</v>
      </c>
      <c r="D174" s="20">
        <v>0</v>
      </c>
      <c r="E174" s="19">
        <v>99</v>
      </c>
      <c r="F174" s="19">
        <v>72</v>
      </c>
    </row>
    <row r="175" spans="1:6" s="14" customFormat="1">
      <c r="A175" s="18" t="s">
        <v>170</v>
      </c>
      <c r="B175" s="19">
        <v>735</v>
      </c>
      <c r="C175" s="19">
        <v>190</v>
      </c>
      <c r="D175" s="20">
        <v>0</v>
      </c>
      <c r="E175" s="19">
        <v>101</v>
      </c>
      <c r="F175" s="19">
        <v>83</v>
      </c>
    </row>
    <row r="176" spans="1:6" s="14" customFormat="1">
      <c r="A176" s="18" t="s">
        <v>171</v>
      </c>
      <c r="B176" s="19">
        <v>893</v>
      </c>
      <c r="C176" s="19">
        <v>257</v>
      </c>
      <c r="D176" s="20">
        <v>0</v>
      </c>
      <c r="E176" s="19">
        <v>61</v>
      </c>
      <c r="F176" s="19">
        <v>170</v>
      </c>
    </row>
    <row r="177" spans="1:6" s="14" customFormat="1">
      <c r="A177" s="18" t="s">
        <v>172</v>
      </c>
      <c r="B177" s="19">
        <v>749</v>
      </c>
      <c r="C177" s="19">
        <v>196</v>
      </c>
      <c r="D177" s="20">
        <v>0</v>
      </c>
      <c r="E177" s="19">
        <v>76</v>
      </c>
      <c r="F177" s="19">
        <v>113</v>
      </c>
    </row>
    <row r="178" spans="1:6" s="14" customFormat="1">
      <c r="A178" s="18" t="s">
        <v>173</v>
      </c>
      <c r="B178" s="19">
        <v>593</v>
      </c>
      <c r="C178" s="19">
        <v>82</v>
      </c>
      <c r="D178" s="20">
        <v>0</v>
      </c>
      <c r="E178" s="19">
        <v>40</v>
      </c>
      <c r="F178" s="19">
        <v>31</v>
      </c>
    </row>
    <row r="179" spans="1:6" s="14" customFormat="1">
      <c r="A179" s="18" t="s">
        <v>174</v>
      </c>
      <c r="B179" s="19">
        <v>747</v>
      </c>
      <c r="C179" s="19">
        <v>170</v>
      </c>
      <c r="D179" s="20">
        <v>0</v>
      </c>
      <c r="E179" s="19">
        <v>82</v>
      </c>
      <c r="F179" s="19">
        <v>81</v>
      </c>
    </row>
    <row r="180" spans="1:6" s="14" customFormat="1">
      <c r="A180" s="18" t="s">
        <v>175</v>
      </c>
      <c r="B180" s="19">
        <v>1497</v>
      </c>
      <c r="C180" s="19">
        <v>345</v>
      </c>
      <c r="D180" s="20">
        <v>0</v>
      </c>
      <c r="E180" s="19">
        <v>107</v>
      </c>
      <c r="F180" s="19">
        <v>217</v>
      </c>
    </row>
    <row r="181" spans="1:6" s="14" customFormat="1">
      <c r="A181" s="18" t="s">
        <v>176</v>
      </c>
      <c r="B181" s="19">
        <v>905</v>
      </c>
      <c r="C181" s="19">
        <v>173</v>
      </c>
      <c r="D181" s="20">
        <v>0</v>
      </c>
      <c r="E181" s="19">
        <v>78</v>
      </c>
      <c r="F181" s="19">
        <v>88</v>
      </c>
    </row>
    <row r="182" spans="1:6" s="14" customFormat="1">
      <c r="A182" s="18" t="s">
        <v>177</v>
      </c>
      <c r="B182" s="19">
        <v>894</v>
      </c>
      <c r="C182" s="19">
        <v>307</v>
      </c>
      <c r="D182" s="20">
        <v>0</v>
      </c>
      <c r="E182" s="19">
        <v>138</v>
      </c>
      <c r="F182" s="19">
        <v>155</v>
      </c>
    </row>
    <row r="183" spans="1:6" s="14" customFormat="1">
      <c r="A183" s="18" t="s">
        <v>178</v>
      </c>
      <c r="B183" s="19">
        <v>1042</v>
      </c>
      <c r="C183" s="19">
        <v>236</v>
      </c>
      <c r="D183" s="20">
        <v>0</v>
      </c>
      <c r="E183" s="19">
        <v>96</v>
      </c>
      <c r="F183" s="19">
        <v>124</v>
      </c>
    </row>
    <row r="184" spans="1:6" s="14" customFormat="1">
      <c r="A184" s="18" t="s">
        <v>179</v>
      </c>
      <c r="B184" s="19">
        <v>1650</v>
      </c>
      <c r="C184" s="19">
        <v>395</v>
      </c>
      <c r="D184" s="20">
        <v>0</v>
      </c>
      <c r="E184" s="19">
        <v>169</v>
      </c>
      <c r="F184" s="19">
        <v>203</v>
      </c>
    </row>
    <row r="185" spans="1:6" s="22" customFormat="1" ht="34.5" customHeight="1">
      <c r="A185" s="25" t="s">
        <v>253</v>
      </c>
      <c r="B185" s="23">
        <f>SUM(B164:B184)</f>
        <v>17815</v>
      </c>
      <c r="C185" s="23">
        <f>SUM(C164:C184)</f>
        <v>4381</v>
      </c>
      <c r="D185" s="24">
        <v>0</v>
      </c>
      <c r="E185" s="23">
        <f>SUM(E164:E184)</f>
        <v>1901</v>
      </c>
      <c r="F185" s="23">
        <f>SUM(F164:F184)</f>
        <v>2261</v>
      </c>
    </row>
    <row r="186" spans="1:6" s="14" customFormat="1">
      <c r="A186" s="18" t="s">
        <v>180</v>
      </c>
      <c r="B186" s="19">
        <v>1571</v>
      </c>
      <c r="C186" s="19">
        <v>203</v>
      </c>
      <c r="D186" s="20">
        <v>0</v>
      </c>
      <c r="E186" s="19">
        <v>47</v>
      </c>
      <c r="F186" s="19">
        <v>136</v>
      </c>
    </row>
    <row r="187" spans="1:6" s="14" customFormat="1">
      <c r="A187" s="18" t="s">
        <v>181</v>
      </c>
      <c r="B187" s="19">
        <v>1788</v>
      </c>
      <c r="C187" s="19">
        <v>248</v>
      </c>
      <c r="D187" s="20">
        <v>0</v>
      </c>
      <c r="E187" s="19">
        <v>60</v>
      </c>
      <c r="F187" s="19">
        <v>162</v>
      </c>
    </row>
    <row r="188" spans="1:6" s="14" customFormat="1">
      <c r="A188" s="18" t="s">
        <v>182</v>
      </c>
      <c r="B188" s="19">
        <v>1574</v>
      </c>
      <c r="C188" s="19">
        <v>161</v>
      </c>
      <c r="D188" s="20">
        <v>0</v>
      </c>
      <c r="E188" s="19">
        <v>37</v>
      </c>
      <c r="F188" s="19">
        <v>109</v>
      </c>
    </row>
    <row r="189" spans="1:6" s="22" customFormat="1" ht="34.5" customHeight="1">
      <c r="A189" s="25" t="s">
        <v>254</v>
      </c>
      <c r="B189" s="23">
        <f>SUM(B186:B188)</f>
        <v>4933</v>
      </c>
      <c r="C189" s="23">
        <f>SUM(C186:C188)</f>
        <v>612</v>
      </c>
      <c r="D189" s="24">
        <v>0</v>
      </c>
      <c r="E189" s="23">
        <f>SUM(E186:E188)</f>
        <v>144</v>
      </c>
      <c r="F189" s="23">
        <f>SUM(F186:F188)</f>
        <v>407</v>
      </c>
    </row>
    <row r="190" spans="1:6" s="14" customFormat="1">
      <c r="A190" s="18" t="s">
        <v>183</v>
      </c>
      <c r="B190" s="19">
        <v>858</v>
      </c>
      <c r="C190" s="19">
        <v>248</v>
      </c>
      <c r="D190" s="20">
        <v>0</v>
      </c>
      <c r="E190" s="19">
        <v>45</v>
      </c>
      <c r="F190" s="19">
        <v>192</v>
      </c>
    </row>
    <row r="191" spans="1:6" s="22" customFormat="1" ht="34.5" customHeight="1">
      <c r="A191" s="25" t="s">
        <v>255</v>
      </c>
      <c r="B191" s="23">
        <f>SUM(B190:B190)</f>
        <v>858</v>
      </c>
      <c r="C191" s="23">
        <f>SUM(C190:C190)</f>
        <v>248</v>
      </c>
      <c r="D191" s="24">
        <v>0</v>
      </c>
      <c r="E191" s="23">
        <f>SUM(E190:E190)</f>
        <v>45</v>
      </c>
      <c r="F191" s="23">
        <f>SUM(F190:F190)</f>
        <v>192</v>
      </c>
    </row>
    <row r="192" spans="1:6" s="14" customFormat="1">
      <c r="A192" s="18" t="s">
        <v>184</v>
      </c>
      <c r="B192" s="19">
        <v>1395</v>
      </c>
      <c r="C192" s="19">
        <v>274</v>
      </c>
      <c r="D192" s="20">
        <v>0</v>
      </c>
      <c r="E192" s="19">
        <v>65</v>
      </c>
      <c r="F192" s="19">
        <v>191</v>
      </c>
    </row>
    <row r="193" spans="1:6" s="14" customFormat="1">
      <c r="A193" s="18" t="s">
        <v>185</v>
      </c>
      <c r="B193" s="19">
        <v>1601</v>
      </c>
      <c r="C193" s="19">
        <v>346</v>
      </c>
      <c r="D193" s="20">
        <v>0</v>
      </c>
      <c r="E193" s="19">
        <v>103</v>
      </c>
      <c r="F193" s="19">
        <v>213</v>
      </c>
    </row>
    <row r="194" spans="1:6" s="14" customFormat="1">
      <c r="A194" s="18" t="s">
        <v>186</v>
      </c>
      <c r="B194" s="19">
        <v>958</v>
      </c>
      <c r="C194" s="19">
        <v>166</v>
      </c>
      <c r="D194" s="20">
        <v>0</v>
      </c>
      <c r="E194" s="19">
        <v>43</v>
      </c>
      <c r="F194" s="19">
        <v>104</v>
      </c>
    </row>
    <row r="195" spans="1:6" s="22" customFormat="1" ht="34.5" customHeight="1">
      <c r="A195" s="25" t="s">
        <v>256</v>
      </c>
      <c r="B195" s="23">
        <f>SUM(B192:B194)</f>
        <v>3954</v>
      </c>
      <c r="C195" s="23">
        <f>SUM(C192:C194)</f>
        <v>786</v>
      </c>
      <c r="D195" s="24">
        <v>0</v>
      </c>
      <c r="E195" s="23">
        <f>SUM(E192:E194)</f>
        <v>211</v>
      </c>
      <c r="F195" s="23">
        <f>SUM(F192:F194)</f>
        <v>508</v>
      </c>
    </row>
    <row r="196" spans="1:6" s="14" customFormat="1">
      <c r="A196" s="18" t="s">
        <v>187</v>
      </c>
      <c r="B196" s="19">
        <v>1391</v>
      </c>
      <c r="C196" s="19">
        <v>265</v>
      </c>
      <c r="D196" s="20">
        <v>0</v>
      </c>
      <c r="E196" s="19">
        <v>71</v>
      </c>
      <c r="F196" s="19">
        <v>166</v>
      </c>
    </row>
    <row r="197" spans="1:6" s="14" customFormat="1">
      <c r="A197" s="18" t="s">
        <v>188</v>
      </c>
      <c r="B197" s="19">
        <v>2841</v>
      </c>
      <c r="C197" s="19">
        <v>312</v>
      </c>
      <c r="D197" s="20">
        <v>0</v>
      </c>
      <c r="E197" s="19">
        <v>69</v>
      </c>
      <c r="F197" s="19">
        <v>197</v>
      </c>
    </row>
    <row r="198" spans="1:6" s="14" customFormat="1">
      <c r="A198" s="18" t="s">
        <v>189</v>
      </c>
      <c r="B198" s="19">
        <v>657</v>
      </c>
      <c r="C198" s="19">
        <v>214</v>
      </c>
      <c r="D198" s="20">
        <v>0</v>
      </c>
      <c r="E198" s="19">
        <v>46</v>
      </c>
      <c r="F198" s="19">
        <v>146</v>
      </c>
    </row>
    <row r="199" spans="1:6" s="14" customFormat="1">
      <c r="A199" s="18" t="s">
        <v>190</v>
      </c>
      <c r="B199" s="19">
        <v>1631</v>
      </c>
      <c r="C199" s="19">
        <v>420</v>
      </c>
      <c r="D199" s="20">
        <v>0</v>
      </c>
      <c r="E199" s="19">
        <v>111</v>
      </c>
      <c r="F199" s="19">
        <v>254</v>
      </c>
    </row>
    <row r="200" spans="1:6" s="14" customFormat="1">
      <c r="A200" s="18" t="s">
        <v>191</v>
      </c>
      <c r="B200" s="19">
        <v>1592</v>
      </c>
      <c r="C200" s="19">
        <v>173</v>
      </c>
      <c r="D200" s="20">
        <v>0</v>
      </c>
      <c r="E200" s="19">
        <v>44</v>
      </c>
      <c r="F200" s="19">
        <v>97</v>
      </c>
    </row>
    <row r="201" spans="1:6" s="14" customFormat="1">
      <c r="A201" s="18" t="s">
        <v>192</v>
      </c>
      <c r="B201" s="19">
        <v>763</v>
      </c>
      <c r="C201" s="19">
        <v>122</v>
      </c>
      <c r="D201" s="20">
        <v>0</v>
      </c>
      <c r="E201" s="19">
        <v>39</v>
      </c>
      <c r="F201" s="19">
        <v>75</v>
      </c>
    </row>
    <row r="202" spans="1:6" s="14" customFormat="1">
      <c r="A202" s="18" t="s">
        <v>193</v>
      </c>
      <c r="B202" s="19">
        <v>1127</v>
      </c>
      <c r="C202" s="19">
        <v>294</v>
      </c>
      <c r="D202" s="20">
        <v>0</v>
      </c>
      <c r="E202" s="19">
        <v>69</v>
      </c>
      <c r="F202" s="19">
        <v>191</v>
      </c>
    </row>
    <row r="203" spans="1:6" s="14" customFormat="1">
      <c r="A203" s="18" t="s">
        <v>194</v>
      </c>
      <c r="B203" s="19">
        <v>345</v>
      </c>
      <c r="C203" s="19">
        <v>66</v>
      </c>
      <c r="D203" s="20">
        <v>0</v>
      </c>
      <c r="E203" s="19">
        <v>15</v>
      </c>
      <c r="F203" s="19">
        <v>41</v>
      </c>
    </row>
    <row r="204" spans="1:6" s="14" customFormat="1">
      <c r="A204" s="18" t="s">
        <v>195</v>
      </c>
      <c r="B204" s="19">
        <v>1027</v>
      </c>
      <c r="C204" s="19">
        <v>300</v>
      </c>
      <c r="D204" s="20">
        <v>0</v>
      </c>
      <c r="E204" s="19">
        <v>90</v>
      </c>
      <c r="F204" s="19">
        <v>170</v>
      </c>
    </row>
    <row r="205" spans="1:6" s="22" customFormat="1" ht="34.5" customHeight="1">
      <c r="A205" s="25" t="s">
        <v>257</v>
      </c>
      <c r="B205" s="23">
        <f>SUM(B196:B204)</f>
        <v>11374</v>
      </c>
      <c r="C205" s="23">
        <f>SUM(C196:C204)</f>
        <v>2166</v>
      </c>
      <c r="D205" s="24">
        <v>0</v>
      </c>
      <c r="E205" s="23">
        <f>SUM(E196:E204)</f>
        <v>554</v>
      </c>
      <c r="F205" s="23">
        <f>SUM(F196:F204)</f>
        <v>1337</v>
      </c>
    </row>
    <row r="206" spans="1:6" s="14" customFormat="1">
      <c r="A206" s="18" t="s">
        <v>196</v>
      </c>
      <c r="B206" s="19">
        <v>727</v>
      </c>
      <c r="C206" s="19">
        <v>164</v>
      </c>
      <c r="D206" s="20">
        <v>0</v>
      </c>
      <c r="E206" s="19">
        <v>68</v>
      </c>
      <c r="F206" s="19">
        <v>81</v>
      </c>
    </row>
    <row r="207" spans="1:6" s="14" customFormat="1">
      <c r="A207" s="18" t="s">
        <v>197</v>
      </c>
      <c r="B207" s="19">
        <v>855</v>
      </c>
      <c r="C207" s="19">
        <v>241</v>
      </c>
      <c r="D207" s="20">
        <v>0</v>
      </c>
      <c r="E207" s="19">
        <v>82</v>
      </c>
      <c r="F207" s="19">
        <v>145</v>
      </c>
    </row>
    <row r="208" spans="1:6" s="14" customFormat="1">
      <c r="A208" s="18" t="s">
        <v>198</v>
      </c>
      <c r="B208" s="19">
        <v>1049</v>
      </c>
      <c r="C208" s="19">
        <v>177</v>
      </c>
      <c r="D208" s="20">
        <v>0</v>
      </c>
      <c r="E208" s="19">
        <v>59</v>
      </c>
      <c r="F208" s="19">
        <v>97</v>
      </c>
    </row>
    <row r="209" spans="1:6" s="14" customFormat="1">
      <c r="A209" s="18" t="s">
        <v>199</v>
      </c>
      <c r="B209" s="19">
        <v>392</v>
      </c>
      <c r="C209" s="19">
        <v>45</v>
      </c>
      <c r="D209" s="20">
        <v>0</v>
      </c>
      <c r="E209" s="19">
        <v>22</v>
      </c>
      <c r="F209" s="19">
        <v>17</v>
      </c>
    </row>
    <row r="210" spans="1:6" s="14" customFormat="1">
      <c r="A210" s="18" t="s">
        <v>200</v>
      </c>
      <c r="B210" s="19">
        <v>906</v>
      </c>
      <c r="C210" s="19">
        <v>146</v>
      </c>
      <c r="D210" s="20">
        <v>0</v>
      </c>
      <c r="E210" s="19">
        <v>61</v>
      </c>
      <c r="F210" s="19">
        <v>78</v>
      </c>
    </row>
    <row r="211" spans="1:6" s="14" customFormat="1">
      <c r="A211" s="18" t="s">
        <v>201</v>
      </c>
      <c r="B211" s="19">
        <v>907</v>
      </c>
      <c r="C211" s="19">
        <v>164</v>
      </c>
      <c r="D211" s="20">
        <v>0</v>
      </c>
      <c r="E211" s="19">
        <v>54</v>
      </c>
      <c r="F211" s="19">
        <v>99</v>
      </c>
    </row>
    <row r="212" spans="1:6" s="14" customFormat="1">
      <c r="A212" s="18" t="s">
        <v>202</v>
      </c>
      <c r="B212" s="19">
        <v>1017</v>
      </c>
      <c r="C212" s="19">
        <v>228</v>
      </c>
      <c r="D212" s="20">
        <v>0</v>
      </c>
      <c r="E212" s="19">
        <v>78</v>
      </c>
      <c r="F212" s="19">
        <v>128</v>
      </c>
    </row>
    <row r="213" spans="1:6" s="14" customFormat="1">
      <c r="A213" s="18" t="s">
        <v>203</v>
      </c>
      <c r="B213" s="19">
        <v>1059</v>
      </c>
      <c r="C213" s="19">
        <v>265</v>
      </c>
      <c r="D213" s="20">
        <v>0</v>
      </c>
      <c r="E213" s="19">
        <v>115</v>
      </c>
      <c r="F213" s="19">
        <v>131</v>
      </c>
    </row>
    <row r="214" spans="1:6" s="14" customFormat="1">
      <c r="A214" s="18" t="s">
        <v>204</v>
      </c>
      <c r="B214" s="19">
        <v>710</v>
      </c>
      <c r="C214" s="19">
        <v>143</v>
      </c>
      <c r="D214" s="20">
        <v>0</v>
      </c>
      <c r="E214" s="19">
        <v>41</v>
      </c>
      <c r="F214" s="19">
        <v>94</v>
      </c>
    </row>
    <row r="215" spans="1:6" s="14" customFormat="1">
      <c r="A215" s="18" t="s">
        <v>205</v>
      </c>
      <c r="B215" s="19">
        <v>757</v>
      </c>
      <c r="C215" s="19">
        <v>148</v>
      </c>
      <c r="D215" s="20">
        <v>0</v>
      </c>
      <c r="E215" s="19">
        <v>56</v>
      </c>
      <c r="F215" s="19">
        <v>83</v>
      </c>
    </row>
    <row r="216" spans="1:6" s="14" customFormat="1">
      <c r="A216" s="18" t="s">
        <v>206</v>
      </c>
      <c r="B216" s="19">
        <v>961</v>
      </c>
      <c r="C216" s="19">
        <v>108</v>
      </c>
      <c r="D216" s="20">
        <v>0</v>
      </c>
      <c r="E216" s="19">
        <v>33</v>
      </c>
      <c r="F216" s="19">
        <v>67</v>
      </c>
    </row>
    <row r="217" spans="1:6" s="14" customFormat="1">
      <c r="A217" s="18" t="s">
        <v>207</v>
      </c>
      <c r="B217" s="19">
        <v>925</v>
      </c>
      <c r="C217" s="19">
        <v>129</v>
      </c>
      <c r="D217" s="20">
        <v>0</v>
      </c>
      <c r="E217" s="19">
        <v>32</v>
      </c>
      <c r="F217" s="19">
        <v>82</v>
      </c>
    </row>
    <row r="218" spans="1:6" s="14" customFormat="1">
      <c r="A218" s="18" t="s">
        <v>208</v>
      </c>
      <c r="B218" s="19">
        <v>378</v>
      </c>
      <c r="C218" s="19">
        <v>57</v>
      </c>
      <c r="D218" s="20">
        <v>0</v>
      </c>
      <c r="E218" s="19">
        <v>11</v>
      </c>
      <c r="F218" s="19">
        <v>41</v>
      </c>
    </row>
    <row r="219" spans="1:6" s="14" customFormat="1">
      <c r="A219" s="18" t="s">
        <v>209</v>
      </c>
      <c r="B219" s="19">
        <v>335</v>
      </c>
      <c r="C219" s="19">
        <v>60</v>
      </c>
      <c r="D219" s="20">
        <v>0</v>
      </c>
      <c r="E219" s="19">
        <v>19</v>
      </c>
      <c r="F219" s="19">
        <v>39</v>
      </c>
    </row>
    <row r="220" spans="1:6" s="14" customFormat="1">
      <c r="A220" s="18" t="s">
        <v>210</v>
      </c>
      <c r="B220" s="19">
        <v>787</v>
      </c>
      <c r="C220" s="19">
        <v>129</v>
      </c>
      <c r="D220" s="20">
        <v>0</v>
      </c>
      <c r="E220" s="19">
        <v>34</v>
      </c>
      <c r="F220" s="19">
        <v>89</v>
      </c>
    </row>
    <row r="221" spans="1:6" s="14" customFormat="1">
      <c r="A221" s="18" t="s">
        <v>211</v>
      </c>
      <c r="B221" s="19">
        <v>1098</v>
      </c>
      <c r="C221" s="19">
        <v>183</v>
      </c>
      <c r="D221" s="20">
        <v>0</v>
      </c>
      <c r="E221" s="19">
        <v>62</v>
      </c>
      <c r="F221" s="19">
        <v>93</v>
      </c>
    </row>
    <row r="222" spans="1:6" s="14" customFormat="1">
      <c r="A222" s="18" t="s">
        <v>212</v>
      </c>
      <c r="B222" s="19">
        <v>700</v>
      </c>
      <c r="C222" s="19">
        <v>95</v>
      </c>
      <c r="D222" s="20">
        <v>0</v>
      </c>
      <c r="E222" s="19">
        <v>29</v>
      </c>
      <c r="F222" s="19">
        <v>55</v>
      </c>
    </row>
    <row r="223" spans="1:6" s="14" customFormat="1">
      <c r="A223" s="18" t="s">
        <v>213</v>
      </c>
      <c r="B223" s="19">
        <v>928</v>
      </c>
      <c r="C223" s="19">
        <v>199</v>
      </c>
      <c r="D223" s="20">
        <v>0</v>
      </c>
      <c r="E223" s="19">
        <v>61</v>
      </c>
      <c r="F223" s="19">
        <v>129</v>
      </c>
    </row>
    <row r="224" spans="1:6" s="14" customFormat="1">
      <c r="A224" s="18" t="s">
        <v>214</v>
      </c>
      <c r="B224" s="19">
        <v>555</v>
      </c>
      <c r="C224" s="19">
        <v>68</v>
      </c>
      <c r="D224" s="20">
        <v>0</v>
      </c>
      <c r="E224" s="19">
        <v>19</v>
      </c>
      <c r="F224" s="19">
        <v>45</v>
      </c>
    </row>
    <row r="225" spans="1:6" s="14" customFormat="1">
      <c r="A225" s="18" t="s">
        <v>215</v>
      </c>
      <c r="B225" s="19">
        <v>714</v>
      </c>
      <c r="C225" s="19">
        <v>91</v>
      </c>
      <c r="D225" s="20">
        <v>0</v>
      </c>
      <c r="E225" s="19">
        <v>29</v>
      </c>
      <c r="F225" s="19">
        <v>59</v>
      </c>
    </row>
    <row r="226" spans="1:6" s="14" customFormat="1">
      <c r="A226" s="18" t="s">
        <v>216</v>
      </c>
      <c r="B226" s="19">
        <v>1468</v>
      </c>
      <c r="C226" s="19">
        <v>257</v>
      </c>
      <c r="D226" s="20">
        <v>0</v>
      </c>
      <c r="E226" s="19">
        <v>93</v>
      </c>
      <c r="F226" s="19">
        <v>151</v>
      </c>
    </row>
    <row r="227" spans="1:6" s="14" customFormat="1">
      <c r="A227" s="18" t="s">
        <v>217</v>
      </c>
      <c r="B227" s="19">
        <v>948</v>
      </c>
      <c r="C227" s="19">
        <v>242</v>
      </c>
      <c r="D227" s="20">
        <v>0</v>
      </c>
      <c r="E227" s="19">
        <v>99</v>
      </c>
      <c r="F227" s="19">
        <v>113</v>
      </c>
    </row>
    <row r="228" spans="1:6" s="14" customFormat="1">
      <c r="A228" s="18" t="s">
        <v>218</v>
      </c>
      <c r="B228" s="19">
        <v>488</v>
      </c>
      <c r="C228" s="19">
        <v>67</v>
      </c>
      <c r="D228" s="20">
        <v>0</v>
      </c>
      <c r="E228" s="19">
        <v>22</v>
      </c>
      <c r="F228" s="19">
        <v>40</v>
      </c>
    </row>
    <row r="229" spans="1:6" s="14" customFormat="1">
      <c r="A229" s="18" t="s">
        <v>219</v>
      </c>
      <c r="B229" s="19">
        <v>1696</v>
      </c>
      <c r="C229" s="19">
        <v>260</v>
      </c>
      <c r="D229" s="20">
        <v>0</v>
      </c>
      <c r="E229" s="19">
        <v>75</v>
      </c>
      <c r="F229" s="19">
        <v>155</v>
      </c>
    </row>
    <row r="230" spans="1:6" s="14" customFormat="1">
      <c r="A230" s="18" t="s">
        <v>220</v>
      </c>
      <c r="B230" s="19">
        <v>0</v>
      </c>
      <c r="C230" s="19">
        <v>137</v>
      </c>
      <c r="D230" s="20">
        <v>0.14050000000000001</v>
      </c>
      <c r="E230" s="19">
        <v>47</v>
      </c>
      <c r="F230" s="19">
        <v>77</v>
      </c>
    </row>
    <row r="231" spans="1:6" s="14" customFormat="1">
      <c r="A231" s="18" t="s">
        <v>221</v>
      </c>
      <c r="B231" s="19">
        <v>1159</v>
      </c>
      <c r="C231" s="19">
        <v>261</v>
      </c>
      <c r="D231" s="20">
        <v>0</v>
      </c>
      <c r="E231" s="19">
        <v>88</v>
      </c>
      <c r="F231" s="19">
        <v>158</v>
      </c>
    </row>
    <row r="232" spans="1:6" s="14" customFormat="1">
      <c r="A232" s="18" t="s">
        <v>222</v>
      </c>
      <c r="B232" s="19">
        <v>1187</v>
      </c>
      <c r="C232" s="19">
        <v>259</v>
      </c>
      <c r="D232" s="20">
        <v>0</v>
      </c>
      <c r="E232" s="19">
        <v>89</v>
      </c>
      <c r="F232" s="19">
        <v>136</v>
      </c>
    </row>
    <row r="233" spans="1:6" s="14" customFormat="1">
      <c r="A233" s="18" t="s">
        <v>223</v>
      </c>
      <c r="B233" s="19">
        <v>943</v>
      </c>
      <c r="C233" s="19">
        <v>205</v>
      </c>
      <c r="D233" s="20">
        <v>0</v>
      </c>
      <c r="E233" s="19">
        <v>78</v>
      </c>
      <c r="F233" s="19">
        <v>107</v>
      </c>
    </row>
    <row r="234" spans="1:6" s="14" customFormat="1">
      <c r="A234" s="18" t="s">
        <v>224</v>
      </c>
      <c r="B234" s="19">
        <v>1198</v>
      </c>
      <c r="C234" s="19">
        <v>162</v>
      </c>
      <c r="D234" s="20">
        <v>0</v>
      </c>
      <c r="E234" s="19">
        <v>49</v>
      </c>
      <c r="F234" s="19">
        <v>103</v>
      </c>
    </row>
    <row r="235" spans="1:6" s="14" customFormat="1">
      <c r="A235" s="18" t="s">
        <v>225</v>
      </c>
      <c r="B235" s="19">
        <v>999</v>
      </c>
      <c r="C235" s="19">
        <v>213</v>
      </c>
      <c r="D235" s="20">
        <v>0</v>
      </c>
      <c r="E235" s="19">
        <v>63</v>
      </c>
      <c r="F235" s="19">
        <v>135</v>
      </c>
    </row>
    <row r="236" spans="1:6" s="14" customFormat="1">
      <c r="A236" s="18" t="s">
        <v>226</v>
      </c>
      <c r="B236" s="19">
        <v>1148</v>
      </c>
      <c r="C236" s="19">
        <v>267</v>
      </c>
      <c r="D236" s="20">
        <v>0</v>
      </c>
      <c r="E236" s="19">
        <v>93</v>
      </c>
      <c r="F236" s="19">
        <v>152</v>
      </c>
    </row>
    <row r="237" spans="1:6" s="14" customFormat="1">
      <c r="A237" s="18" t="s">
        <v>227</v>
      </c>
      <c r="B237" s="19">
        <v>774</v>
      </c>
      <c r="C237" s="19">
        <v>167</v>
      </c>
      <c r="D237" s="20">
        <v>0</v>
      </c>
      <c r="E237" s="19">
        <v>68</v>
      </c>
      <c r="F237" s="19">
        <v>82</v>
      </c>
    </row>
    <row r="238" spans="1:6" s="14" customFormat="1">
      <c r="A238" s="18" t="s">
        <v>228</v>
      </c>
      <c r="B238" s="19">
        <v>823</v>
      </c>
      <c r="C238" s="19">
        <v>151</v>
      </c>
      <c r="D238" s="20">
        <v>0</v>
      </c>
      <c r="E238" s="19">
        <v>41</v>
      </c>
      <c r="F238" s="19">
        <v>92</v>
      </c>
    </row>
    <row r="239" spans="1:6" s="14" customFormat="1">
      <c r="A239" s="18" t="s">
        <v>229</v>
      </c>
      <c r="B239" s="19">
        <v>972</v>
      </c>
      <c r="C239" s="19">
        <v>143</v>
      </c>
      <c r="D239" s="20">
        <v>0</v>
      </c>
      <c r="E239" s="19">
        <v>45</v>
      </c>
      <c r="F239" s="19">
        <v>86</v>
      </c>
    </row>
    <row r="240" spans="1:6" s="22" customFormat="1" ht="34.5" customHeight="1">
      <c r="A240" s="25" t="s">
        <v>258</v>
      </c>
      <c r="B240" s="23">
        <f>SUM(B206:B239)</f>
        <v>29563</v>
      </c>
      <c r="C240" s="23">
        <f>SUM(C206:C239)</f>
        <v>5631</v>
      </c>
      <c r="D240" s="24">
        <f>C240/B240</f>
        <v>0.19047457971112539</v>
      </c>
      <c r="E240" s="23">
        <f>SUM(E206:E239)</f>
        <v>1915</v>
      </c>
      <c r="F240" s="23">
        <f>SUM(F206:F239)</f>
        <v>3239</v>
      </c>
    </row>
    <row r="241" spans="1:6" s="14" customFormat="1">
      <c r="A241" s="18" t="s">
        <v>230</v>
      </c>
      <c r="B241" s="19">
        <v>730</v>
      </c>
      <c r="C241" s="19">
        <v>151</v>
      </c>
      <c r="D241" s="20">
        <v>0</v>
      </c>
      <c r="E241" s="19">
        <v>34</v>
      </c>
      <c r="F241" s="19">
        <v>104</v>
      </c>
    </row>
    <row r="242" spans="1:6" s="14" customFormat="1">
      <c r="A242" s="18" t="s">
        <v>231</v>
      </c>
      <c r="B242" s="19">
        <v>2417</v>
      </c>
      <c r="C242" s="19">
        <v>340</v>
      </c>
      <c r="D242" s="20">
        <v>0</v>
      </c>
      <c r="E242" s="19">
        <v>53</v>
      </c>
      <c r="F242" s="19">
        <v>261</v>
      </c>
    </row>
    <row r="243" spans="1:6" s="14" customFormat="1">
      <c r="A243" s="18" t="s">
        <v>232</v>
      </c>
      <c r="B243" s="19">
        <v>925</v>
      </c>
      <c r="C243" s="19">
        <v>283</v>
      </c>
      <c r="D243" s="20">
        <v>0</v>
      </c>
      <c r="E243" s="19">
        <v>62</v>
      </c>
      <c r="F243" s="19">
        <v>207</v>
      </c>
    </row>
    <row r="244" spans="1:6" s="14" customFormat="1">
      <c r="A244" s="18" t="s">
        <v>233</v>
      </c>
      <c r="B244" s="19">
        <v>1182</v>
      </c>
      <c r="C244" s="19">
        <v>387</v>
      </c>
      <c r="D244" s="20">
        <v>0</v>
      </c>
      <c r="E244" s="19">
        <v>95</v>
      </c>
      <c r="F244" s="19">
        <v>274</v>
      </c>
    </row>
    <row r="245" spans="1:6" s="14" customFormat="1">
      <c r="A245" s="18" t="s">
        <v>234</v>
      </c>
      <c r="B245" s="19">
        <v>2065</v>
      </c>
      <c r="C245" s="19">
        <v>350</v>
      </c>
      <c r="D245" s="20">
        <v>0</v>
      </c>
      <c r="E245" s="19">
        <v>77</v>
      </c>
      <c r="F245" s="19">
        <v>243</v>
      </c>
    </row>
    <row r="246" spans="1:6" s="14" customFormat="1">
      <c r="A246" s="18" t="s">
        <v>235</v>
      </c>
      <c r="B246" s="19">
        <v>1966</v>
      </c>
      <c r="C246" s="19">
        <v>434</v>
      </c>
      <c r="D246" s="20">
        <v>0</v>
      </c>
      <c r="E246" s="19">
        <v>91</v>
      </c>
      <c r="F246" s="19">
        <v>310</v>
      </c>
    </row>
    <row r="247" spans="1:6" s="22" customFormat="1" ht="34.5" customHeight="1">
      <c r="A247" s="25" t="s">
        <v>259</v>
      </c>
      <c r="B247" s="23">
        <f>SUM(B241:B246)</f>
        <v>9285</v>
      </c>
      <c r="C247" s="23">
        <f>SUM(C241:C246)</f>
        <v>1945</v>
      </c>
      <c r="D247" s="24">
        <v>0</v>
      </c>
      <c r="E247" s="23">
        <f>SUM(E241:E246)</f>
        <v>412</v>
      </c>
      <c r="F247" s="23">
        <f>SUM(F241:F246)</f>
        <v>1399</v>
      </c>
    </row>
    <row r="248" spans="1:6" s="14" customFormat="1">
      <c r="A248" s="18" t="s">
        <v>236</v>
      </c>
      <c r="B248" s="19">
        <v>475</v>
      </c>
      <c r="C248" s="19">
        <v>86</v>
      </c>
      <c r="D248" s="20">
        <v>0</v>
      </c>
      <c r="E248" s="19">
        <v>17</v>
      </c>
      <c r="F248" s="19">
        <v>64</v>
      </c>
    </row>
    <row r="249" spans="1:6" s="14" customFormat="1">
      <c r="A249" s="18" t="s">
        <v>237</v>
      </c>
      <c r="B249" s="19">
        <v>751</v>
      </c>
      <c r="C249" s="19">
        <v>164</v>
      </c>
      <c r="D249" s="20">
        <v>0</v>
      </c>
      <c r="E249" s="19">
        <v>35</v>
      </c>
      <c r="F249" s="19">
        <v>118</v>
      </c>
    </row>
    <row r="250" spans="1:6" s="22" customFormat="1" ht="34.5" customHeight="1">
      <c r="A250" s="25" t="s">
        <v>260</v>
      </c>
      <c r="B250" s="23">
        <f>SUM(B248:B249)</f>
        <v>1226</v>
      </c>
      <c r="C250" s="23">
        <f>SUM(C248:C249)</f>
        <v>250</v>
      </c>
      <c r="D250" s="24">
        <v>0</v>
      </c>
      <c r="E250" s="23">
        <f>SUM(E248:E249)</f>
        <v>52</v>
      </c>
      <c r="F250" s="23">
        <f>SUM(F248:F249)</f>
        <v>182</v>
      </c>
    </row>
    <row r="251" spans="1:6" s="22" customFormat="1" ht="34.5" customHeight="1">
      <c r="A251" s="25" t="s">
        <v>261</v>
      </c>
      <c r="B251" s="23">
        <f>SUM(, B22, B44, B51, B54, B56, B67, B103, B163, B185, B189, B191, B195, B205, B240, B247, B250)</f>
        <v>209005</v>
      </c>
      <c r="C251" s="23">
        <f>SUM(, C22, C44, C51, C54, C56, C67, C103, C163, C185, C189, C191, C195, C205, C240, C247, C250)</f>
        <v>35988</v>
      </c>
      <c r="D251" s="24">
        <f>C251/B251</f>
        <v>0.17218726824717112</v>
      </c>
      <c r="E251" s="23">
        <f>SUM(, E22, E44, E51, E54, E56, E67, E103, E163, E185, E189, E191, E195, E205, E240, E247, E250)</f>
        <v>10552</v>
      </c>
      <c r="F251" s="23">
        <f>SUM(, F22, F44, F51, F54, F56, F67, F103, F163, F185, F189, F191, F195, F205, F240, F247, F250)</f>
        <v>22304</v>
      </c>
    </row>
    <row r="252" spans="1:6" s="22" customFormat="1">
      <c r="A252" s="23" t="s">
        <v>262</v>
      </c>
      <c r="B252" s="23">
        <f>SUM(, B251)</f>
        <v>209005</v>
      </c>
      <c r="C252" s="23">
        <f>SUM(, C251)</f>
        <v>35988</v>
      </c>
      <c r="D252" s="24">
        <f>C252/B252</f>
        <v>0.17218726824717112</v>
      </c>
      <c r="E252" s="23">
        <f>SUM(, E251)</f>
        <v>10552</v>
      </c>
      <c r="F252" s="23">
        <f>SUM(, F251)</f>
        <v>22304</v>
      </c>
    </row>
    <row r="253" spans="1:6" s="22" customFormat="1">
      <c r="A253" s="23" t="s">
        <v>989</v>
      </c>
      <c r="B253" s="23">
        <v>46879</v>
      </c>
      <c r="C253" s="23">
        <v>4877</v>
      </c>
      <c r="D253" s="24">
        <v>0.104</v>
      </c>
      <c r="E253" s="23">
        <v>892</v>
      </c>
      <c r="F253" s="23">
        <v>3708</v>
      </c>
    </row>
    <row r="254" spans="1:6" s="22" customFormat="1">
      <c r="A254" s="34" t="s">
        <v>262</v>
      </c>
      <c r="B254" s="34">
        <f>SUM(B252:B253)</f>
        <v>255884</v>
      </c>
      <c r="C254" s="34">
        <f>SUM(C252:C253)</f>
        <v>40865</v>
      </c>
      <c r="D254" s="35">
        <f>AVERAGE(D252:D253)</f>
        <v>0.13809363412358555</v>
      </c>
      <c r="E254" s="34">
        <f>SUM(E252:E253)</f>
        <v>11444</v>
      </c>
      <c r="F254" s="34">
        <f>SUM(F252:F253)</f>
        <v>26012</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2" manualBreakCount="2">
    <brk id="5" max="1048575" man="1"/>
    <brk id="6" max="1048575"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476</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F0000"/>
  </sheetPr>
  <dimension ref="A1:R254"/>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476</v>
      </c>
      <c r="F4" s="56"/>
      <c r="G4" s="56"/>
      <c r="H4" s="56"/>
      <c r="I4" s="56"/>
      <c r="J4" s="56"/>
      <c r="K4" s="56"/>
      <c r="L4" s="56"/>
      <c r="M4" s="56"/>
      <c r="N4" s="56"/>
      <c r="O4" s="56"/>
      <c r="P4" s="56"/>
      <c r="Q4" s="56"/>
      <c r="R4" s="56"/>
    </row>
    <row r="5" spans="1:18" ht="25.5" customHeight="1">
      <c r="E5" s="55" t="s">
        <v>476</v>
      </c>
      <c r="F5" s="55"/>
      <c r="G5" s="55"/>
      <c r="H5" s="55"/>
      <c r="I5" s="55"/>
      <c r="J5" s="55"/>
      <c r="K5" s="55"/>
      <c r="L5" s="55"/>
      <c r="M5" s="55"/>
      <c r="N5" s="55"/>
      <c r="O5" s="55"/>
      <c r="P5" s="55"/>
      <c r="Q5" s="55"/>
      <c r="R5" s="55"/>
    </row>
    <row r="6" spans="1:18" s="12" customFormat="1" ht="150" customHeight="1">
      <c r="B6" s="13" t="s">
        <v>7</v>
      </c>
      <c r="C6" s="13" t="s">
        <v>8</v>
      </c>
      <c r="D6" s="13" t="s">
        <v>9</v>
      </c>
      <c r="E6" s="21" t="s">
        <v>479</v>
      </c>
      <c r="F6" s="21" t="s">
        <v>480</v>
      </c>
    </row>
    <row r="7" spans="1:18">
      <c r="A7" s="15" t="s">
        <v>10</v>
      </c>
      <c r="B7" s="16">
        <v>800</v>
      </c>
      <c r="C7" s="16">
        <v>48</v>
      </c>
      <c r="D7" s="17">
        <v>0.06</v>
      </c>
      <c r="E7" s="16">
        <v>17</v>
      </c>
      <c r="F7" s="16">
        <v>28</v>
      </c>
    </row>
    <row r="8" spans="1:18" s="14" customFormat="1">
      <c r="A8" s="18" t="s">
        <v>11</v>
      </c>
      <c r="B8" s="19">
        <v>435</v>
      </c>
      <c r="C8" s="19">
        <v>18</v>
      </c>
      <c r="D8" s="20">
        <v>4.1399999999999999E-2</v>
      </c>
      <c r="E8" s="19">
        <v>9</v>
      </c>
      <c r="F8" s="19">
        <v>8</v>
      </c>
    </row>
    <row r="9" spans="1:18" s="14" customFormat="1">
      <c r="A9" s="18" t="s">
        <v>12</v>
      </c>
      <c r="B9" s="19">
        <v>498</v>
      </c>
      <c r="C9" s="19">
        <v>20</v>
      </c>
      <c r="D9" s="20">
        <v>4.02E-2</v>
      </c>
      <c r="E9" s="19">
        <v>6</v>
      </c>
      <c r="F9" s="19">
        <v>11</v>
      </c>
    </row>
    <row r="10" spans="1:18" s="14" customFormat="1">
      <c r="A10" s="18" t="s">
        <v>13</v>
      </c>
      <c r="B10" s="19">
        <v>734</v>
      </c>
      <c r="C10" s="19">
        <v>30</v>
      </c>
      <c r="D10" s="20">
        <v>4.0899999999999999E-2</v>
      </c>
      <c r="E10" s="19">
        <v>9</v>
      </c>
      <c r="F10" s="19">
        <v>14</v>
      </c>
    </row>
    <row r="11" spans="1:18" s="14" customFormat="1">
      <c r="A11" s="18" t="s">
        <v>14</v>
      </c>
      <c r="B11" s="19">
        <v>634</v>
      </c>
      <c r="C11" s="19">
        <v>51</v>
      </c>
      <c r="D11" s="20">
        <v>8.0399999999999999E-2</v>
      </c>
      <c r="E11" s="19">
        <v>22</v>
      </c>
      <c r="F11" s="19">
        <v>25</v>
      </c>
    </row>
    <row r="12" spans="1:18" s="14" customFormat="1">
      <c r="A12" s="18" t="s">
        <v>15</v>
      </c>
      <c r="B12" s="19">
        <v>694</v>
      </c>
      <c r="C12" s="19">
        <v>62</v>
      </c>
      <c r="D12" s="20">
        <v>8.9300000000000004E-2</v>
      </c>
      <c r="E12" s="19">
        <v>34</v>
      </c>
      <c r="F12" s="19">
        <v>17</v>
      </c>
    </row>
    <row r="13" spans="1:18" s="14" customFormat="1">
      <c r="A13" s="18" t="s">
        <v>16</v>
      </c>
      <c r="B13" s="19">
        <v>827</v>
      </c>
      <c r="C13" s="19">
        <v>33</v>
      </c>
      <c r="D13" s="20">
        <v>3.9899999999999998E-2</v>
      </c>
      <c r="E13" s="19">
        <v>10</v>
      </c>
      <c r="F13" s="19">
        <v>16</v>
      </c>
    </row>
    <row r="14" spans="1:18" s="14" customFormat="1">
      <c r="A14" s="18" t="s">
        <v>17</v>
      </c>
      <c r="B14" s="19">
        <v>375</v>
      </c>
      <c r="C14" s="19">
        <v>20</v>
      </c>
      <c r="D14" s="20">
        <v>5.33E-2</v>
      </c>
      <c r="E14" s="19">
        <v>5</v>
      </c>
      <c r="F14" s="19">
        <v>9</v>
      </c>
    </row>
    <row r="15" spans="1:18" s="14" customFormat="1">
      <c r="A15" s="18" t="s">
        <v>18</v>
      </c>
      <c r="B15" s="19">
        <v>686</v>
      </c>
      <c r="C15" s="19">
        <v>26</v>
      </c>
      <c r="D15" s="20">
        <v>3.7900000000000003E-2</v>
      </c>
      <c r="E15" s="19">
        <v>11</v>
      </c>
      <c r="F15" s="19">
        <v>12</v>
      </c>
    </row>
    <row r="16" spans="1:18" s="14" customFormat="1">
      <c r="A16" s="18" t="s">
        <v>19</v>
      </c>
      <c r="B16" s="19">
        <v>471</v>
      </c>
      <c r="C16" s="19">
        <v>27</v>
      </c>
      <c r="D16" s="20">
        <v>5.7299999999999997E-2</v>
      </c>
      <c r="E16" s="19">
        <v>11</v>
      </c>
      <c r="F16" s="19">
        <v>11</v>
      </c>
    </row>
    <row r="17" spans="1:6" s="14" customFormat="1">
      <c r="A17" s="18" t="s">
        <v>20</v>
      </c>
      <c r="B17" s="19">
        <v>978</v>
      </c>
      <c r="C17" s="19">
        <v>60</v>
      </c>
      <c r="D17" s="20">
        <v>6.13E-2</v>
      </c>
      <c r="E17" s="19">
        <v>22</v>
      </c>
      <c r="F17" s="19">
        <v>28</v>
      </c>
    </row>
    <row r="18" spans="1:6" s="14" customFormat="1">
      <c r="A18" s="18" t="s">
        <v>21</v>
      </c>
      <c r="B18" s="19">
        <v>382</v>
      </c>
      <c r="C18" s="19">
        <v>34</v>
      </c>
      <c r="D18" s="20">
        <v>8.8999999999999996E-2</v>
      </c>
      <c r="E18" s="19">
        <v>10</v>
      </c>
      <c r="F18" s="19">
        <v>14</v>
      </c>
    </row>
    <row r="19" spans="1:6" s="14" customFormat="1">
      <c r="A19" s="18" t="s">
        <v>22</v>
      </c>
      <c r="B19" s="19">
        <v>1442</v>
      </c>
      <c r="C19" s="19">
        <v>76</v>
      </c>
      <c r="D19" s="20">
        <v>5.2699999999999997E-2</v>
      </c>
      <c r="E19" s="19">
        <v>17</v>
      </c>
      <c r="F19" s="19">
        <v>45</v>
      </c>
    </row>
    <row r="20" spans="1:6" s="14" customFormat="1">
      <c r="A20" s="18" t="s">
        <v>23</v>
      </c>
      <c r="B20" s="19">
        <v>845</v>
      </c>
      <c r="C20" s="19">
        <v>51</v>
      </c>
      <c r="D20" s="20">
        <v>6.0400000000000002E-2</v>
      </c>
      <c r="E20" s="19">
        <v>11</v>
      </c>
      <c r="F20" s="19">
        <v>33</v>
      </c>
    </row>
    <row r="21" spans="1:6" s="14" customFormat="1">
      <c r="A21" s="18" t="s">
        <v>24</v>
      </c>
      <c r="B21" s="19">
        <v>913</v>
      </c>
      <c r="C21" s="19">
        <v>58</v>
      </c>
      <c r="D21" s="20">
        <v>6.3500000000000001E-2</v>
      </c>
      <c r="E21" s="19">
        <v>19</v>
      </c>
      <c r="F21" s="19">
        <v>34</v>
      </c>
    </row>
    <row r="22" spans="1:6" s="22" customFormat="1" ht="34.5" customHeight="1">
      <c r="A22" s="25" t="s">
        <v>245</v>
      </c>
      <c r="B22" s="23">
        <f>SUM(B7:B21)</f>
        <v>10714</v>
      </c>
      <c r="C22" s="23">
        <f>SUM(C7:C21)</f>
        <v>614</v>
      </c>
      <c r="D22" s="24">
        <f>C22/B22</f>
        <v>5.7308194885196936E-2</v>
      </c>
      <c r="E22" s="23">
        <f>SUM(E7:E21)</f>
        <v>213</v>
      </c>
      <c r="F22" s="23">
        <f>SUM(F7:F21)</f>
        <v>305</v>
      </c>
    </row>
    <row r="23" spans="1:6" s="14" customFormat="1">
      <c r="A23" s="18" t="s">
        <v>25</v>
      </c>
      <c r="B23" s="19">
        <v>736</v>
      </c>
      <c r="C23" s="19">
        <v>26</v>
      </c>
      <c r="D23" s="20">
        <v>3.5299999999999998E-2</v>
      </c>
      <c r="E23" s="19">
        <v>9</v>
      </c>
      <c r="F23" s="19">
        <v>14</v>
      </c>
    </row>
    <row r="24" spans="1:6" s="14" customFormat="1">
      <c r="A24" s="18" t="s">
        <v>26</v>
      </c>
      <c r="B24" s="19">
        <v>713</v>
      </c>
      <c r="C24" s="19">
        <v>42</v>
      </c>
      <c r="D24" s="20">
        <v>5.8900000000000001E-2</v>
      </c>
      <c r="E24" s="19">
        <v>18</v>
      </c>
      <c r="F24" s="19">
        <v>19</v>
      </c>
    </row>
    <row r="25" spans="1:6" s="14" customFormat="1">
      <c r="A25" s="18" t="s">
        <v>27</v>
      </c>
      <c r="B25" s="19">
        <v>930</v>
      </c>
      <c r="C25" s="19">
        <v>20</v>
      </c>
      <c r="D25" s="20">
        <v>2.1499999999999998E-2</v>
      </c>
      <c r="E25" s="19">
        <v>4</v>
      </c>
      <c r="F25" s="19">
        <v>15</v>
      </c>
    </row>
    <row r="26" spans="1:6" s="14" customFormat="1">
      <c r="A26" s="18" t="s">
        <v>28</v>
      </c>
      <c r="B26" s="19">
        <v>724</v>
      </c>
      <c r="C26" s="19">
        <v>32</v>
      </c>
      <c r="D26" s="20">
        <v>4.4200000000000003E-2</v>
      </c>
      <c r="E26" s="19">
        <v>10</v>
      </c>
      <c r="F26" s="19">
        <v>19</v>
      </c>
    </row>
    <row r="27" spans="1:6" s="14" customFormat="1">
      <c r="A27" s="18" t="s">
        <v>29</v>
      </c>
      <c r="B27" s="19">
        <v>881</v>
      </c>
      <c r="C27" s="19">
        <v>23</v>
      </c>
      <c r="D27" s="20">
        <v>2.6100000000000002E-2</v>
      </c>
      <c r="E27" s="19">
        <v>9</v>
      </c>
      <c r="F27" s="19">
        <v>13</v>
      </c>
    </row>
    <row r="28" spans="1:6" s="14" customFormat="1">
      <c r="A28" s="18" t="s">
        <v>30</v>
      </c>
      <c r="B28" s="19">
        <v>1183</v>
      </c>
      <c r="C28" s="19">
        <v>48</v>
      </c>
      <c r="D28" s="20">
        <v>4.0599999999999997E-2</v>
      </c>
      <c r="E28" s="19">
        <v>12</v>
      </c>
      <c r="F28" s="19">
        <v>31</v>
      </c>
    </row>
    <row r="29" spans="1:6" s="14" customFormat="1">
      <c r="A29" s="18" t="s">
        <v>31</v>
      </c>
      <c r="B29" s="19">
        <v>1031</v>
      </c>
      <c r="C29" s="19">
        <v>46</v>
      </c>
      <c r="D29" s="20">
        <v>4.4600000000000001E-2</v>
      </c>
      <c r="E29" s="19">
        <v>15</v>
      </c>
      <c r="F29" s="19">
        <v>25</v>
      </c>
    </row>
    <row r="30" spans="1:6" s="14" customFormat="1">
      <c r="A30" s="18" t="s">
        <v>32</v>
      </c>
      <c r="B30" s="19">
        <v>956</v>
      </c>
      <c r="C30" s="19">
        <v>40</v>
      </c>
      <c r="D30" s="20">
        <v>4.1799999999999997E-2</v>
      </c>
      <c r="E30" s="19">
        <v>15</v>
      </c>
      <c r="F30" s="19">
        <v>20</v>
      </c>
    </row>
    <row r="31" spans="1:6" s="14" customFormat="1">
      <c r="A31" s="18" t="s">
        <v>33</v>
      </c>
      <c r="B31" s="19">
        <v>719</v>
      </c>
      <c r="C31" s="19">
        <v>34</v>
      </c>
      <c r="D31" s="20">
        <v>4.7300000000000002E-2</v>
      </c>
      <c r="E31" s="19">
        <v>10</v>
      </c>
      <c r="F31" s="19">
        <v>19</v>
      </c>
    </row>
    <row r="32" spans="1:6" s="14" customFormat="1">
      <c r="A32" s="18" t="s">
        <v>34</v>
      </c>
      <c r="B32" s="19">
        <v>1124</v>
      </c>
      <c r="C32" s="19">
        <v>24</v>
      </c>
      <c r="D32" s="20">
        <v>2.1399999999999999E-2</v>
      </c>
      <c r="E32" s="19">
        <v>10</v>
      </c>
      <c r="F32" s="19">
        <v>13</v>
      </c>
    </row>
    <row r="33" spans="1:6" s="14" customFormat="1">
      <c r="A33" s="18" t="s">
        <v>35</v>
      </c>
      <c r="B33" s="19">
        <v>983</v>
      </c>
      <c r="C33" s="19">
        <v>29</v>
      </c>
      <c r="D33" s="20">
        <v>2.9499999999999998E-2</v>
      </c>
      <c r="E33" s="19">
        <v>8</v>
      </c>
      <c r="F33" s="19">
        <v>19</v>
      </c>
    </row>
    <row r="34" spans="1:6" s="14" customFormat="1">
      <c r="A34" s="18" t="s">
        <v>36</v>
      </c>
      <c r="B34" s="19">
        <v>989</v>
      </c>
      <c r="C34" s="19">
        <v>55</v>
      </c>
      <c r="D34" s="20">
        <v>5.5599999999999997E-2</v>
      </c>
      <c r="E34" s="19">
        <v>21</v>
      </c>
      <c r="F34" s="19">
        <v>30</v>
      </c>
    </row>
    <row r="35" spans="1:6" s="14" customFormat="1">
      <c r="A35" s="18" t="s">
        <v>37</v>
      </c>
      <c r="B35" s="19">
        <v>718</v>
      </c>
      <c r="C35" s="19">
        <v>34</v>
      </c>
      <c r="D35" s="20">
        <v>4.7399999999999998E-2</v>
      </c>
      <c r="E35" s="19">
        <v>16</v>
      </c>
      <c r="F35" s="19">
        <v>16</v>
      </c>
    </row>
    <row r="36" spans="1:6" s="14" customFormat="1">
      <c r="A36" s="18" t="s">
        <v>38</v>
      </c>
      <c r="B36" s="19">
        <v>1065</v>
      </c>
      <c r="C36" s="19">
        <v>19</v>
      </c>
      <c r="D36" s="20">
        <v>1.78E-2</v>
      </c>
      <c r="E36" s="19">
        <v>7</v>
      </c>
      <c r="F36" s="19">
        <v>11</v>
      </c>
    </row>
    <row r="37" spans="1:6" s="14" customFormat="1">
      <c r="A37" s="18" t="s">
        <v>39</v>
      </c>
      <c r="B37" s="19">
        <v>908</v>
      </c>
      <c r="C37" s="19">
        <v>34</v>
      </c>
      <c r="D37" s="20">
        <v>3.7400000000000003E-2</v>
      </c>
      <c r="E37" s="19">
        <v>15</v>
      </c>
      <c r="F37" s="19">
        <v>17</v>
      </c>
    </row>
    <row r="38" spans="1:6" s="14" customFormat="1">
      <c r="A38" s="18" t="s">
        <v>40</v>
      </c>
      <c r="B38" s="19">
        <v>1160</v>
      </c>
      <c r="C38" s="19">
        <v>30</v>
      </c>
      <c r="D38" s="20">
        <v>2.5899999999999999E-2</v>
      </c>
      <c r="E38" s="19">
        <v>15</v>
      </c>
      <c r="F38" s="19">
        <v>11</v>
      </c>
    </row>
    <row r="39" spans="1:6" s="14" customFormat="1">
      <c r="A39" s="18" t="s">
        <v>41</v>
      </c>
      <c r="B39" s="19">
        <v>920</v>
      </c>
      <c r="C39" s="19">
        <v>32</v>
      </c>
      <c r="D39" s="20">
        <v>3.4799999999999998E-2</v>
      </c>
      <c r="E39" s="19">
        <v>10</v>
      </c>
      <c r="F39" s="19">
        <v>16</v>
      </c>
    </row>
    <row r="40" spans="1:6" s="14" customFormat="1">
      <c r="A40" s="18" t="s">
        <v>42</v>
      </c>
      <c r="B40" s="19">
        <v>767</v>
      </c>
      <c r="C40" s="19">
        <v>23</v>
      </c>
      <c r="D40" s="20">
        <v>0.03</v>
      </c>
      <c r="E40" s="19">
        <v>8</v>
      </c>
      <c r="F40" s="19">
        <v>15</v>
      </c>
    </row>
    <row r="41" spans="1:6" s="14" customFormat="1">
      <c r="A41" s="18" t="s">
        <v>43</v>
      </c>
      <c r="B41" s="19">
        <v>1515</v>
      </c>
      <c r="C41" s="19">
        <v>55</v>
      </c>
      <c r="D41" s="20">
        <v>3.6299999999999999E-2</v>
      </c>
      <c r="E41" s="19">
        <v>16</v>
      </c>
      <c r="F41" s="19">
        <v>37</v>
      </c>
    </row>
    <row r="42" spans="1:6" s="14" customFormat="1">
      <c r="A42" s="18" t="s">
        <v>44</v>
      </c>
      <c r="B42" s="19">
        <v>948</v>
      </c>
      <c r="C42" s="19">
        <v>21</v>
      </c>
      <c r="D42" s="20">
        <v>2.2200000000000001E-2</v>
      </c>
      <c r="E42" s="19">
        <v>6</v>
      </c>
      <c r="F42" s="19">
        <v>13</v>
      </c>
    </row>
    <row r="43" spans="1:6" s="14" customFormat="1">
      <c r="A43" s="18" t="s">
        <v>45</v>
      </c>
      <c r="B43" s="19">
        <v>1636</v>
      </c>
      <c r="C43" s="19">
        <v>47</v>
      </c>
      <c r="D43" s="20">
        <v>2.87E-2</v>
      </c>
      <c r="E43" s="19">
        <v>9</v>
      </c>
      <c r="F43" s="19">
        <v>30</v>
      </c>
    </row>
    <row r="44" spans="1:6" s="22" customFormat="1" ht="34.5" customHeight="1">
      <c r="A44" s="25" t="s">
        <v>246</v>
      </c>
      <c r="B44" s="23">
        <f>SUM(B23:B43)</f>
        <v>20606</v>
      </c>
      <c r="C44" s="23">
        <f>SUM(C23:C43)</f>
        <v>714</v>
      </c>
      <c r="D44" s="24">
        <f>C44/B44</f>
        <v>3.4650101912064447E-2</v>
      </c>
      <c r="E44" s="23">
        <f>SUM(E23:E43)</f>
        <v>243</v>
      </c>
      <c r="F44" s="23">
        <f>SUM(F23:F43)</f>
        <v>403</v>
      </c>
    </row>
    <row r="45" spans="1:6" s="14" customFormat="1">
      <c r="A45" s="18" t="s">
        <v>46</v>
      </c>
      <c r="B45" s="19">
        <v>984</v>
      </c>
      <c r="C45" s="19">
        <v>39</v>
      </c>
      <c r="D45" s="20">
        <v>3.9600000000000003E-2</v>
      </c>
      <c r="E45" s="19">
        <v>11</v>
      </c>
      <c r="F45" s="19">
        <v>26</v>
      </c>
    </row>
    <row r="46" spans="1:6" s="14" customFormat="1">
      <c r="A46" s="18" t="s">
        <v>47</v>
      </c>
      <c r="B46" s="19">
        <v>2008</v>
      </c>
      <c r="C46" s="19">
        <v>37</v>
      </c>
      <c r="D46" s="20">
        <v>1.84E-2</v>
      </c>
      <c r="E46" s="19">
        <v>12</v>
      </c>
      <c r="F46" s="19">
        <v>16</v>
      </c>
    </row>
    <row r="47" spans="1:6" s="14" customFormat="1">
      <c r="A47" s="18" t="s">
        <v>48</v>
      </c>
      <c r="B47" s="19">
        <v>2076</v>
      </c>
      <c r="C47" s="19">
        <v>36</v>
      </c>
      <c r="D47" s="20">
        <v>1.7299999999999999E-2</v>
      </c>
      <c r="E47" s="19">
        <v>10</v>
      </c>
      <c r="F47" s="19">
        <v>20</v>
      </c>
    </row>
    <row r="48" spans="1:6" s="14" customFormat="1">
      <c r="A48" s="18" t="s">
        <v>49</v>
      </c>
      <c r="B48" s="19">
        <v>1443</v>
      </c>
      <c r="C48" s="19">
        <v>54</v>
      </c>
      <c r="D48" s="20">
        <v>3.7400000000000003E-2</v>
      </c>
      <c r="E48" s="19">
        <v>18</v>
      </c>
      <c r="F48" s="19">
        <v>33</v>
      </c>
    </row>
    <row r="49" spans="1:6" s="14" customFormat="1">
      <c r="A49" s="18" t="s">
        <v>50</v>
      </c>
      <c r="B49" s="19">
        <v>1307</v>
      </c>
      <c r="C49" s="19">
        <v>22</v>
      </c>
      <c r="D49" s="20">
        <v>1.6799999999999999E-2</v>
      </c>
      <c r="E49" s="19">
        <v>6</v>
      </c>
      <c r="F49" s="19">
        <v>12</v>
      </c>
    </row>
    <row r="50" spans="1:6" s="14" customFormat="1">
      <c r="A50" s="18" t="s">
        <v>51</v>
      </c>
      <c r="B50" s="19">
        <v>870</v>
      </c>
      <c r="C50" s="19">
        <v>9</v>
      </c>
      <c r="D50" s="20">
        <v>1.03E-2</v>
      </c>
      <c r="E50" s="19">
        <v>2</v>
      </c>
      <c r="F50" s="19">
        <v>7</v>
      </c>
    </row>
    <row r="51" spans="1:6" s="22" customFormat="1" ht="34.5" customHeight="1">
      <c r="A51" s="25" t="s">
        <v>247</v>
      </c>
      <c r="B51" s="23">
        <f>SUM(B45:B50)</f>
        <v>8688</v>
      </c>
      <c r="C51" s="23">
        <f>SUM(C45:C50)</f>
        <v>197</v>
      </c>
      <c r="D51" s="24">
        <f>C51/B51</f>
        <v>2.2674953959484347E-2</v>
      </c>
      <c r="E51" s="23">
        <f>SUM(E45:E50)</f>
        <v>59</v>
      </c>
      <c r="F51" s="23">
        <f>SUM(F45:F50)</f>
        <v>114</v>
      </c>
    </row>
    <row r="52" spans="1:6" s="14" customFormat="1">
      <c r="A52" s="18" t="s">
        <v>52</v>
      </c>
      <c r="B52" s="19">
        <v>613</v>
      </c>
      <c r="C52" s="19">
        <v>11</v>
      </c>
      <c r="D52" s="20">
        <v>1.7899999999999999E-2</v>
      </c>
      <c r="E52" s="19">
        <v>5</v>
      </c>
      <c r="F52" s="19">
        <v>4</v>
      </c>
    </row>
    <row r="53" spans="1:6" s="14" customFormat="1">
      <c r="A53" s="18" t="s">
        <v>53</v>
      </c>
      <c r="B53" s="19">
        <v>674</v>
      </c>
      <c r="C53" s="19">
        <v>16</v>
      </c>
      <c r="D53" s="20">
        <v>2.3699999999999999E-2</v>
      </c>
      <c r="E53" s="19">
        <v>4</v>
      </c>
      <c r="F53" s="19">
        <v>11</v>
      </c>
    </row>
    <row r="54" spans="1:6" s="22" customFormat="1" ht="34.5" customHeight="1">
      <c r="A54" s="25" t="s">
        <v>248</v>
      </c>
      <c r="B54" s="23">
        <f>SUM(B52:B53)</f>
        <v>1287</v>
      </c>
      <c r="C54" s="23">
        <f>SUM(C52:C53)</f>
        <v>27</v>
      </c>
      <c r="D54" s="24">
        <f>C54/B54</f>
        <v>2.097902097902098E-2</v>
      </c>
      <c r="E54" s="23">
        <f>SUM(E52:E53)</f>
        <v>9</v>
      </c>
      <c r="F54" s="23">
        <f>SUM(F52:F53)</f>
        <v>15</v>
      </c>
    </row>
    <row r="55" spans="1:6" s="14" customFormat="1">
      <c r="A55" s="18" t="s">
        <v>54</v>
      </c>
      <c r="B55" s="19">
        <v>1240</v>
      </c>
      <c r="C55" s="19">
        <v>29</v>
      </c>
      <c r="D55" s="20">
        <v>2.3400000000000001E-2</v>
      </c>
      <c r="E55" s="19">
        <v>10</v>
      </c>
      <c r="F55" s="19">
        <v>15</v>
      </c>
    </row>
    <row r="56" spans="1:6" s="22" customFormat="1" ht="34.5" customHeight="1">
      <c r="A56" s="25" t="s">
        <v>249</v>
      </c>
      <c r="B56" s="23">
        <f>SUM(B55:B55)</f>
        <v>1240</v>
      </c>
      <c r="C56" s="23">
        <f>SUM(C55:C55)</f>
        <v>29</v>
      </c>
      <c r="D56" s="24">
        <f>C56/B56</f>
        <v>2.3387096774193549E-2</v>
      </c>
      <c r="E56" s="23">
        <f>SUM(E55:E55)</f>
        <v>10</v>
      </c>
      <c r="F56" s="23">
        <f>SUM(F55:F55)</f>
        <v>15</v>
      </c>
    </row>
    <row r="57" spans="1:6" s="14" customFormat="1">
      <c r="A57" s="18" t="s">
        <v>55</v>
      </c>
      <c r="B57" s="19">
        <v>1370</v>
      </c>
      <c r="C57" s="19">
        <v>52</v>
      </c>
      <c r="D57" s="20">
        <v>3.7999999999999999E-2</v>
      </c>
      <c r="E57" s="19">
        <v>18</v>
      </c>
      <c r="F57" s="19">
        <v>29</v>
      </c>
    </row>
    <row r="58" spans="1:6" s="14" customFormat="1">
      <c r="A58" s="18" t="s">
        <v>56</v>
      </c>
      <c r="B58" s="19">
        <v>1149</v>
      </c>
      <c r="C58" s="19">
        <v>26</v>
      </c>
      <c r="D58" s="20">
        <v>2.2599999999999999E-2</v>
      </c>
      <c r="E58" s="19">
        <v>9</v>
      </c>
      <c r="F58" s="19">
        <v>16</v>
      </c>
    </row>
    <row r="59" spans="1:6" s="14" customFormat="1">
      <c r="A59" s="18" t="s">
        <v>57</v>
      </c>
      <c r="B59" s="19">
        <v>1031</v>
      </c>
      <c r="C59" s="19">
        <v>31</v>
      </c>
      <c r="D59" s="20">
        <v>3.0099999999999998E-2</v>
      </c>
      <c r="E59" s="19">
        <v>11</v>
      </c>
      <c r="F59" s="19">
        <v>18</v>
      </c>
    </row>
    <row r="60" spans="1:6" s="14" customFormat="1">
      <c r="A60" s="18" t="s">
        <v>58</v>
      </c>
      <c r="B60" s="19">
        <v>808</v>
      </c>
      <c r="C60" s="19">
        <v>20</v>
      </c>
      <c r="D60" s="20">
        <v>2.4799999999999999E-2</v>
      </c>
      <c r="E60" s="19">
        <v>7</v>
      </c>
      <c r="F60" s="19">
        <v>13</v>
      </c>
    </row>
    <row r="61" spans="1:6" s="14" customFormat="1">
      <c r="A61" s="18" t="s">
        <v>59</v>
      </c>
      <c r="B61" s="19">
        <v>1026</v>
      </c>
      <c r="C61" s="19">
        <v>21</v>
      </c>
      <c r="D61" s="20">
        <v>2.0500000000000001E-2</v>
      </c>
      <c r="E61" s="19">
        <v>7</v>
      </c>
      <c r="F61" s="19">
        <v>14</v>
      </c>
    </row>
    <row r="62" spans="1:6" s="14" customFormat="1">
      <c r="A62" s="18" t="s">
        <v>60</v>
      </c>
      <c r="B62" s="19">
        <v>853</v>
      </c>
      <c r="C62" s="19">
        <v>24</v>
      </c>
      <c r="D62" s="20">
        <v>2.81E-2</v>
      </c>
      <c r="E62" s="19">
        <v>7</v>
      </c>
      <c r="F62" s="19">
        <v>15</v>
      </c>
    </row>
    <row r="63" spans="1:6" s="14" customFormat="1">
      <c r="A63" s="18" t="s">
        <v>61</v>
      </c>
      <c r="B63" s="19">
        <v>2109</v>
      </c>
      <c r="C63" s="19">
        <v>40</v>
      </c>
      <c r="D63" s="20">
        <v>1.9E-2</v>
      </c>
      <c r="E63" s="19">
        <v>11</v>
      </c>
      <c r="F63" s="19">
        <v>20</v>
      </c>
    </row>
    <row r="64" spans="1:6" s="14" customFormat="1">
      <c r="A64" s="18" t="s">
        <v>62</v>
      </c>
      <c r="B64" s="19">
        <v>937</v>
      </c>
      <c r="C64" s="19">
        <v>22</v>
      </c>
      <c r="D64" s="20">
        <v>2.35E-2</v>
      </c>
      <c r="E64" s="19">
        <v>10</v>
      </c>
      <c r="F64" s="19">
        <v>12</v>
      </c>
    </row>
    <row r="65" spans="1:6" s="14" customFormat="1">
      <c r="A65" s="18" t="s">
        <v>63</v>
      </c>
      <c r="B65" s="19">
        <v>907</v>
      </c>
      <c r="C65" s="19">
        <v>19</v>
      </c>
      <c r="D65" s="20">
        <v>2.0899999999999998E-2</v>
      </c>
      <c r="E65" s="19">
        <v>9</v>
      </c>
      <c r="F65" s="19">
        <v>9</v>
      </c>
    </row>
    <row r="66" spans="1:6" s="14" customFormat="1">
      <c r="A66" s="18" t="s">
        <v>64</v>
      </c>
      <c r="B66" s="19">
        <v>1054</v>
      </c>
      <c r="C66" s="19">
        <v>24</v>
      </c>
      <c r="D66" s="20">
        <v>2.2800000000000001E-2</v>
      </c>
      <c r="E66" s="19">
        <v>7</v>
      </c>
      <c r="F66" s="19">
        <v>15</v>
      </c>
    </row>
    <row r="67" spans="1:6" s="22" customFormat="1" ht="34.5" customHeight="1">
      <c r="A67" s="25" t="s">
        <v>250</v>
      </c>
      <c r="B67" s="23">
        <f>SUM(B57:B66)</f>
        <v>11244</v>
      </c>
      <c r="C67" s="23">
        <f>SUM(C57:C66)</f>
        <v>279</v>
      </c>
      <c r="D67" s="24">
        <f>C67/B67</f>
        <v>2.4813233724653147E-2</v>
      </c>
      <c r="E67" s="23">
        <f>SUM(E57:E66)</f>
        <v>96</v>
      </c>
      <c r="F67" s="23">
        <f>SUM(F57:F66)</f>
        <v>161</v>
      </c>
    </row>
    <row r="68" spans="1:6" s="14" customFormat="1">
      <c r="A68" s="18" t="s">
        <v>65</v>
      </c>
      <c r="B68" s="19">
        <v>954</v>
      </c>
      <c r="C68" s="19">
        <v>38</v>
      </c>
      <c r="D68" s="20">
        <v>3.9800000000000002E-2</v>
      </c>
      <c r="E68" s="19">
        <v>19</v>
      </c>
      <c r="F68" s="19">
        <v>17</v>
      </c>
    </row>
    <row r="69" spans="1:6" s="14" customFormat="1">
      <c r="A69" s="18" t="s">
        <v>66</v>
      </c>
      <c r="B69" s="19">
        <v>615</v>
      </c>
      <c r="C69" s="19">
        <v>23</v>
      </c>
      <c r="D69" s="20">
        <v>3.7400000000000003E-2</v>
      </c>
      <c r="E69" s="19">
        <v>15</v>
      </c>
      <c r="F69" s="19">
        <v>7</v>
      </c>
    </row>
    <row r="70" spans="1:6" s="14" customFormat="1">
      <c r="A70" s="18" t="s">
        <v>67</v>
      </c>
      <c r="B70" s="19">
        <v>791</v>
      </c>
      <c r="C70" s="19">
        <v>41</v>
      </c>
      <c r="D70" s="20">
        <v>5.1799999999999999E-2</v>
      </c>
      <c r="E70" s="19">
        <v>26</v>
      </c>
      <c r="F70" s="19">
        <v>14</v>
      </c>
    </row>
    <row r="71" spans="1:6" s="14" customFormat="1">
      <c r="A71" s="18" t="s">
        <v>68</v>
      </c>
      <c r="B71" s="19">
        <v>865</v>
      </c>
      <c r="C71" s="19">
        <v>29</v>
      </c>
      <c r="D71" s="20">
        <v>3.3500000000000002E-2</v>
      </c>
      <c r="E71" s="19">
        <v>16</v>
      </c>
      <c r="F71" s="19">
        <v>11</v>
      </c>
    </row>
    <row r="72" spans="1:6" s="14" customFormat="1">
      <c r="A72" s="18" t="s">
        <v>69</v>
      </c>
      <c r="B72" s="19">
        <v>335</v>
      </c>
      <c r="C72" s="19">
        <v>10</v>
      </c>
      <c r="D72" s="20">
        <v>2.9899999999999999E-2</v>
      </c>
      <c r="E72" s="19">
        <v>3</v>
      </c>
      <c r="F72" s="19">
        <v>7</v>
      </c>
    </row>
    <row r="73" spans="1:6" s="14" customFormat="1">
      <c r="A73" s="18" t="s">
        <v>70</v>
      </c>
      <c r="B73" s="19">
        <v>485</v>
      </c>
      <c r="C73" s="19">
        <v>23</v>
      </c>
      <c r="D73" s="20">
        <v>4.7399999999999998E-2</v>
      </c>
      <c r="E73" s="19">
        <v>8</v>
      </c>
      <c r="F73" s="19">
        <v>12</v>
      </c>
    </row>
    <row r="74" spans="1:6" s="14" customFormat="1">
      <c r="A74" s="18" t="s">
        <v>71</v>
      </c>
      <c r="B74" s="19">
        <v>1118</v>
      </c>
      <c r="C74" s="19">
        <v>65</v>
      </c>
      <c r="D74" s="20">
        <v>5.8099999999999999E-2</v>
      </c>
      <c r="E74" s="19">
        <v>40</v>
      </c>
      <c r="F74" s="19">
        <v>19</v>
      </c>
    </row>
    <row r="75" spans="1:6" s="14" customFormat="1">
      <c r="A75" s="18" t="s">
        <v>72</v>
      </c>
      <c r="B75" s="19">
        <v>700</v>
      </c>
      <c r="C75" s="19">
        <v>39</v>
      </c>
      <c r="D75" s="20">
        <v>5.57E-2</v>
      </c>
      <c r="E75" s="19">
        <v>20</v>
      </c>
      <c r="F75" s="19">
        <v>17</v>
      </c>
    </row>
    <row r="76" spans="1:6" s="14" customFormat="1">
      <c r="A76" s="18" t="s">
        <v>73</v>
      </c>
      <c r="B76" s="19">
        <v>685</v>
      </c>
      <c r="C76" s="19">
        <v>18</v>
      </c>
      <c r="D76" s="20">
        <v>2.63E-2</v>
      </c>
      <c r="E76" s="19">
        <v>9</v>
      </c>
      <c r="F76" s="19">
        <v>8</v>
      </c>
    </row>
    <row r="77" spans="1:6" s="14" customFormat="1">
      <c r="A77" s="18" t="s">
        <v>74</v>
      </c>
      <c r="B77" s="19">
        <v>927</v>
      </c>
      <c r="C77" s="19">
        <v>34</v>
      </c>
      <c r="D77" s="20">
        <v>3.6700000000000003E-2</v>
      </c>
      <c r="E77" s="19">
        <v>19</v>
      </c>
      <c r="F77" s="19">
        <v>14</v>
      </c>
    </row>
    <row r="78" spans="1:6" s="14" customFormat="1">
      <c r="A78" s="18" t="s">
        <v>75</v>
      </c>
      <c r="B78" s="19">
        <v>868</v>
      </c>
      <c r="C78" s="19">
        <v>51</v>
      </c>
      <c r="D78" s="20">
        <v>5.8799999999999998E-2</v>
      </c>
      <c r="E78" s="19">
        <v>18</v>
      </c>
      <c r="F78" s="19">
        <v>28</v>
      </c>
    </row>
    <row r="79" spans="1:6" s="14" customFormat="1">
      <c r="A79" s="18" t="s">
        <v>76</v>
      </c>
      <c r="B79" s="19">
        <v>401</v>
      </c>
      <c r="C79" s="19">
        <v>20</v>
      </c>
      <c r="D79" s="20">
        <v>4.99E-2</v>
      </c>
      <c r="E79" s="19">
        <v>8</v>
      </c>
      <c r="F79" s="19">
        <v>12</v>
      </c>
    </row>
    <row r="80" spans="1:6" s="14" customFormat="1">
      <c r="A80" s="18" t="s">
        <v>77</v>
      </c>
      <c r="B80" s="19">
        <v>433</v>
      </c>
      <c r="C80" s="19">
        <v>15</v>
      </c>
      <c r="D80" s="20">
        <v>3.4599999999999999E-2</v>
      </c>
      <c r="E80" s="19">
        <v>7</v>
      </c>
      <c r="F80" s="19">
        <v>7</v>
      </c>
    </row>
    <row r="81" spans="1:6" s="14" customFormat="1">
      <c r="A81" s="18" t="s">
        <v>78</v>
      </c>
      <c r="B81" s="19">
        <v>769</v>
      </c>
      <c r="C81" s="19">
        <v>30</v>
      </c>
      <c r="D81" s="20">
        <v>3.9E-2</v>
      </c>
      <c r="E81" s="19">
        <v>15</v>
      </c>
      <c r="F81" s="19">
        <v>14</v>
      </c>
    </row>
    <row r="82" spans="1:6" s="14" customFormat="1">
      <c r="A82" s="18" t="s">
        <v>79</v>
      </c>
      <c r="B82" s="19">
        <v>759</v>
      </c>
      <c r="C82" s="19">
        <v>31</v>
      </c>
      <c r="D82" s="20">
        <v>4.0800000000000003E-2</v>
      </c>
      <c r="E82" s="19">
        <v>16</v>
      </c>
      <c r="F82" s="19">
        <v>11</v>
      </c>
    </row>
    <row r="83" spans="1:6" s="14" customFormat="1">
      <c r="A83" s="18" t="s">
        <v>80</v>
      </c>
      <c r="B83" s="19">
        <v>955</v>
      </c>
      <c r="C83" s="19">
        <v>24</v>
      </c>
      <c r="D83" s="20">
        <v>2.5100000000000001E-2</v>
      </c>
      <c r="E83" s="19">
        <v>14</v>
      </c>
      <c r="F83" s="19">
        <v>10</v>
      </c>
    </row>
    <row r="84" spans="1:6" s="14" customFormat="1">
      <c r="A84" s="18" t="s">
        <v>81</v>
      </c>
      <c r="B84" s="19">
        <v>654</v>
      </c>
      <c r="C84" s="19">
        <v>25</v>
      </c>
      <c r="D84" s="20">
        <v>3.8199999999999998E-2</v>
      </c>
      <c r="E84" s="19">
        <v>12</v>
      </c>
      <c r="F84" s="19">
        <v>11</v>
      </c>
    </row>
    <row r="85" spans="1:6" s="14" customFormat="1">
      <c r="A85" s="18" t="s">
        <v>82</v>
      </c>
      <c r="B85" s="19">
        <v>1399</v>
      </c>
      <c r="C85" s="19">
        <v>51</v>
      </c>
      <c r="D85" s="20">
        <v>3.6499999999999998E-2</v>
      </c>
      <c r="E85" s="19">
        <v>22</v>
      </c>
      <c r="F85" s="19">
        <v>26</v>
      </c>
    </row>
    <row r="86" spans="1:6" s="14" customFormat="1">
      <c r="A86" s="18" t="s">
        <v>83</v>
      </c>
      <c r="B86" s="19">
        <v>411</v>
      </c>
      <c r="C86" s="19">
        <v>16</v>
      </c>
      <c r="D86" s="20">
        <v>3.8899999999999997E-2</v>
      </c>
      <c r="E86" s="19">
        <v>7</v>
      </c>
      <c r="F86" s="19">
        <v>6</v>
      </c>
    </row>
    <row r="87" spans="1:6" s="14" customFormat="1">
      <c r="A87" s="18" t="s">
        <v>84</v>
      </c>
      <c r="B87" s="19">
        <v>966</v>
      </c>
      <c r="C87" s="19">
        <v>35</v>
      </c>
      <c r="D87" s="20">
        <v>3.6200000000000003E-2</v>
      </c>
      <c r="E87" s="19">
        <v>15</v>
      </c>
      <c r="F87" s="19">
        <v>18</v>
      </c>
    </row>
    <row r="88" spans="1:6" s="14" customFormat="1">
      <c r="A88" s="18" t="s">
        <v>85</v>
      </c>
      <c r="B88" s="19">
        <v>599</v>
      </c>
      <c r="C88" s="19">
        <v>20</v>
      </c>
      <c r="D88" s="20">
        <v>3.3399999999999999E-2</v>
      </c>
      <c r="E88" s="19">
        <v>11</v>
      </c>
      <c r="F88" s="19">
        <v>9</v>
      </c>
    </row>
    <row r="89" spans="1:6" s="14" customFormat="1">
      <c r="A89" s="18" t="s">
        <v>86</v>
      </c>
      <c r="B89" s="19">
        <v>691</v>
      </c>
      <c r="C89" s="19">
        <v>24</v>
      </c>
      <c r="D89" s="20">
        <v>3.4700000000000002E-2</v>
      </c>
      <c r="E89" s="19">
        <v>12</v>
      </c>
      <c r="F89" s="19">
        <v>12</v>
      </c>
    </row>
    <row r="90" spans="1:6" s="14" customFormat="1">
      <c r="A90" s="18" t="s">
        <v>87</v>
      </c>
      <c r="B90" s="19">
        <v>565</v>
      </c>
      <c r="C90" s="19">
        <v>27</v>
      </c>
      <c r="D90" s="20">
        <v>4.7800000000000002E-2</v>
      </c>
      <c r="E90" s="19">
        <v>11</v>
      </c>
      <c r="F90" s="19">
        <v>13</v>
      </c>
    </row>
    <row r="91" spans="1:6" s="14" customFormat="1">
      <c r="A91" s="18" t="s">
        <v>88</v>
      </c>
      <c r="B91" s="19">
        <v>787</v>
      </c>
      <c r="C91" s="19">
        <v>29</v>
      </c>
      <c r="D91" s="20">
        <v>3.6799999999999999E-2</v>
      </c>
      <c r="E91" s="19">
        <v>13</v>
      </c>
      <c r="F91" s="19">
        <v>13</v>
      </c>
    </row>
    <row r="92" spans="1:6" s="14" customFormat="1">
      <c r="A92" s="18" t="s">
        <v>89</v>
      </c>
      <c r="B92" s="19">
        <v>682</v>
      </c>
      <c r="C92" s="19">
        <v>13</v>
      </c>
      <c r="D92" s="20">
        <v>1.9099999999999999E-2</v>
      </c>
      <c r="E92" s="19">
        <v>5</v>
      </c>
      <c r="F92" s="19">
        <v>6</v>
      </c>
    </row>
    <row r="93" spans="1:6" s="14" customFormat="1">
      <c r="A93" s="18" t="s">
        <v>90</v>
      </c>
      <c r="B93" s="19">
        <v>631</v>
      </c>
      <c r="C93" s="19">
        <v>33</v>
      </c>
      <c r="D93" s="20">
        <v>5.2299999999999999E-2</v>
      </c>
      <c r="E93" s="19">
        <v>9</v>
      </c>
      <c r="F93" s="19">
        <v>21</v>
      </c>
    </row>
    <row r="94" spans="1:6" s="14" customFormat="1">
      <c r="A94" s="18" t="s">
        <v>91</v>
      </c>
      <c r="B94" s="19">
        <v>830</v>
      </c>
      <c r="C94" s="19">
        <v>14</v>
      </c>
      <c r="D94" s="20">
        <v>1.6899999999999998E-2</v>
      </c>
      <c r="E94" s="19">
        <v>3</v>
      </c>
      <c r="F94" s="19">
        <v>11</v>
      </c>
    </row>
    <row r="95" spans="1:6" s="14" customFormat="1">
      <c r="A95" s="18" t="s">
        <v>92</v>
      </c>
      <c r="B95" s="19">
        <v>1568</v>
      </c>
      <c r="C95" s="19">
        <v>50</v>
      </c>
      <c r="D95" s="20">
        <v>3.1899999999999998E-2</v>
      </c>
      <c r="E95" s="19">
        <v>28</v>
      </c>
      <c r="F95" s="19">
        <v>18</v>
      </c>
    </row>
    <row r="96" spans="1:6" s="14" customFormat="1">
      <c r="A96" s="18" t="s">
        <v>93</v>
      </c>
      <c r="B96" s="19">
        <v>703</v>
      </c>
      <c r="C96" s="19">
        <v>17</v>
      </c>
      <c r="D96" s="20">
        <v>2.4199999999999999E-2</v>
      </c>
      <c r="E96" s="19">
        <v>8</v>
      </c>
      <c r="F96" s="19">
        <v>6</v>
      </c>
    </row>
    <row r="97" spans="1:6" s="14" customFormat="1">
      <c r="A97" s="18" t="s">
        <v>94</v>
      </c>
      <c r="B97" s="19">
        <v>994</v>
      </c>
      <c r="C97" s="19">
        <v>15</v>
      </c>
      <c r="D97" s="20">
        <v>1.5100000000000001E-2</v>
      </c>
      <c r="E97" s="19">
        <v>6</v>
      </c>
      <c r="F97" s="19">
        <v>9</v>
      </c>
    </row>
    <row r="98" spans="1:6" s="14" customFormat="1">
      <c r="A98" s="18" t="s">
        <v>95</v>
      </c>
      <c r="B98" s="19">
        <v>639</v>
      </c>
      <c r="C98" s="19">
        <v>25</v>
      </c>
      <c r="D98" s="20">
        <v>3.9100000000000003E-2</v>
      </c>
      <c r="E98" s="19">
        <v>9</v>
      </c>
      <c r="F98" s="19">
        <v>15</v>
      </c>
    </row>
    <row r="99" spans="1:6" s="14" customFormat="1">
      <c r="A99" s="18" t="s">
        <v>96</v>
      </c>
      <c r="B99" s="19">
        <v>1548</v>
      </c>
      <c r="C99" s="19">
        <v>30</v>
      </c>
      <c r="D99" s="20">
        <v>1.9400000000000001E-2</v>
      </c>
      <c r="E99" s="19">
        <v>12</v>
      </c>
      <c r="F99" s="19">
        <v>15</v>
      </c>
    </row>
    <row r="100" spans="1:6" s="14" customFormat="1">
      <c r="A100" s="18" t="s">
        <v>97</v>
      </c>
      <c r="B100" s="19">
        <v>1263</v>
      </c>
      <c r="C100" s="19">
        <v>29</v>
      </c>
      <c r="D100" s="20">
        <v>2.3E-2</v>
      </c>
      <c r="E100" s="19">
        <v>17</v>
      </c>
      <c r="F100" s="19">
        <v>9</v>
      </c>
    </row>
    <row r="101" spans="1:6" s="14" customFormat="1">
      <c r="A101" s="18" t="s">
        <v>98</v>
      </c>
      <c r="B101" s="19">
        <v>986</v>
      </c>
      <c r="C101" s="19">
        <v>44</v>
      </c>
      <c r="D101" s="20">
        <v>4.4600000000000001E-2</v>
      </c>
      <c r="E101" s="19">
        <v>20</v>
      </c>
      <c r="F101" s="19">
        <v>23</v>
      </c>
    </row>
    <row r="102" spans="1:6" s="14" customFormat="1">
      <c r="A102" s="18" t="s">
        <v>99</v>
      </c>
      <c r="B102" s="19">
        <v>1453</v>
      </c>
      <c r="C102" s="19">
        <v>25</v>
      </c>
      <c r="D102" s="20">
        <v>1.72E-2</v>
      </c>
      <c r="E102" s="19">
        <v>12</v>
      </c>
      <c r="F102" s="19">
        <v>11</v>
      </c>
    </row>
    <row r="103" spans="1:6" s="22" customFormat="1" ht="34.5" customHeight="1">
      <c r="A103" s="25" t="s">
        <v>251</v>
      </c>
      <c r="B103" s="23">
        <f>SUM(B68:B102)</f>
        <v>29029</v>
      </c>
      <c r="C103" s="23">
        <f>SUM(C68:C102)</f>
        <v>1013</v>
      </c>
      <c r="D103" s="24">
        <f>C103/B103</f>
        <v>3.4896138344414206E-2</v>
      </c>
      <c r="E103" s="23">
        <f>SUM(E68:E102)</f>
        <v>485</v>
      </c>
      <c r="F103" s="23">
        <f>SUM(F68:F102)</f>
        <v>460</v>
      </c>
    </row>
    <row r="104" spans="1:6" s="14" customFormat="1">
      <c r="A104" s="18" t="s">
        <v>100</v>
      </c>
      <c r="B104" s="19">
        <v>466</v>
      </c>
      <c r="C104" s="19">
        <v>67</v>
      </c>
      <c r="D104" s="20">
        <v>0.14380000000000001</v>
      </c>
      <c r="E104" s="19">
        <v>30</v>
      </c>
      <c r="F104" s="19">
        <v>21</v>
      </c>
    </row>
    <row r="105" spans="1:6" s="14" customFormat="1">
      <c r="A105" s="18" t="s">
        <v>101</v>
      </c>
      <c r="B105" s="19">
        <v>532</v>
      </c>
      <c r="C105" s="19">
        <v>52</v>
      </c>
      <c r="D105" s="20">
        <v>9.7699999999999995E-2</v>
      </c>
      <c r="E105" s="19">
        <v>20</v>
      </c>
      <c r="F105" s="19">
        <v>18</v>
      </c>
    </row>
    <row r="106" spans="1:6" s="14" customFormat="1">
      <c r="A106" s="18" t="s">
        <v>102</v>
      </c>
      <c r="B106" s="19">
        <v>513</v>
      </c>
      <c r="C106" s="19">
        <v>44</v>
      </c>
      <c r="D106" s="20">
        <v>8.5800000000000001E-2</v>
      </c>
      <c r="E106" s="19">
        <v>19</v>
      </c>
      <c r="F106" s="19">
        <v>18</v>
      </c>
    </row>
    <row r="107" spans="1:6" s="14" customFormat="1">
      <c r="A107" s="18" t="s">
        <v>103</v>
      </c>
      <c r="B107" s="19">
        <v>692</v>
      </c>
      <c r="C107" s="19">
        <v>77</v>
      </c>
      <c r="D107" s="20">
        <v>0.1113</v>
      </c>
      <c r="E107" s="19">
        <v>32</v>
      </c>
      <c r="F107" s="19">
        <v>33</v>
      </c>
    </row>
    <row r="108" spans="1:6" s="14" customFormat="1">
      <c r="A108" s="18" t="s">
        <v>104</v>
      </c>
      <c r="B108" s="19">
        <v>585</v>
      </c>
      <c r="C108" s="19">
        <v>62</v>
      </c>
      <c r="D108" s="20">
        <v>0.106</v>
      </c>
      <c r="E108" s="19">
        <v>38</v>
      </c>
      <c r="F108" s="19">
        <v>17</v>
      </c>
    </row>
    <row r="109" spans="1:6" s="14" customFormat="1">
      <c r="A109" s="18" t="s">
        <v>105</v>
      </c>
      <c r="B109" s="19">
        <v>750</v>
      </c>
      <c r="C109" s="19">
        <v>34</v>
      </c>
      <c r="D109" s="20">
        <v>4.53E-2</v>
      </c>
      <c r="E109" s="19">
        <v>15</v>
      </c>
      <c r="F109" s="19">
        <v>14</v>
      </c>
    </row>
    <row r="110" spans="1:6" s="14" customFormat="1">
      <c r="A110" s="18" t="s">
        <v>106</v>
      </c>
      <c r="B110" s="19">
        <v>747</v>
      </c>
      <c r="C110" s="19">
        <v>21</v>
      </c>
      <c r="D110" s="20">
        <v>2.81E-2</v>
      </c>
      <c r="E110" s="19">
        <v>13</v>
      </c>
      <c r="F110" s="19">
        <v>6</v>
      </c>
    </row>
    <row r="111" spans="1:6" s="14" customFormat="1">
      <c r="A111" s="18" t="s">
        <v>107</v>
      </c>
      <c r="B111" s="19">
        <v>807</v>
      </c>
      <c r="C111" s="19">
        <v>39</v>
      </c>
      <c r="D111" s="20">
        <v>4.8300000000000003E-2</v>
      </c>
      <c r="E111" s="19">
        <v>19</v>
      </c>
      <c r="F111" s="19">
        <v>16</v>
      </c>
    </row>
    <row r="112" spans="1:6" s="14" customFormat="1">
      <c r="A112" s="18" t="s">
        <v>108</v>
      </c>
      <c r="B112" s="19">
        <v>716</v>
      </c>
      <c r="C112" s="19">
        <v>47</v>
      </c>
      <c r="D112" s="20">
        <v>6.5600000000000006E-2</v>
      </c>
      <c r="E112" s="19">
        <v>21</v>
      </c>
      <c r="F112" s="19">
        <v>21</v>
      </c>
    </row>
    <row r="113" spans="1:6" s="14" customFormat="1">
      <c r="A113" s="18" t="s">
        <v>109</v>
      </c>
      <c r="B113" s="19">
        <v>932</v>
      </c>
      <c r="C113" s="19">
        <v>49</v>
      </c>
      <c r="D113" s="20">
        <v>5.2600000000000001E-2</v>
      </c>
      <c r="E113" s="19">
        <v>32</v>
      </c>
      <c r="F113" s="19">
        <v>12</v>
      </c>
    </row>
    <row r="114" spans="1:6" s="14" customFormat="1">
      <c r="A114" s="18" t="s">
        <v>110</v>
      </c>
      <c r="B114" s="19">
        <v>724</v>
      </c>
      <c r="C114" s="19">
        <v>54</v>
      </c>
      <c r="D114" s="20">
        <v>7.46E-2</v>
      </c>
      <c r="E114" s="19">
        <v>27</v>
      </c>
      <c r="F114" s="19">
        <v>21</v>
      </c>
    </row>
    <row r="115" spans="1:6" s="14" customFormat="1">
      <c r="A115" s="18" t="s">
        <v>111</v>
      </c>
      <c r="B115" s="19">
        <v>315</v>
      </c>
      <c r="C115" s="19">
        <v>38</v>
      </c>
      <c r="D115" s="20">
        <v>0.1206</v>
      </c>
      <c r="E115" s="19">
        <v>20</v>
      </c>
      <c r="F115" s="19">
        <v>12</v>
      </c>
    </row>
    <row r="116" spans="1:6" s="14" customFormat="1">
      <c r="A116" s="18" t="s">
        <v>112</v>
      </c>
      <c r="B116" s="19">
        <v>827</v>
      </c>
      <c r="C116" s="19">
        <v>88</v>
      </c>
      <c r="D116" s="20">
        <v>0.10639999999999999</v>
      </c>
      <c r="E116" s="19">
        <v>42</v>
      </c>
      <c r="F116" s="19">
        <v>31</v>
      </c>
    </row>
    <row r="117" spans="1:6" s="14" customFormat="1">
      <c r="A117" s="18" t="s">
        <v>113</v>
      </c>
      <c r="B117" s="19">
        <v>1202</v>
      </c>
      <c r="C117" s="19">
        <v>64</v>
      </c>
      <c r="D117" s="20">
        <v>5.3199999999999997E-2</v>
      </c>
      <c r="E117" s="19">
        <v>22</v>
      </c>
      <c r="F117" s="19">
        <v>34</v>
      </c>
    </row>
    <row r="118" spans="1:6" s="14" customFormat="1">
      <c r="A118" s="18" t="s">
        <v>114</v>
      </c>
      <c r="B118" s="19">
        <v>737</v>
      </c>
      <c r="C118" s="19">
        <v>38</v>
      </c>
      <c r="D118" s="20">
        <v>5.16E-2</v>
      </c>
      <c r="E118" s="19">
        <v>16</v>
      </c>
      <c r="F118" s="19">
        <v>17</v>
      </c>
    </row>
    <row r="119" spans="1:6" s="14" customFormat="1">
      <c r="A119" s="18" t="s">
        <v>115</v>
      </c>
      <c r="B119" s="19">
        <v>871</v>
      </c>
      <c r="C119" s="19">
        <v>36</v>
      </c>
      <c r="D119" s="20">
        <v>4.1300000000000003E-2</v>
      </c>
      <c r="E119" s="19">
        <v>21</v>
      </c>
      <c r="F119" s="19">
        <v>13</v>
      </c>
    </row>
    <row r="120" spans="1:6" s="14" customFormat="1">
      <c r="A120" s="18" t="s">
        <v>116</v>
      </c>
      <c r="B120" s="19">
        <v>838</v>
      </c>
      <c r="C120" s="19">
        <v>47</v>
      </c>
      <c r="D120" s="20">
        <v>5.6099999999999997E-2</v>
      </c>
      <c r="E120" s="19">
        <v>22</v>
      </c>
      <c r="F120" s="19">
        <v>16</v>
      </c>
    </row>
    <row r="121" spans="1:6" s="14" customFormat="1">
      <c r="A121" s="18" t="s">
        <v>117</v>
      </c>
      <c r="B121" s="19">
        <v>872</v>
      </c>
      <c r="C121" s="19">
        <v>33</v>
      </c>
      <c r="D121" s="20">
        <v>3.78E-2</v>
      </c>
      <c r="E121" s="19">
        <v>14</v>
      </c>
      <c r="F121" s="19">
        <v>12</v>
      </c>
    </row>
    <row r="122" spans="1:6" s="14" customFormat="1">
      <c r="A122" s="18" t="s">
        <v>118</v>
      </c>
      <c r="B122" s="19">
        <v>761</v>
      </c>
      <c r="C122" s="19">
        <v>34</v>
      </c>
      <c r="D122" s="20">
        <v>4.4699999999999997E-2</v>
      </c>
      <c r="E122" s="19">
        <v>19</v>
      </c>
      <c r="F122" s="19">
        <v>13</v>
      </c>
    </row>
    <row r="123" spans="1:6" s="14" customFormat="1">
      <c r="A123" s="18" t="s">
        <v>119</v>
      </c>
      <c r="B123" s="19">
        <v>549</v>
      </c>
      <c r="C123" s="19">
        <v>31</v>
      </c>
      <c r="D123" s="20">
        <v>5.6500000000000002E-2</v>
      </c>
      <c r="E123" s="19">
        <v>16</v>
      </c>
      <c r="F123" s="19">
        <v>9</v>
      </c>
    </row>
    <row r="124" spans="1:6" s="14" customFormat="1">
      <c r="A124" s="18" t="s">
        <v>120</v>
      </c>
      <c r="B124" s="19">
        <v>651</v>
      </c>
      <c r="C124" s="19">
        <v>29</v>
      </c>
      <c r="D124" s="20">
        <v>4.4499999999999998E-2</v>
      </c>
      <c r="E124" s="19">
        <v>7</v>
      </c>
      <c r="F124" s="19">
        <v>19</v>
      </c>
    </row>
    <row r="125" spans="1:6" s="14" customFormat="1">
      <c r="A125" s="18" t="s">
        <v>121</v>
      </c>
      <c r="B125" s="19">
        <v>593</v>
      </c>
      <c r="C125" s="19">
        <v>22</v>
      </c>
      <c r="D125" s="20">
        <v>3.7100000000000001E-2</v>
      </c>
      <c r="E125" s="19">
        <v>11</v>
      </c>
      <c r="F125" s="19">
        <v>9</v>
      </c>
    </row>
    <row r="126" spans="1:6" s="14" customFormat="1">
      <c r="A126" s="18" t="s">
        <v>122</v>
      </c>
      <c r="B126" s="19">
        <v>622</v>
      </c>
      <c r="C126" s="19">
        <v>33</v>
      </c>
      <c r="D126" s="20">
        <v>5.3100000000000001E-2</v>
      </c>
      <c r="E126" s="19">
        <v>17</v>
      </c>
      <c r="F126" s="19">
        <v>12</v>
      </c>
    </row>
    <row r="127" spans="1:6" s="14" customFormat="1">
      <c r="A127" s="18" t="s">
        <v>123</v>
      </c>
      <c r="B127" s="19">
        <v>1674</v>
      </c>
      <c r="C127" s="19">
        <v>43</v>
      </c>
      <c r="D127" s="20">
        <v>2.5700000000000001E-2</v>
      </c>
      <c r="E127" s="19">
        <v>15</v>
      </c>
      <c r="F127" s="19">
        <v>24</v>
      </c>
    </row>
    <row r="128" spans="1:6" s="14" customFormat="1">
      <c r="A128" s="18" t="s">
        <v>124</v>
      </c>
      <c r="B128" s="19">
        <v>901</v>
      </c>
      <c r="C128" s="19">
        <v>70</v>
      </c>
      <c r="D128" s="20">
        <v>7.7700000000000005E-2</v>
      </c>
      <c r="E128" s="19">
        <v>41</v>
      </c>
      <c r="F128" s="19">
        <v>17</v>
      </c>
    </row>
    <row r="129" spans="1:6" s="14" customFormat="1">
      <c r="A129" s="18" t="s">
        <v>125</v>
      </c>
      <c r="B129" s="19">
        <v>510</v>
      </c>
      <c r="C129" s="19">
        <v>30</v>
      </c>
      <c r="D129" s="20">
        <v>5.8799999999999998E-2</v>
      </c>
      <c r="E129" s="19">
        <v>13</v>
      </c>
      <c r="F129" s="19">
        <v>13</v>
      </c>
    </row>
    <row r="130" spans="1:6" s="14" customFormat="1">
      <c r="A130" s="18" t="s">
        <v>126</v>
      </c>
      <c r="B130" s="19">
        <v>590</v>
      </c>
      <c r="C130" s="19">
        <v>56</v>
      </c>
      <c r="D130" s="20">
        <v>9.4899999999999998E-2</v>
      </c>
      <c r="E130" s="19">
        <v>32</v>
      </c>
      <c r="F130" s="19">
        <v>21</v>
      </c>
    </row>
    <row r="131" spans="1:6" s="14" customFormat="1">
      <c r="A131" s="18" t="s">
        <v>127</v>
      </c>
      <c r="B131" s="19">
        <v>574</v>
      </c>
      <c r="C131" s="19">
        <v>53</v>
      </c>
      <c r="D131" s="20">
        <v>9.2299999999999993E-2</v>
      </c>
      <c r="E131" s="19">
        <v>22</v>
      </c>
      <c r="F131" s="19">
        <v>23</v>
      </c>
    </row>
    <row r="132" spans="1:6" s="14" customFormat="1">
      <c r="A132" s="18" t="s">
        <v>128</v>
      </c>
      <c r="B132" s="19">
        <v>469</v>
      </c>
      <c r="C132" s="19">
        <v>19</v>
      </c>
      <c r="D132" s="20">
        <v>4.0500000000000001E-2</v>
      </c>
      <c r="E132" s="19">
        <v>10</v>
      </c>
      <c r="F132" s="19">
        <v>8</v>
      </c>
    </row>
    <row r="133" spans="1:6" s="14" customFormat="1">
      <c r="A133" s="18" t="s">
        <v>129</v>
      </c>
      <c r="B133" s="19">
        <v>422</v>
      </c>
      <c r="C133" s="19">
        <v>16</v>
      </c>
      <c r="D133" s="20">
        <v>3.7900000000000003E-2</v>
      </c>
      <c r="E133" s="19">
        <v>5</v>
      </c>
      <c r="F133" s="19">
        <v>9</v>
      </c>
    </row>
    <row r="134" spans="1:6" s="14" customFormat="1">
      <c r="A134" s="18" t="s">
        <v>130</v>
      </c>
      <c r="B134" s="19">
        <v>484</v>
      </c>
      <c r="C134" s="19">
        <v>28</v>
      </c>
      <c r="D134" s="20">
        <v>5.79E-2</v>
      </c>
      <c r="E134" s="19">
        <v>14</v>
      </c>
      <c r="F134" s="19">
        <v>10</v>
      </c>
    </row>
    <row r="135" spans="1:6" s="14" customFormat="1">
      <c r="A135" s="18" t="s">
        <v>131</v>
      </c>
      <c r="B135" s="19">
        <v>440</v>
      </c>
      <c r="C135" s="19">
        <v>29</v>
      </c>
      <c r="D135" s="20">
        <v>6.59E-2</v>
      </c>
      <c r="E135" s="19">
        <v>11</v>
      </c>
      <c r="F135" s="19">
        <v>13</v>
      </c>
    </row>
    <row r="136" spans="1:6" s="14" customFormat="1">
      <c r="A136" s="18" t="s">
        <v>132</v>
      </c>
      <c r="B136" s="19">
        <v>387</v>
      </c>
      <c r="C136" s="19">
        <v>10</v>
      </c>
      <c r="D136" s="20">
        <v>2.58E-2</v>
      </c>
      <c r="E136" s="19">
        <v>3</v>
      </c>
      <c r="F136" s="19">
        <v>7</v>
      </c>
    </row>
    <row r="137" spans="1:6" s="14" customFormat="1">
      <c r="A137" s="18" t="s">
        <v>133</v>
      </c>
      <c r="B137" s="19">
        <v>461</v>
      </c>
      <c r="C137" s="19">
        <v>25</v>
      </c>
      <c r="D137" s="20">
        <v>5.4199999999999998E-2</v>
      </c>
      <c r="E137" s="19">
        <v>11</v>
      </c>
      <c r="F137" s="19">
        <v>13</v>
      </c>
    </row>
    <row r="138" spans="1:6" s="14" customFormat="1">
      <c r="A138" s="18" t="s">
        <v>134</v>
      </c>
      <c r="B138" s="19">
        <v>569</v>
      </c>
      <c r="C138" s="19">
        <v>39</v>
      </c>
      <c r="D138" s="20">
        <v>6.8500000000000005E-2</v>
      </c>
      <c r="E138" s="19">
        <v>16</v>
      </c>
      <c r="F138" s="19">
        <v>18</v>
      </c>
    </row>
    <row r="139" spans="1:6" s="14" customFormat="1">
      <c r="A139" s="18" t="s">
        <v>135</v>
      </c>
      <c r="B139" s="19">
        <v>1046</v>
      </c>
      <c r="C139" s="19">
        <v>42</v>
      </c>
      <c r="D139" s="20">
        <v>4.02E-2</v>
      </c>
      <c r="E139" s="19">
        <v>8</v>
      </c>
      <c r="F139" s="19">
        <v>24</v>
      </c>
    </row>
    <row r="140" spans="1:6" s="14" customFormat="1">
      <c r="A140" s="18" t="s">
        <v>136</v>
      </c>
      <c r="B140" s="19">
        <v>737</v>
      </c>
      <c r="C140" s="19">
        <v>43</v>
      </c>
      <c r="D140" s="20">
        <v>5.8299999999999998E-2</v>
      </c>
      <c r="E140" s="19">
        <v>26</v>
      </c>
      <c r="F140" s="19">
        <v>12</v>
      </c>
    </row>
    <row r="141" spans="1:6" s="14" customFormat="1">
      <c r="A141" s="18" t="s">
        <v>137</v>
      </c>
      <c r="B141" s="19">
        <v>829</v>
      </c>
      <c r="C141" s="19">
        <v>18</v>
      </c>
      <c r="D141" s="20">
        <v>2.1700000000000001E-2</v>
      </c>
      <c r="E141" s="19">
        <v>10</v>
      </c>
      <c r="F141" s="19">
        <v>7</v>
      </c>
    </row>
    <row r="142" spans="1:6" s="14" customFormat="1">
      <c r="A142" s="18" t="s">
        <v>138</v>
      </c>
      <c r="B142" s="19">
        <v>631</v>
      </c>
      <c r="C142" s="19">
        <v>22</v>
      </c>
      <c r="D142" s="20">
        <v>3.49E-2</v>
      </c>
      <c r="E142" s="19">
        <v>11</v>
      </c>
      <c r="F142" s="19">
        <v>11</v>
      </c>
    </row>
    <row r="143" spans="1:6" s="14" customFormat="1">
      <c r="A143" s="18" t="s">
        <v>139</v>
      </c>
      <c r="B143" s="19">
        <v>480</v>
      </c>
      <c r="C143" s="19">
        <v>50</v>
      </c>
      <c r="D143" s="20">
        <v>0.1042</v>
      </c>
      <c r="E143" s="19">
        <v>31</v>
      </c>
      <c r="F143" s="19">
        <v>12</v>
      </c>
    </row>
    <row r="144" spans="1:6" s="14" customFormat="1">
      <c r="A144" s="18" t="s">
        <v>140</v>
      </c>
      <c r="B144" s="19">
        <v>715</v>
      </c>
      <c r="C144" s="19">
        <v>63</v>
      </c>
      <c r="D144" s="20">
        <v>8.8099999999999998E-2</v>
      </c>
      <c r="E144" s="19">
        <v>20</v>
      </c>
      <c r="F144" s="19">
        <v>37</v>
      </c>
    </row>
    <row r="145" spans="1:6" s="14" customFormat="1">
      <c r="A145" s="18" t="s">
        <v>141</v>
      </c>
      <c r="B145" s="19">
        <v>615</v>
      </c>
      <c r="C145" s="19">
        <v>32</v>
      </c>
      <c r="D145" s="20">
        <v>5.1999999999999998E-2</v>
      </c>
      <c r="E145" s="19">
        <v>16</v>
      </c>
      <c r="F145" s="19">
        <v>14</v>
      </c>
    </row>
    <row r="146" spans="1:6" s="14" customFormat="1">
      <c r="A146" s="18" t="s">
        <v>142</v>
      </c>
      <c r="B146" s="19">
        <v>803</v>
      </c>
      <c r="C146" s="19">
        <v>41</v>
      </c>
      <c r="D146" s="20">
        <v>5.11E-2</v>
      </c>
      <c r="E146" s="19">
        <v>24</v>
      </c>
      <c r="F146" s="19">
        <v>12</v>
      </c>
    </row>
    <row r="147" spans="1:6" s="14" customFormat="1">
      <c r="A147" s="18" t="s">
        <v>143</v>
      </c>
      <c r="B147" s="19">
        <v>778</v>
      </c>
      <c r="C147" s="19">
        <v>54</v>
      </c>
      <c r="D147" s="20">
        <v>6.9400000000000003E-2</v>
      </c>
      <c r="E147" s="19">
        <v>21</v>
      </c>
      <c r="F147" s="19">
        <v>29</v>
      </c>
    </row>
    <row r="148" spans="1:6" s="14" customFormat="1">
      <c r="A148" s="18" t="s">
        <v>144</v>
      </c>
      <c r="B148" s="19">
        <v>419</v>
      </c>
      <c r="C148" s="19">
        <v>32</v>
      </c>
      <c r="D148" s="20">
        <v>7.6399999999999996E-2</v>
      </c>
      <c r="E148" s="19">
        <v>18</v>
      </c>
      <c r="F148" s="19">
        <v>12</v>
      </c>
    </row>
    <row r="149" spans="1:6" s="14" customFormat="1">
      <c r="A149" s="18" t="s">
        <v>145</v>
      </c>
      <c r="B149" s="19">
        <v>463</v>
      </c>
      <c r="C149" s="19">
        <v>26</v>
      </c>
      <c r="D149" s="20">
        <v>5.62E-2</v>
      </c>
      <c r="E149" s="19">
        <v>14</v>
      </c>
      <c r="F149" s="19">
        <v>8</v>
      </c>
    </row>
    <row r="150" spans="1:6" s="14" customFormat="1">
      <c r="A150" s="18" t="s">
        <v>146</v>
      </c>
      <c r="B150" s="19">
        <v>1656</v>
      </c>
      <c r="C150" s="19">
        <v>29</v>
      </c>
      <c r="D150" s="20">
        <v>1.7500000000000002E-2</v>
      </c>
      <c r="E150" s="19">
        <v>13</v>
      </c>
      <c r="F150" s="19">
        <v>14</v>
      </c>
    </row>
    <row r="151" spans="1:6" s="14" customFormat="1">
      <c r="A151" s="18" t="s">
        <v>147</v>
      </c>
      <c r="B151" s="19">
        <v>1038</v>
      </c>
      <c r="C151" s="19">
        <v>75</v>
      </c>
      <c r="D151" s="20">
        <v>7.2300000000000003E-2</v>
      </c>
      <c r="E151" s="19">
        <v>33</v>
      </c>
      <c r="F151" s="19">
        <v>30</v>
      </c>
    </row>
    <row r="152" spans="1:6" s="14" customFormat="1">
      <c r="A152" s="18" t="s">
        <v>148</v>
      </c>
      <c r="B152" s="19">
        <v>1112</v>
      </c>
      <c r="C152" s="19">
        <v>51</v>
      </c>
      <c r="D152" s="20">
        <v>4.5900000000000003E-2</v>
      </c>
      <c r="E152" s="19">
        <v>21</v>
      </c>
      <c r="F152" s="19">
        <v>22</v>
      </c>
    </row>
    <row r="153" spans="1:6" s="14" customFormat="1">
      <c r="A153" s="18" t="s">
        <v>149</v>
      </c>
      <c r="B153" s="19">
        <v>446</v>
      </c>
      <c r="C153" s="19">
        <v>23</v>
      </c>
      <c r="D153" s="20">
        <v>5.16E-2</v>
      </c>
      <c r="E153" s="19">
        <v>10</v>
      </c>
      <c r="F153" s="19">
        <v>12</v>
      </c>
    </row>
    <row r="154" spans="1:6" s="14" customFormat="1">
      <c r="A154" s="18" t="s">
        <v>150</v>
      </c>
      <c r="B154" s="19">
        <v>825</v>
      </c>
      <c r="C154" s="19">
        <v>30</v>
      </c>
      <c r="D154" s="20">
        <v>3.6400000000000002E-2</v>
      </c>
      <c r="E154" s="19">
        <v>14</v>
      </c>
      <c r="F154" s="19">
        <v>10</v>
      </c>
    </row>
    <row r="155" spans="1:6" s="14" customFormat="1">
      <c r="A155" s="18" t="s">
        <v>151</v>
      </c>
      <c r="B155" s="19">
        <v>1102</v>
      </c>
      <c r="C155" s="19">
        <v>49</v>
      </c>
      <c r="D155" s="20">
        <v>4.4499999999999998E-2</v>
      </c>
      <c r="E155" s="19">
        <v>14</v>
      </c>
      <c r="F155" s="19">
        <v>26</v>
      </c>
    </row>
    <row r="156" spans="1:6" s="14" customFormat="1">
      <c r="A156" s="18" t="s">
        <v>152</v>
      </c>
      <c r="B156" s="19">
        <v>1781</v>
      </c>
      <c r="C156" s="19">
        <v>47</v>
      </c>
      <c r="D156" s="20">
        <v>2.64E-2</v>
      </c>
      <c r="E156" s="19">
        <v>19</v>
      </c>
      <c r="F156" s="19">
        <v>25</v>
      </c>
    </row>
    <row r="157" spans="1:6" s="14" customFormat="1">
      <c r="A157" s="18" t="s">
        <v>153</v>
      </c>
      <c r="B157" s="19">
        <v>912</v>
      </c>
      <c r="C157" s="19">
        <v>49</v>
      </c>
      <c r="D157" s="20">
        <v>5.3699999999999998E-2</v>
      </c>
      <c r="E157" s="19">
        <v>24</v>
      </c>
      <c r="F157" s="19">
        <v>22</v>
      </c>
    </row>
    <row r="158" spans="1:6" s="14" customFormat="1">
      <c r="A158" s="18" t="s">
        <v>154</v>
      </c>
      <c r="B158" s="19">
        <v>1241</v>
      </c>
      <c r="C158" s="19">
        <v>41</v>
      </c>
      <c r="D158" s="20">
        <v>3.3000000000000002E-2</v>
      </c>
      <c r="E158" s="19">
        <v>18</v>
      </c>
      <c r="F158" s="19">
        <v>17</v>
      </c>
    </row>
    <row r="159" spans="1:6" s="14" customFormat="1">
      <c r="A159" s="18" t="s">
        <v>155</v>
      </c>
      <c r="B159" s="19">
        <v>1040</v>
      </c>
      <c r="C159" s="19">
        <v>37</v>
      </c>
      <c r="D159" s="20">
        <v>3.56E-2</v>
      </c>
      <c r="E159" s="19">
        <v>14</v>
      </c>
      <c r="F159" s="19">
        <v>18</v>
      </c>
    </row>
    <row r="160" spans="1:6" s="14" customFormat="1">
      <c r="A160" s="18" t="s">
        <v>156</v>
      </c>
      <c r="B160" s="19">
        <v>1053</v>
      </c>
      <c r="C160" s="19">
        <v>57</v>
      </c>
      <c r="D160" s="20">
        <v>5.4100000000000002E-2</v>
      </c>
      <c r="E160" s="19">
        <v>20</v>
      </c>
      <c r="F160" s="19">
        <v>22</v>
      </c>
    </row>
    <row r="161" spans="1:6" s="14" customFormat="1">
      <c r="A161" s="18" t="s">
        <v>157</v>
      </c>
      <c r="B161" s="19">
        <v>1746</v>
      </c>
      <c r="C161" s="19">
        <v>29</v>
      </c>
      <c r="D161" s="20">
        <v>1.66E-2</v>
      </c>
      <c r="E161" s="19">
        <v>15</v>
      </c>
      <c r="F161" s="19">
        <v>9</v>
      </c>
    </row>
    <row r="162" spans="1:6" s="14" customFormat="1">
      <c r="A162" s="18" t="s">
        <v>158</v>
      </c>
      <c r="B162" s="19">
        <v>1938</v>
      </c>
      <c r="C162" s="19">
        <v>136</v>
      </c>
      <c r="D162" s="20">
        <v>7.0199999999999999E-2</v>
      </c>
      <c r="E162" s="19">
        <v>58</v>
      </c>
      <c r="F162" s="19">
        <v>64</v>
      </c>
    </row>
    <row r="163" spans="1:6" s="22" customFormat="1" ht="34.5" customHeight="1">
      <c r="A163" s="25" t="s">
        <v>252</v>
      </c>
      <c r="B163" s="23">
        <f>SUM(B104:B162)</f>
        <v>47189</v>
      </c>
      <c r="C163" s="23">
        <f>SUM(C104:C162)</f>
        <v>2533</v>
      </c>
      <c r="D163" s="24">
        <f>C163/B163</f>
        <v>5.367776388565132E-2</v>
      </c>
      <c r="E163" s="23">
        <f>SUM(E104:E162)</f>
        <v>1158</v>
      </c>
      <c r="F163" s="23">
        <f>SUM(F104:F162)</f>
        <v>1039</v>
      </c>
    </row>
    <row r="164" spans="1:6" s="14" customFormat="1">
      <c r="A164" s="18" t="s">
        <v>159</v>
      </c>
      <c r="B164" s="19">
        <v>762</v>
      </c>
      <c r="C164" s="19">
        <v>26</v>
      </c>
      <c r="D164" s="20">
        <v>3.4099999999999998E-2</v>
      </c>
      <c r="E164" s="19">
        <v>7</v>
      </c>
      <c r="F164" s="19">
        <v>16</v>
      </c>
    </row>
    <row r="165" spans="1:6" s="14" customFormat="1">
      <c r="A165" s="18" t="s">
        <v>160</v>
      </c>
      <c r="B165" s="19">
        <v>709</v>
      </c>
      <c r="C165" s="19">
        <v>28</v>
      </c>
      <c r="D165" s="20">
        <v>3.95E-2</v>
      </c>
      <c r="E165" s="19">
        <v>12</v>
      </c>
      <c r="F165" s="19">
        <v>15</v>
      </c>
    </row>
    <row r="166" spans="1:6" s="14" customFormat="1">
      <c r="A166" s="18" t="s">
        <v>161</v>
      </c>
      <c r="B166" s="19">
        <v>706</v>
      </c>
      <c r="C166" s="19">
        <v>14</v>
      </c>
      <c r="D166" s="20">
        <v>1.9800000000000002E-2</v>
      </c>
      <c r="E166" s="19">
        <v>1</v>
      </c>
      <c r="F166" s="19">
        <v>9</v>
      </c>
    </row>
    <row r="167" spans="1:6" s="14" customFormat="1">
      <c r="A167" s="18" t="s">
        <v>162</v>
      </c>
      <c r="B167" s="19">
        <v>766</v>
      </c>
      <c r="C167" s="19">
        <v>20</v>
      </c>
      <c r="D167" s="20">
        <v>2.6100000000000002E-2</v>
      </c>
      <c r="E167" s="19">
        <v>9</v>
      </c>
      <c r="F167" s="19">
        <v>10</v>
      </c>
    </row>
    <row r="168" spans="1:6" s="14" customFormat="1">
      <c r="A168" s="18" t="s">
        <v>163</v>
      </c>
      <c r="B168" s="19">
        <v>1240</v>
      </c>
      <c r="C168" s="19">
        <v>41</v>
      </c>
      <c r="D168" s="20">
        <v>3.3099999999999997E-2</v>
      </c>
      <c r="E168" s="19">
        <v>12</v>
      </c>
      <c r="F168" s="19">
        <v>24</v>
      </c>
    </row>
    <row r="169" spans="1:6" s="14" customFormat="1">
      <c r="A169" s="18" t="s">
        <v>164</v>
      </c>
      <c r="B169" s="19">
        <v>654</v>
      </c>
      <c r="C169" s="19">
        <v>31</v>
      </c>
      <c r="D169" s="20">
        <v>4.7399999999999998E-2</v>
      </c>
      <c r="E169" s="19">
        <v>11</v>
      </c>
      <c r="F169" s="19">
        <v>17</v>
      </c>
    </row>
    <row r="170" spans="1:6" s="14" customFormat="1">
      <c r="A170" s="18" t="s">
        <v>165</v>
      </c>
      <c r="B170" s="19">
        <v>821</v>
      </c>
      <c r="C170" s="19">
        <v>29</v>
      </c>
      <c r="D170" s="20">
        <v>3.5299999999999998E-2</v>
      </c>
      <c r="E170" s="19">
        <v>8</v>
      </c>
      <c r="F170" s="19">
        <v>19</v>
      </c>
    </row>
    <row r="171" spans="1:6" s="14" customFormat="1">
      <c r="A171" s="18" t="s">
        <v>166</v>
      </c>
      <c r="B171" s="19">
        <v>454</v>
      </c>
      <c r="C171" s="19">
        <v>18</v>
      </c>
      <c r="D171" s="20">
        <v>3.9600000000000003E-2</v>
      </c>
      <c r="E171" s="19">
        <v>10</v>
      </c>
      <c r="F171" s="19">
        <v>6</v>
      </c>
    </row>
    <row r="172" spans="1:6" s="14" customFormat="1">
      <c r="A172" s="18" t="s">
        <v>167</v>
      </c>
      <c r="B172" s="19">
        <v>742</v>
      </c>
      <c r="C172" s="19">
        <v>36</v>
      </c>
      <c r="D172" s="20">
        <v>4.8500000000000001E-2</v>
      </c>
      <c r="E172" s="19">
        <v>17</v>
      </c>
      <c r="F172" s="19">
        <v>16</v>
      </c>
    </row>
    <row r="173" spans="1:6" s="14" customFormat="1">
      <c r="A173" s="18" t="s">
        <v>168</v>
      </c>
      <c r="B173" s="19">
        <v>397</v>
      </c>
      <c r="C173" s="19">
        <v>26</v>
      </c>
      <c r="D173" s="20">
        <v>6.5500000000000003E-2</v>
      </c>
      <c r="E173" s="19">
        <v>15</v>
      </c>
      <c r="F173" s="19">
        <v>11</v>
      </c>
    </row>
    <row r="174" spans="1:6" s="14" customFormat="1">
      <c r="A174" s="18" t="s">
        <v>169</v>
      </c>
      <c r="B174" s="19">
        <v>859</v>
      </c>
      <c r="C174" s="19">
        <v>24</v>
      </c>
      <c r="D174" s="20">
        <v>2.7900000000000001E-2</v>
      </c>
      <c r="E174" s="19">
        <v>4</v>
      </c>
      <c r="F174" s="19">
        <v>18</v>
      </c>
    </row>
    <row r="175" spans="1:6" s="14" customFormat="1">
      <c r="A175" s="18" t="s">
        <v>170</v>
      </c>
      <c r="B175" s="19">
        <v>735</v>
      </c>
      <c r="C175" s="19">
        <v>42</v>
      </c>
      <c r="D175" s="20">
        <v>5.7099999999999998E-2</v>
      </c>
      <c r="E175" s="19">
        <v>13</v>
      </c>
      <c r="F175" s="19">
        <v>27</v>
      </c>
    </row>
    <row r="176" spans="1:6" s="14" customFormat="1">
      <c r="A176" s="18" t="s">
        <v>171</v>
      </c>
      <c r="B176" s="19">
        <v>893</v>
      </c>
      <c r="C176" s="19">
        <v>41</v>
      </c>
      <c r="D176" s="20">
        <v>4.5900000000000003E-2</v>
      </c>
      <c r="E176" s="19">
        <v>14</v>
      </c>
      <c r="F176" s="19">
        <v>19</v>
      </c>
    </row>
    <row r="177" spans="1:6" s="14" customFormat="1">
      <c r="A177" s="18" t="s">
        <v>172</v>
      </c>
      <c r="B177" s="19">
        <v>749</v>
      </c>
      <c r="C177" s="19">
        <v>9</v>
      </c>
      <c r="D177" s="20">
        <v>1.2E-2</v>
      </c>
      <c r="E177" s="19">
        <v>2</v>
      </c>
      <c r="F177" s="19">
        <v>7</v>
      </c>
    </row>
    <row r="178" spans="1:6" s="14" customFormat="1">
      <c r="A178" s="18" t="s">
        <v>173</v>
      </c>
      <c r="B178" s="19">
        <v>593</v>
      </c>
      <c r="C178" s="19">
        <v>30</v>
      </c>
      <c r="D178" s="20">
        <v>5.0599999999999999E-2</v>
      </c>
      <c r="E178" s="19">
        <v>10</v>
      </c>
      <c r="F178" s="19">
        <v>14</v>
      </c>
    </row>
    <row r="179" spans="1:6" s="14" customFormat="1">
      <c r="A179" s="18" t="s">
        <v>174</v>
      </c>
      <c r="B179" s="19">
        <v>747</v>
      </c>
      <c r="C179" s="19">
        <v>15</v>
      </c>
      <c r="D179" s="20">
        <v>2.01E-2</v>
      </c>
      <c r="E179" s="19">
        <v>7</v>
      </c>
      <c r="F179" s="19">
        <v>8</v>
      </c>
    </row>
    <row r="180" spans="1:6" s="14" customFormat="1">
      <c r="A180" s="18" t="s">
        <v>175</v>
      </c>
      <c r="B180" s="19">
        <v>1497</v>
      </c>
      <c r="C180" s="19">
        <v>38</v>
      </c>
      <c r="D180" s="20">
        <v>2.5399999999999999E-2</v>
      </c>
      <c r="E180" s="19">
        <v>14</v>
      </c>
      <c r="F180" s="19">
        <v>22</v>
      </c>
    </row>
    <row r="181" spans="1:6" s="14" customFormat="1">
      <c r="A181" s="18" t="s">
        <v>176</v>
      </c>
      <c r="B181" s="19">
        <v>905</v>
      </c>
      <c r="C181" s="19">
        <v>28</v>
      </c>
      <c r="D181" s="20">
        <v>3.09E-2</v>
      </c>
      <c r="E181" s="19">
        <v>10</v>
      </c>
      <c r="F181" s="19">
        <v>18</v>
      </c>
    </row>
    <row r="182" spans="1:6" s="14" customFormat="1">
      <c r="A182" s="18" t="s">
        <v>177</v>
      </c>
      <c r="B182" s="19">
        <v>894</v>
      </c>
      <c r="C182" s="19">
        <v>12</v>
      </c>
      <c r="D182" s="20">
        <v>1.34E-2</v>
      </c>
      <c r="E182" s="19">
        <v>6</v>
      </c>
      <c r="F182" s="19">
        <v>5</v>
      </c>
    </row>
    <row r="183" spans="1:6" s="14" customFormat="1">
      <c r="A183" s="18" t="s">
        <v>178</v>
      </c>
      <c r="B183" s="19">
        <v>1042</v>
      </c>
      <c r="C183" s="19">
        <v>28</v>
      </c>
      <c r="D183" s="20">
        <v>2.69E-2</v>
      </c>
      <c r="E183" s="19">
        <v>10</v>
      </c>
      <c r="F183" s="19">
        <v>15</v>
      </c>
    </row>
    <row r="184" spans="1:6" s="14" customFormat="1">
      <c r="A184" s="18" t="s">
        <v>179</v>
      </c>
      <c r="B184" s="19">
        <v>1650</v>
      </c>
      <c r="C184" s="19">
        <v>44</v>
      </c>
      <c r="D184" s="20">
        <v>2.6700000000000002E-2</v>
      </c>
      <c r="E184" s="19">
        <v>14</v>
      </c>
      <c r="F184" s="19">
        <v>30</v>
      </c>
    </row>
    <row r="185" spans="1:6" s="22" customFormat="1" ht="34.5" customHeight="1">
      <c r="A185" s="25" t="s">
        <v>253</v>
      </c>
      <c r="B185" s="23">
        <f>SUM(B164:B184)</f>
        <v>17815</v>
      </c>
      <c r="C185" s="23">
        <f>SUM(C164:C184)</f>
        <v>580</v>
      </c>
      <c r="D185" s="24">
        <f>C185/B185</f>
        <v>3.2556834128543363E-2</v>
      </c>
      <c r="E185" s="23">
        <f>SUM(E164:E184)</f>
        <v>206</v>
      </c>
      <c r="F185" s="23">
        <f>SUM(F164:F184)</f>
        <v>326</v>
      </c>
    </row>
    <row r="186" spans="1:6" s="14" customFormat="1">
      <c r="A186" s="18" t="s">
        <v>180</v>
      </c>
      <c r="B186" s="19">
        <v>1571</v>
      </c>
      <c r="C186" s="19">
        <v>18</v>
      </c>
      <c r="D186" s="20">
        <v>1.15E-2</v>
      </c>
      <c r="E186" s="19">
        <v>8</v>
      </c>
      <c r="F186" s="19">
        <v>9</v>
      </c>
    </row>
    <row r="187" spans="1:6" s="14" customFormat="1">
      <c r="A187" s="18" t="s">
        <v>181</v>
      </c>
      <c r="B187" s="19">
        <v>1788</v>
      </c>
      <c r="C187" s="19">
        <v>46</v>
      </c>
      <c r="D187" s="20">
        <v>2.5700000000000001E-2</v>
      </c>
      <c r="E187" s="19">
        <v>16</v>
      </c>
      <c r="F187" s="19">
        <v>22</v>
      </c>
    </row>
    <row r="188" spans="1:6" s="14" customFormat="1">
      <c r="A188" s="18" t="s">
        <v>182</v>
      </c>
      <c r="B188" s="19">
        <v>1574</v>
      </c>
      <c r="C188" s="19">
        <v>33</v>
      </c>
      <c r="D188" s="20">
        <v>2.1000000000000001E-2</v>
      </c>
      <c r="E188" s="19">
        <v>11</v>
      </c>
      <c r="F188" s="19">
        <v>15</v>
      </c>
    </row>
    <row r="189" spans="1:6" s="22" customFormat="1" ht="34.5" customHeight="1">
      <c r="A189" s="25" t="s">
        <v>254</v>
      </c>
      <c r="B189" s="23">
        <f>SUM(B186:B188)</f>
        <v>4933</v>
      </c>
      <c r="C189" s="23">
        <f>SUM(C186:C188)</f>
        <v>97</v>
      </c>
      <c r="D189" s="24">
        <f>C189/B189</f>
        <v>1.9663490776403812E-2</v>
      </c>
      <c r="E189" s="23">
        <f>SUM(E186:E188)</f>
        <v>35</v>
      </c>
      <c r="F189" s="23">
        <f>SUM(F186:F188)</f>
        <v>46</v>
      </c>
    </row>
    <row r="190" spans="1:6" s="14" customFormat="1">
      <c r="A190" s="18" t="s">
        <v>183</v>
      </c>
      <c r="B190" s="19">
        <v>858</v>
      </c>
      <c r="C190" s="19">
        <v>21</v>
      </c>
      <c r="D190" s="20">
        <v>2.4500000000000001E-2</v>
      </c>
      <c r="E190" s="19">
        <v>7</v>
      </c>
      <c r="F190" s="19">
        <v>13</v>
      </c>
    </row>
    <row r="191" spans="1:6" s="22" customFormat="1" ht="34.5" customHeight="1">
      <c r="A191" s="25" t="s">
        <v>255</v>
      </c>
      <c r="B191" s="23">
        <f>SUM(B190:B190)</f>
        <v>858</v>
      </c>
      <c r="C191" s="23">
        <f>SUM(C190:C190)</f>
        <v>21</v>
      </c>
      <c r="D191" s="24">
        <f>C191/B191</f>
        <v>2.4475524475524476E-2</v>
      </c>
      <c r="E191" s="23">
        <f>SUM(E190:E190)</f>
        <v>7</v>
      </c>
      <c r="F191" s="23">
        <f>SUM(F190:F190)</f>
        <v>13</v>
      </c>
    </row>
    <row r="192" spans="1:6" s="14" customFormat="1">
      <c r="A192" s="18" t="s">
        <v>184</v>
      </c>
      <c r="B192" s="19">
        <v>1395</v>
      </c>
      <c r="C192" s="19">
        <v>35</v>
      </c>
      <c r="D192" s="20">
        <v>2.5100000000000001E-2</v>
      </c>
      <c r="E192" s="19">
        <v>10</v>
      </c>
      <c r="F192" s="19">
        <v>25</v>
      </c>
    </row>
    <row r="193" spans="1:6" s="14" customFormat="1">
      <c r="A193" s="18" t="s">
        <v>185</v>
      </c>
      <c r="B193" s="19">
        <v>1601</v>
      </c>
      <c r="C193" s="19">
        <v>52</v>
      </c>
      <c r="D193" s="20">
        <v>3.2500000000000001E-2</v>
      </c>
      <c r="E193" s="19">
        <v>31</v>
      </c>
      <c r="F193" s="19">
        <v>17</v>
      </c>
    </row>
    <row r="194" spans="1:6" s="14" customFormat="1">
      <c r="A194" s="18" t="s">
        <v>186</v>
      </c>
      <c r="B194" s="19">
        <v>958</v>
      </c>
      <c r="C194" s="19">
        <v>17</v>
      </c>
      <c r="D194" s="20">
        <v>1.77E-2</v>
      </c>
      <c r="E194" s="19">
        <v>9</v>
      </c>
      <c r="F194" s="19">
        <v>8</v>
      </c>
    </row>
    <row r="195" spans="1:6" s="22" customFormat="1" ht="34.5" customHeight="1">
      <c r="A195" s="25" t="s">
        <v>256</v>
      </c>
      <c r="B195" s="23">
        <f>SUM(B192:B194)</f>
        <v>3954</v>
      </c>
      <c r="C195" s="23">
        <f>SUM(C192:C194)</f>
        <v>104</v>
      </c>
      <c r="D195" s="24">
        <f>C195/B195</f>
        <v>2.6302478502781994E-2</v>
      </c>
      <c r="E195" s="23">
        <f>SUM(E192:E194)</f>
        <v>50</v>
      </c>
      <c r="F195" s="23">
        <f>SUM(F192:F194)</f>
        <v>50</v>
      </c>
    </row>
    <row r="196" spans="1:6" s="14" customFormat="1">
      <c r="A196" s="18" t="s">
        <v>187</v>
      </c>
      <c r="B196" s="19">
        <v>1391</v>
      </c>
      <c r="C196" s="19">
        <v>27</v>
      </c>
      <c r="D196" s="20">
        <v>1.9400000000000001E-2</v>
      </c>
      <c r="E196" s="19">
        <v>12</v>
      </c>
      <c r="F196" s="19">
        <v>11</v>
      </c>
    </row>
    <row r="197" spans="1:6" s="14" customFormat="1">
      <c r="A197" s="18" t="s">
        <v>188</v>
      </c>
      <c r="B197" s="19">
        <v>2841</v>
      </c>
      <c r="C197" s="19">
        <v>68</v>
      </c>
      <c r="D197" s="20">
        <v>2.3900000000000001E-2</v>
      </c>
      <c r="E197" s="19">
        <v>28</v>
      </c>
      <c r="F197" s="19">
        <v>33</v>
      </c>
    </row>
    <row r="198" spans="1:6" s="14" customFormat="1">
      <c r="A198" s="18" t="s">
        <v>189</v>
      </c>
      <c r="B198" s="19">
        <v>657</v>
      </c>
      <c r="C198" s="19">
        <v>52</v>
      </c>
      <c r="D198" s="20">
        <v>7.9100000000000004E-2</v>
      </c>
      <c r="E198" s="19">
        <v>19</v>
      </c>
      <c r="F198" s="19">
        <v>23</v>
      </c>
    </row>
    <row r="199" spans="1:6" s="14" customFormat="1">
      <c r="A199" s="18" t="s">
        <v>190</v>
      </c>
      <c r="B199" s="19">
        <v>1631</v>
      </c>
      <c r="C199" s="19">
        <v>87</v>
      </c>
      <c r="D199" s="20">
        <v>5.33E-2</v>
      </c>
      <c r="E199" s="19">
        <v>28</v>
      </c>
      <c r="F199" s="19">
        <v>43</v>
      </c>
    </row>
    <row r="200" spans="1:6" s="14" customFormat="1">
      <c r="A200" s="18" t="s">
        <v>191</v>
      </c>
      <c r="B200" s="19">
        <v>1592</v>
      </c>
      <c r="C200" s="19">
        <v>42</v>
      </c>
      <c r="D200" s="20">
        <v>2.64E-2</v>
      </c>
      <c r="E200" s="19">
        <v>20</v>
      </c>
      <c r="F200" s="19">
        <v>15</v>
      </c>
    </row>
    <row r="201" spans="1:6" s="14" customFormat="1">
      <c r="A201" s="18" t="s">
        <v>192</v>
      </c>
      <c r="B201" s="19">
        <v>763</v>
      </c>
      <c r="C201" s="19">
        <v>7</v>
      </c>
      <c r="D201" s="20">
        <v>9.1999999999999998E-3</v>
      </c>
      <c r="E201" s="19">
        <v>5</v>
      </c>
      <c r="F201" s="19">
        <v>2</v>
      </c>
    </row>
    <row r="202" spans="1:6" s="14" customFormat="1">
      <c r="A202" s="18" t="s">
        <v>193</v>
      </c>
      <c r="B202" s="19">
        <v>1127</v>
      </c>
      <c r="C202" s="19">
        <v>69</v>
      </c>
      <c r="D202" s="20">
        <v>6.1199999999999997E-2</v>
      </c>
      <c r="E202" s="19">
        <v>26</v>
      </c>
      <c r="F202" s="19">
        <v>36</v>
      </c>
    </row>
    <row r="203" spans="1:6" s="14" customFormat="1">
      <c r="A203" s="18" t="s">
        <v>194</v>
      </c>
      <c r="B203" s="19">
        <v>345</v>
      </c>
      <c r="C203" s="19">
        <v>3</v>
      </c>
      <c r="D203" s="20">
        <v>8.6999999999999994E-3</v>
      </c>
      <c r="E203" s="19">
        <v>1</v>
      </c>
      <c r="F203" s="19">
        <v>2</v>
      </c>
    </row>
    <row r="204" spans="1:6" s="14" customFormat="1">
      <c r="A204" s="18" t="s">
        <v>195</v>
      </c>
      <c r="B204" s="19">
        <v>1027</v>
      </c>
      <c r="C204" s="19">
        <v>49</v>
      </c>
      <c r="D204" s="20">
        <v>4.7699999999999999E-2</v>
      </c>
      <c r="E204" s="19">
        <v>24</v>
      </c>
      <c r="F204" s="19">
        <v>20</v>
      </c>
    </row>
    <row r="205" spans="1:6" s="22" customFormat="1" ht="34.5" customHeight="1">
      <c r="A205" s="25" t="s">
        <v>257</v>
      </c>
      <c r="B205" s="23">
        <f>SUM(B196:B204)</f>
        <v>11374</v>
      </c>
      <c r="C205" s="23">
        <f>SUM(C196:C204)</f>
        <v>404</v>
      </c>
      <c r="D205" s="24">
        <f>C205/B205</f>
        <v>3.5519606119219269E-2</v>
      </c>
      <c r="E205" s="23">
        <f>SUM(E196:E204)</f>
        <v>163</v>
      </c>
      <c r="F205" s="23">
        <f>SUM(F196:F204)</f>
        <v>185</v>
      </c>
    </row>
    <row r="206" spans="1:6" s="14" customFormat="1">
      <c r="A206" s="18" t="s">
        <v>196</v>
      </c>
      <c r="B206" s="19">
        <v>727</v>
      </c>
      <c r="C206" s="19">
        <v>17</v>
      </c>
      <c r="D206" s="20">
        <v>2.3400000000000001E-2</v>
      </c>
      <c r="E206" s="19">
        <v>8</v>
      </c>
      <c r="F206" s="19">
        <v>8</v>
      </c>
    </row>
    <row r="207" spans="1:6" s="14" customFormat="1">
      <c r="A207" s="18" t="s">
        <v>197</v>
      </c>
      <c r="B207" s="19">
        <v>855</v>
      </c>
      <c r="C207" s="19">
        <v>26</v>
      </c>
      <c r="D207" s="20">
        <v>3.04E-2</v>
      </c>
      <c r="E207" s="19">
        <v>12</v>
      </c>
      <c r="F207" s="19">
        <v>14</v>
      </c>
    </row>
    <row r="208" spans="1:6" s="14" customFormat="1">
      <c r="A208" s="18" t="s">
        <v>198</v>
      </c>
      <c r="B208" s="19">
        <v>1049</v>
      </c>
      <c r="C208" s="19">
        <v>31</v>
      </c>
      <c r="D208" s="20">
        <v>2.9600000000000001E-2</v>
      </c>
      <c r="E208" s="19">
        <v>8</v>
      </c>
      <c r="F208" s="19">
        <v>22</v>
      </c>
    </row>
    <row r="209" spans="1:6" s="14" customFormat="1">
      <c r="A209" s="18" t="s">
        <v>199</v>
      </c>
      <c r="B209" s="19">
        <v>392</v>
      </c>
      <c r="C209" s="19">
        <v>15</v>
      </c>
      <c r="D209" s="20">
        <v>3.8300000000000001E-2</v>
      </c>
      <c r="E209" s="19">
        <v>3</v>
      </c>
      <c r="F209" s="19">
        <v>11</v>
      </c>
    </row>
    <row r="210" spans="1:6" s="14" customFormat="1">
      <c r="A210" s="18" t="s">
        <v>200</v>
      </c>
      <c r="B210" s="19">
        <v>906</v>
      </c>
      <c r="C210" s="19">
        <v>37</v>
      </c>
      <c r="D210" s="20">
        <v>4.0800000000000003E-2</v>
      </c>
      <c r="E210" s="19">
        <v>11</v>
      </c>
      <c r="F210" s="19">
        <v>23</v>
      </c>
    </row>
    <row r="211" spans="1:6" s="14" customFormat="1">
      <c r="A211" s="18" t="s">
        <v>201</v>
      </c>
      <c r="B211" s="19">
        <v>907</v>
      </c>
      <c r="C211" s="19">
        <v>39</v>
      </c>
      <c r="D211" s="20">
        <v>4.2999999999999997E-2</v>
      </c>
      <c r="E211" s="19">
        <v>15</v>
      </c>
      <c r="F211" s="19">
        <v>23</v>
      </c>
    </row>
    <row r="212" spans="1:6" s="14" customFormat="1">
      <c r="A212" s="18" t="s">
        <v>202</v>
      </c>
      <c r="B212" s="19">
        <v>1017</v>
      </c>
      <c r="C212" s="19">
        <v>21</v>
      </c>
      <c r="D212" s="20">
        <v>2.06E-2</v>
      </c>
      <c r="E212" s="19">
        <v>12</v>
      </c>
      <c r="F212" s="19">
        <v>7</v>
      </c>
    </row>
    <row r="213" spans="1:6" s="14" customFormat="1">
      <c r="A213" s="18" t="s">
        <v>203</v>
      </c>
      <c r="B213" s="19">
        <v>1059</v>
      </c>
      <c r="C213" s="19">
        <v>56</v>
      </c>
      <c r="D213" s="20">
        <v>5.2900000000000003E-2</v>
      </c>
      <c r="E213" s="19">
        <v>12</v>
      </c>
      <c r="F213" s="19">
        <v>42</v>
      </c>
    </row>
    <row r="214" spans="1:6" s="14" customFormat="1">
      <c r="A214" s="18" t="s">
        <v>204</v>
      </c>
      <c r="B214" s="19">
        <v>710</v>
      </c>
      <c r="C214" s="19">
        <v>27</v>
      </c>
      <c r="D214" s="20">
        <v>3.7999999999999999E-2</v>
      </c>
      <c r="E214" s="19">
        <v>7</v>
      </c>
      <c r="F214" s="19">
        <v>18</v>
      </c>
    </row>
    <row r="215" spans="1:6" s="14" customFormat="1">
      <c r="A215" s="18" t="s">
        <v>205</v>
      </c>
      <c r="B215" s="19">
        <v>757</v>
      </c>
      <c r="C215" s="19">
        <v>42</v>
      </c>
      <c r="D215" s="20">
        <v>5.5500000000000001E-2</v>
      </c>
      <c r="E215" s="19">
        <v>11</v>
      </c>
      <c r="F215" s="19">
        <v>26</v>
      </c>
    </row>
    <row r="216" spans="1:6" s="14" customFormat="1">
      <c r="A216" s="18" t="s">
        <v>206</v>
      </c>
      <c r="B216" s="19">
        <v>961</v>
      </c>
      <c r="C216" s="19">
        <v>26</v>
      </c>
      <c r="D216" s="20">
        <v>2.7099999999999999E-2</v>
      </c>
      <c r="E216" s="19">
        <v>7</v>
      </c>
      <c r="F216" s="19">
        <v>18</v>
      </c>
    </row>
    <row r="217" spans="1:6" s="14" customFormat="1">
      <c r="A217" s="18" t="s">
        <v>207</v>
      </c>
      <c r="B217" s="19">
        <v>925</v>
      </c>
      <c r="C217" s="19">
        <v>9</v>
      </c>
      <c r="D217" s="20">
        <v>9.7000000000000003E-3</v>
      </c>
      <c r="E217" s="19">
        <v>3</v>
      </c>
      <c r="F217" s="19">
        <v>5</v>
      </c>
    </row>
    <row r="218" spans="1:6" s="14" customFormat="1">
      <c r="A218" s="18" t="s">
        <v>208</v>
      </c>
      <c r="B218" s="19">
        <v>378</v>
      </c>
      <c r="C218" s="19">
        <v>11</v>
      </c>
      <c r="D218" s="20">
        <v>2.9100000000000001E-2</v>
      </c>
      <c r="E218" s="19">
        <v>1</v>
      </c>
      <c r="F218" s="19">
        <v>9</v>
      </c>
    </row>
    <row r="219" spans="1:6" s="14" customFormat="1">
      <c r="A219" s="18" t="s">
        <v>209</v>
      </c>
      <c r="B219" s="19">
        <v>335</v>
      </c>
      <c r="C219" s="19">
        <v>6</v>
      </c>
      <c r="D219" s="20">
        <v>1.7899999999999999E-2</v>
      </c>
      <c r="E219" s="19">
        <v>3</v>
      </c>
      <c r="F219" s="19">
        <v>3</v>
      </c>
    </row>
    <row r="220" spans="1:6" s="14" customFormat="1">
      <c r="A220" s="18" t="s">
        <v>210</v>
      </c>
      <c r="B220" s="19">
        <v>787</v>
      </c>
      <c r="C220" s="19">
        <v>16</v>
      </c>
      <c r="D220" s="20">
        <v>2.0299999999999999E-2</v>
      </c>
      <c r="E220" s="19">
        <v>4</v>
      </c>
      <c r="F220" s="19">
        <v>12</v>
      </c>
    </row>
    <row r="221" spans="1:6" s="14" customFormat="1">
      <c r="A221" s="18" t="s">
        <v>211</v>
      </c>
      <c r="B221" s="19">
        <v>1098</v>
      </c>
      <c r="C221" s="19">
        <v>21</v>
      </c>
      <c r="D221" s="20">
        <v>1.9099999999999999E-2</v>
      </c>
      <c r="E221" s="19">
        <v>8</v>
      </c>
      <c r="F221" s="19">
        <v>12</v>
      </c>
    </row>
    <row r="222" spans="1:6" s="14" customFormat="1">
      <c r="A222" s="18" t="s">
        <v>212</v>
      </c>
      <c r="B222" s="19">
        <v>700</v>
      </c>
      <c r="C222" s="19">
        <v>35</v>
      </c>
      <c r="D222" s="20">
        <v>0.05</v>
      </c>
      <c r="E222" s="19">
        <v>19</v>
      </c>
      <c r="F222" s="19">
        <v>13</v>
      </c>
    </row>
    <row r="223" spans="1:6" s="14" customFormat="1">
      <c r="A223" s="18" t="s">
        <v>213</v>
      </c>
      <c r="B223" s="19">
        <v>928</v>
      </c>
      <c r="C223" s="19">
        <v>36</v>
      </c>
      <c r="D223" s="20">
        <v>3.8800000000000001E-2</v>
      </c>
      <c r="E223" s="19">
        <v>11</v>
      </c>
      <c r="F223" s="19">
        <v>23</v>
      </c>
    </row>
    <row r="224" spans="1:6" s="14" customFormat="1">
      <c r="A224" s="18" t="s">
        <v>214</v>
      </c>
      <c r="B224" s="19">
        <v>555</v>
      </c>
      <c r="C224" s="19">
        <v>20</v>
      </c>
      <c r="D224" s="20">
        <v>3.5999999999999997E-2</v>
      </c>
      <c r="E224" s="19">
        <v>9</v>
      </c>
      <c r="F224" s="19">
        <v>10</v>
      </c>
    </row>
    <row r="225" spans="1:6" s="14" customFormat="1">
      <c r="A225" s="18" t="s">
        <v>215</v>
      </c>
      <c r="B225" s="19">
        <v>714</v>
      </c>
      <c r="C225" s="19">
        <v>21</v>
      </c>
      <c r="D225" s="20">
        <v>2.9399999999999999E-2</v>
      </c>
      <c r="E225" s="19">
        <v>7</v>
      </c>
      <c r="F225" s="19">
        <v>13</v>
      </c>
    </row>
    <row r="226" spans="1:6" s="14" customFormat="1">
      <c r="A226" s="18" t="s">
        <v>216</v>
      </c>
      <c r="B226" s="19">
        <v>1468</v>
      </c>
      <c r="C226" s="19">
        <v>34</v>
      </c>
      <c r="D226" s="20">
        <v>2.3199999999999998E-2</v>
      </c>
      <c r="E226" s="19">
        <v>7</v>
      </c>
      <c r="F226" s="19">
        <v>25</v>
      </c>
    </row>
    <row r="227" spans="1:6" s="14" customFormat="1">
      <c r="A227" s="18" t="s">
        <v>217</v>
      </c>
      <c r="B227" s="19">
        <v>948</v>
      </c>
      <c r="C227" s="19">
        <v>32</v>
      </c>
      <c r="D227" s="20">
        <v>3.3799999999999997E-2</v>
      </c>
      <c r="E227" s="19">
        <v>8</v>
      </c>
      <c r="F227" s="19">
        <v>21</v>
      </c>
    </row>
    <row r="228" spans="1:6" s="14" customFormat="1">
      <c r="A228" s="18" t="s">
        <v>218</v>
      </c>
      <c r="B228" s="19">
        <v>488</v>
      </c>
      <c r="C228" s="19">
        <v>16</v>
      </c>
      <c r="D228" s="20">
        <v>3.2800000000000003E-2</v>
      </c>
      <c r="E228" s="19">
        <v>6</v>
      </c>
      <c r="F228" s="19">
        <v>8</v>
      </c>
    </row>
    <row r="229" spans="1:6" s="14" customFormat="1">
      <c r="A229" s="18" t="s">
        <v>219</v>
      </c>
      <c r="B229" s="19">
        <v>1696</v>
      </c>
      <c r="C229" s="19">
        <v>33</v>
      </c>
      <c r="D229" s="20">
        <v>1.95E-2</v>
      </c>
      <c r="E229" s="19">
        <v>15</v>
      </c>
      <c r="F229" s="19">
        <v>16</v>
      </c>
    </row>
    <row r="230" spans="1:6" s="14" customFormat="1">
      <c r="A230" s="18" t="s">
        <v>220</v>
      </c>
      <c r="B230" s="19">
        <v>0</v>
      </c>
      <c r="C230" s="19">
        <v>43</v>
      </c>
      <c r="D230" s="20">
        <v>0</v>
      </c>
      <c r="E230" s="19">
        <v>14</v>
      </c>
      <c r="F230" s="19">
        <v>29</v>
      </c>
    </row>
    <row r="231" spans="1:6" s="14" customFormat="1">
      <c r="A231" s="18" t="s">
        <v>221</v>
      </c>
      <c r="B231" s="19">
        <v>1159</v>
      </c>
      <c r="C231" s="19">
        <v>16</v>
      </c>
      <c r="D231" s="20">
        <v>1.38E-2</v>
      </c>
      <c r="E231" s="19">
        <v>10</v>
      </c>
      <c r="F231" s="19">
        <v>5</v>
      </c>
    </row>
    <row r="232" spans="1:6" s="14" customFormat="1">
      <c r="A232" s="18" t="s">
        <v>222</v>
      </c>
      <c r="B232" s="19">
        <v>1187</v>
      </c>
      <c r="C232" s="19">
        <v>34</v>
      </c>
      <c r="D232" s="20">
        <v>2.86E-2</v>
      </c>
      <c r="E232" s="19">
        <v>15</v>
      </c>
      <c r="F232" s="19">
        <v>18</v>
      </c>
    </row>
    <row r="233" spans="1:6" s="14" customFormat="1">
      <c r="A233" s="18" t="s">
        <v>223</v>
      </c>
      <c r="B233" s="19">
        <v>943</v>
      </c>
      <c r="C233" s="19">
        <v>45</v>
      </c>
      <c r="D233" s="20">
        <v>4.7699999999999999E-2</v>
      </c>
      <c r="E233" s="19">
        <v>15</v>
      </c>
      <c r="F233" s="19">
        <v>24</v>
      </c>
    </row>
    <row r="234" spans="1:6" s="14" customFormat="1">
      <c r="A234" s="18" t="s">
        <v>224</v>
      </c>
      <c r="B234" s="19">
        <v>1198</v>
      </c>
      <c r="C234" s="19">
        <v>40</v>
      </c>
      <c r="D234" s="20">
        <v>3.3399999999999999E-2</v>
      </c>
      <c r="E234" s="19">
        <v>10</v>
      </c>
      <c r="F234" s="19">
        <v>26</v>
      </c>
    </row>
    <row r="235" spans="1:6" s="14" customFormat="1">
      <c r="A235" s="18" t="s">
        <v>225</v>
      </c>
      <c r="B235" s="19">
        <v>999</v>
      </c>
      <c r="C235" s="19">
        <v>25</v>
      </c>
      <c r="D235" s="20">
        <v>2.5000000000000001E-2</v>
      </c>
      <c r="E235" s="19">
        <v>14</v>
      </c>
      <c r="F235" s="19">
        <v>11</v>
      </c>
    </row>
    <row r="236" spans="1:6" s="14" customFormat="1">
      <c r="A236" s="18" t="s">
        <v>226</v>
      </c>
      <c r="B236" s="19">
        <v>1148</v>
      </c>
      <c r="C236" s="19">
        <v>15</v>
      </c>
      <c r="D236" s="20">
        <v>1.3100000000000001E-2</v>
      </c>
      <c r="E236" s="19">
        <v>10</v>
      </c>
      <c r="F236" s="19">
        <v>5</v>
      </c>
    </row>
    <row r="237" spans="1:6" s="14" customFormat="1">
      <c r="A237" s="18" t="s">
        <v>227</v>
      </c>
      <c r="B237" s="19">
        <v>774</v>
      </c>
      <c r="C237" s="19">
        <v>15</v>
      </c>
      <c r="D237" s="20">
        <v>1.9400000000000001E-2</v>
      </c>
      <c r="E237" s="19">
        <v>8</v>
      </c>
      <c r="F237" s="19">
        <v>7</v>
      </c>
    </row>
    <row r="238" spans="1:6" s="14" customFormat="1">
      <c r="A238" s="18" t="s">
        <v>228</v>
      </c>
      <c r="B238" s="19">
        <v>823</v>
      </c>
      <c r="C238" s="19">
        <v>20</v>
      </c>
      <c r="D238" s="20">
        <v>2.4299999999999999E-2</v>
      </c>
      <c r="E238" s="19">
        <v>6</v>
      </c>
      <c r="F238" s="19">
        <v>13</v>
      </c>
    </row>
    <row r="239" spans="1:6" s="14" customFormat="1">
      <c r="A239" s="18" t="s">
        <v>229</v>
      </c>
      <c r="B239" s="19">
        <v>972</v>
      </c>
      <c r="C239" s="19">
        <v>18</v>
      </c>
      <c r="D239" s="20">
        <v>1.8499999999999999E-2</v>
      </c>
      <c r="E239" s="19">
        <v>6</v>
      </c>
      <c r="F239" s="19">
        <v>12</v>
      </c>
    </row>
    <row r="240" spans="1:6" s="22" customFormat="1" ht="34.5" customHeight="1">
      <c r="A240" s="25" t="s">
        <v>258</v>
      </c>
      <c r="B240" s="23">
        <f>SUM(B206:B239)</f>
        <v>29563</v>
      </c>
      <c r="C240" s="23">
        <f>SUM(C206:C239)</f>
        <v>898</v>
      </c>
      <c r="D240" s="24">
        <f>C240/B240</f>
        <v>3.0375807597334506E-2</v>
      </c>
      <c r="E240" s="23">
        <f>SUM(E206:E239)</f>
        <v>315</v>
      </c>
      <c r="F240" s="23">
        <f>SUM(F206:F239)</f>
        <v>532</v>
      </c>
    </row>
    <row r="241" spans="1:6" s="14" customFormat="1">
      <c r="A241" s="18" t="s">
        <v>230</v>
      </c>
      <c r="B241" s="19">
        <v>730</v>
      </c>
      <c r="C241" s="19">
        <v>30</v>
      </c>
      <c r="D241" s="20">
        <v>4.1099999999999998E-2</v>
      </c>
      <c r="E241" s="19">
        <v>10</v>
      </c>
      <c r="F241" s="19">
        <v>16</v>
      </c>
    </row>
    <row r="242" spans="1:6" s="14" customFormat="1">
      <c r="A242" s="18" t="s">
        <v>231</v>
      </c>
      <c r="B242" s="19">
        <v>2417</v>
      </c>
      <c r="C242" s="19">
        <v>64</v>
      </c>
      <c r="D242" s="20">
        <v>2.6499999999999999E-2</v>
      </c>
      <c r="E242" s="19">
        <v>20</v>
      </c>
      <c r="F242" s="19">
        <v>38</v>
      </c>
    </row>
    <row r="243" spans="1:6" s="14" customFormat="1">
      <c r="A243" s="18" t="s">
        <v>232</v>
      </c>
      <c r="B243" s="19">
        <v>925</v>
      </c>
      <c r="C243" s="19">
        <v>30</v>
      </c>
      <c r="D243" s="20">
        <v>3.2399999999999998E-2</v>
      </c>
      <c r="E243" s="19">
        <v>6</v>
      </c>
      <c r="F243" s="19">
        <v>22</v>
      </c>
    </row>
    <row r="244" spans="1:6" s="14" customFormat="1">
      <c r="A244" s="18" t="s">
        <v>233</v>
      </c>
      <c r="B244" s="19">
        <v>1182</v>
      </c>
      <c r="C244" s="19">
        <v>29</v>
      </c>
      <c r="D244" s="20">
        <v>2.4500000000000001E-2</v>
      </c>
      <c r="E244" s="19">
        <v>9</v>
      </c>
      <c r="F244" s="19">
        <v>19</v>
      </c>
    </row>
    <row r="245" spans="1:6" s="14" customFormat="1">
      <c r="A245" s="18" t="s">
        <v>234</v>
      </c>
      <c r="B245" s="19">
        <v>2065</v>
      </c>
      <c r="C245" s="19">
        <v>58</v>
      </c>
      <c r="D245" s="20">
        <v>2.81E-2</v>
      </c>
      <c r="E245" s="19">
        <v>23</v>
      </c>
      <c r="F245" s="19">
        <v>25</v>
      </c>
    </row>
    <row r="246" spans="1:6" s="14" customFormat="1">
      <c r="A246" s="18" t="s">
        <v>235</v>
      </c>
      <c r="B246" s="19">
        <v>1966</v>
      </c>
      <c r="C246" s="19">
        <v>45</v>
      </c>
      <c r="D246" s="20">
        <v>2.29E-2</v>
      </c>
      <c r="E246" s="19">
        <v>15</v>
      </c>
      <c r="F246" s="19">
        <v>24</v>
      </c>
    </row>
    <row r="247" spans="1:6" s="22" customFormat="1" ht="34.5" customHeight="1">
      <c r="A247" s="25" t="s">
        <v>259</v>
      </c>
      <c r="B247" s="23">
        <f>SUM(B241:B246)</f>
        <v>9285</v>
      </c>
      <c r="C247" s="23">
        <f>SUM(C241:C246)</f>
        <v>256</v>
      </c>
      <c r="D247" s="24">
        <f>C247/B247</f>
        <v>2.7571351642434034E-2</v>
      </c>
      <c r="E247" s="23">
        <f>SUM(E241:E246)</f>
        <v>83</v>
      </c>
      <c r="F247" s="23">
        <f>SUM(F241:F246)</f>
        <v>144</v>
      </c>
    </row>
    <row r="248" spans="1:6" s="14" customFormat="1">
      <c r="A248" s="18" t="s">
        <v>236</v>
      </c>
      <c r="B248" s="19">
        <v>475</v>
      </c>
      <c r="C248" s="19">
        <v>14</v>
      </c>
      <c r="D248" s="20">
        <v>2.9499999999999998E-2</v>
      </c>
      <c r="E248" s="19">
        <v>6</v>
      </c>
      <c r="F248" s="19">
        <v>8</v>
      </c>
    </row>
    <row r="249" spans="1:6" s="14" customFormat="1">
      <c r="A249" s="18" t="s">
        <v>237</v>
      </c>
      <c r="B249" s="19">
        <v>751</v>
      </c>
      <c r="C249" s="19">
        <v>11</v>
      </c>
      <c r="D249" s="20">
        <v>1.46E-2</v>
      </c>
      <c r="E249" s="19">
        <v>3</v>
      </c>
      <c r="F249" s="19">
        <v>7</v>
      </c>
    </row>
    <row r="250" spans="1:6" s="22" customFormat="1" ht="34.5" customHeight="1">
      <c r="A250" s="25" t="s">
        <v>260</v>
      </c>
      <c r="B250" s="23">
        <f>SUM(B248:B249)</f>
        <v>1226</v>
      </c>
      <c r="C250" s="23">
        <f>SUM(C248:C249)</f>
        <v>25</v>
      </c>
      <c r="D250" s="24">
        <f>C250/B250</f>
        <v>2.0391517128874388E-2</v>
      </c>
      <c r="E250" s="23">
        <f>SUM(E248:E249)</f>
        <v>9</v>
      </c>
      <c r="F250" s="23">
        <f>SUM(F248:F249)</f>
        <v>15</v>
      </c>
    </row>
    <row r="251" spans="1:6" s="22" customFormat="1" ht="34.5" customHeight="1">
      <c r="A251" s="25" t="s">
        <v>261</v>
      </c>
      <c r="B251" s="23">
        <f>SUM(, B22, B44, B51, B54, B56, B67, B103, B163, B185, B189, B191, B195, B205, B240, B247, B250)</f>
        <v>209005</v>
      </c>
      <c r="C251" s="23">
        <f>SUM(, C22, C44, C51, C54, C56, C67, C103, C163, C185, C189, C191, C195, C205, C240, C247, C250)</f>
        <v>7791</v>
      </c>
      <c r="D251" s="24">
        <f>C251/B251</f>
        <v>3.7276620176550798E-2</v>
      </c>
      <c r="E251" s="23">
        <f>SUM(, E22, E44, E51, E54, E56, E67, E103, E163, E185, E189, E191, E195, E205, E240, E247, E250)</f>
        <v>3141</v>
      </c>
      <c r="F251" s="23">
        <f>SUM(, F22, F44, F51, F54, F56, F67, F103, F163, F185, F189, F191, F195, F205, F240, F247, F250)</f>
        <v>3823</v>
      </c>
    </row>
    <row r="252" spans="1:6" s="22" customFormat="1">
      <c r="A252" s="23" t="s">
        <v>262</v>
      </c>
      <c r="B252" s="23">
        <f>SUM(, B251)</f>
        <v>209005</v>
      </c>
      <c r="C252" s="23">
        <f>SUM(, C251)</f>
        <v>7791</v>
      </c>
      <c r="D252" s="24">
        <f>C252/B252</f>
        <v>3.7276620176550798E-2</v>
      </c>
      <c r="E252" s="23">
        <f>SUM(, E251)</f>
        <v>3141</v>
      </c>
      <c r="F252" s="23">
        <f>SUM(, F251)</f>
        <v>3823</v>
      </c>
    </row>
    <row r="253" spans="1:6" s="22" customFormat="1">
      <c r="A253" s="23" t="s">
        <v>989</v>
      </c>
      <c r="B253" s="23">
        <v>46879</v>
      </c>
      <c r="C253" s="23">
        <v>3503</v>
      </c>
      <c r="D253" s="24">
        <v>7.4700000000000003E-2</v>
      </c>
      <c r="E253" s="23">
        <v>1133</v>
      </c>
      <c r="F253" s="36">
        <v>1770</v>
      </c>
    </row>
    <row r="254" spans="1:6" s="22" customFormat="1">
      <c r="A254" s="34" t="s">
        <v>262</v>
      </c>
      <c r="B254" s="34">
        <f>SUM(B252:B253)</f>
        <v>255884</v>
      </c>
      <c r="C254" s="34">
        <f>SUM(C252:C253)</f>
        <v>11294</v>
      </c>
      <c r="D254" s="35">
        <f>AVERAGE(D252:D253)</f>
        <v>5.59883100882754E-2</v>
      </c>
      <c r="E254" s="34">
        <f>SUM(E252:E253)</f>
        <v>4274</v>
      </c>
      <c r="F254" s="34">
        <f>SUM(F252:F253)</f>
        <v>5593</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2" manualBreakCount="2">
    <brk id="5" max="1048575" man="1"/>
    <brk id="6" max="104857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476</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FFFF00"/>
  </sheetPr>
  <dimension ref="A1:R17"/>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3" width="6.7109375" customWidth="1"/>
    <col min="4" max="4" width="7.570312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995</v>
      </c>
      <c r="F4" s="56"/>
      <c r="G4" s="56"/>
      <c r="H4" s="56"/>
      <c r="I4" s="56"/>
      <c r="J4" s="56"/>
      <c r="K4" s="56"/>
      <c r="L4" s="56"/>
      <c r="M4" s="56"/>
      <c r="N4" s="56"/>
      <c r="O4" s="56"/>
      <c r="P4" s="56"/>
      <c r="Q4" s="56"/>
      <c r="R4" s="56"/>
    </row>
    <row r="5" spans="1:18" ht="25.5" customHeight="1">
      <c r="E5" s="55" t="s">
        <v>995</v>
      </c>
      <c r="F5" s="55"/>
      <c r="G5" s="55"/>
      <c r="H5" s="55"/>
      <c r="I5" s="55"/>
      <c r="J5" s="55"/>
      <c r="K5" s="55"/>
      <c r="L5" s="55"/>
      <c r="M5" s="55"/>
      <c r="N5" s="55"/>
      <c r="O5" s="55"/>
      <c r="P5" s="55"/>
      <c r="Q5" s="55"/>
      <c r="R5" s="55"/>
    </row>
    <row r="6" spans="1:18" s="12" customFormat="1" ht="150" customHeight="1">
      <c r="B6" s="13" t="s">
        <v>7</v>
      </c>
      <c r="C6" s="13" t="s">
        <v>8</v>
      </c>
      <c r="D6" s="13" t="s">
        <v>9</v>
      </c>
      <c r="E6" s="21" t="s">
        <v>482</v>
      </c>
      <c r="F6" s="21" t="s">
        <v>483</v>
      </c>
    </row>
    <row r="7" spans="1:18">
      <c r="A7" s="15" t="s">
        <v>10</v>
      </c>
      <c r="B7" s="16">
        <v>800</v>
      </c>
      <c r="C7" s="16">
        <v>162</v>
      </c>
      <c r="D7" s="17">
        <f>C7/B7</f>
        <v>0.20250000000000001</v>
      </c>
      <c r="E7" s="16">
        <v>93</v>
      </c>
      <c r="F7" s="16">
        <v>47</v>
      </c>
    </row>
    <row r="8" spans="1:18" s="14" customFormat="1">
      <c r="A8" s="18" t="s">
        <v>17</v>
      </c>
      <c r="B8" s="19">
        <v>375</v>
      </c>
      <c r="C8" s="19">
        <v>85</v>
      </c>
      <c r="D8" s="20">
        <f>C8/B8</f>
        <v>0.22666666666666666</v>
      </c>
      <c r="E8" s="19">
        <v>41</v>
      </c>
      <c r="F8" s="19">
        <v>32</v>
      </c>
    </row>
    <row r="9" spans="1:18" s="14" customFormat="1">
      <c r="A9" s="18" t="s">
        <v>22</v>
      </c>
      <c r="B9" s="19">
        <v>1442</v>
      </c>
      <c r="C9" s="19">
        <v>180</v>
      </c>
      <c r="D9" s="20">
        <f>C9/B9</f>
        <v>0.12482662968099861</v>
      </c>
      <c r="E9" s="19">
        <v>94</v>
      </c>
      <c r="F9" s="19">
        <v>63</v>
      </c>
    </row>
    <row r="10" spans="1:18" s="14" customFormat="1">
      <c r="A10" s="18" t="s">
        <v>23</v>
      </c>
      <c r="B10" s="19">
        <v>729</v>
      </c>
      <c r="C10" s="19">
        <v>143</v>
      </c>
      <c r="D10" s="20">
        <f>C10/B10</f>
        <v>0.19615912208504802</v>
      </c>
      <c r="E10" s="19">
        <v>73</v>
      </c>
      <c r="F10" s="19">
        <v>44</v>
      </c>
    </row>
    <row r="11" spans="1:18" s="22" customFormat="1" ht="34.5" customHeight="1">
      <c r="A11" s="25" t="s">
        <v>245</v>
      </c>
      <c r="B11" s="23">
        <f>SUM(B7:B10)</f>
        <v>3346</v>
      </c>
      <c r="C11" s="23">
        <f>SUM(C7:C10)</f>
        <v>570</v>
      </c>
      <c r="D11" s="24">
        <v>0.17349999999999999</v>
      </c>
      <c r="E11" s="23">
        <f>SUM(E7:E10)</f>
        <v>301</v>
      </c>
      <c r="F11" s="23">
        <f>SUM(F7:F10)</f>
        <v>186</v>
      </c>
    </row>
    <row r="12" spans="1:18" s="14" customFormat="1">
      <c r="A12" s="18" t="s">
        <v>36</v>
      </c>
      <c r="B12" s="19">
        <v>989</v>
      </c>
      <c r="C12" s="19">
        <v>164</v>
      </c>
      <c r="D12" s="20">
        <v>0.1658</v>
      </c>
      <c r="E12" s="19">
        <v>69</v>
      </c>
      <c r="F12" s="19">
        <v>70</v>
      </c>
    </row>
    <row r="13" spans="1:18" s="22" customFormat="1" ht="34.5" customHeight="1">
      <c r="A13" s="25" t="s">
        <v>246</v>
      </c>
      <c r="B13" s="23">
        <f>SUM(B12:B12)</f>
        <v>989</v>
      </c>
      <c r="C13" s="23">
        <f>SUM(C12:C12)</f>
        <v>164</v>
      </c>
      <c r="D13" s="24">
        <v>0.1658</v>
      </c>
      <c r="E13" s="23">
        <f>SUM(E12:E12)</f>
        <v>69</v>
      </c>
      <c r="F13" s="23">
        <f>SUM(F12:F12)</f>
        <v>70</v>
      </c>
    </row>
    <row r="14" spans="1:18" s="22" customFormat="1" ht="34.5" customHeight="1">
      <c r="A14" s="25" t="s">
        <v>261</v>
      </c>
      <c r="B14" s="23">
        <f>SUM(, B11, B13)</f>
        <v>4335</v>
      </c>
      <c r="C14" s="23">
        <f>SUM(, C11, C13)</f>
        <v>734</v>
      </c>
      <c r="D14" s="24">
        <v>0.16930000000000001</v>
      </c>
      <c r="E14" s="23">
        <f>SUM(, E11, E13)</f>
        <v>370</v>
      </c>
      <c r="F14" s="23">
        <f>SUM(, F11, F13)</f>
        <v>256</v>
      </c>
    </row>
    <row r="15" spans="1:18" s="22" customFormat="1">
      <c r="A15" s="23" t="s">
        <v>262</v>
      </c>
      <c r="B15" s="23">
        <f>SUM(, B14)</f>
        <v>4335</v>
      </c>
      <c r="C15" s="23">
        <f>SUM(, C14)</f>
        <v>734</v>
      </c>
      <c r="D15" s="24">
        <v>0.16930000000000001</v>
      </c>
      <c r="E15" s="23">
        <f>SUM(, E14)</f>
        <v>370</v>
      </c>
      <c r="F15" s="23">
        <f>SUM(, F14)</f>
        <v>256</v>
      </c>
    </row>
    <row r="16" spans="1:18" s="22" customFormat="1">
      <c r="A16" s="23" t="s">
        <v>989</v>
      </c>
      <c r="B16" s="23">
        <v>4278</v>
      </c>
      <c r="C16" s="23">
        <v>400</v>
      </c>
      <c r="D16" s="24">
        <v>9.35E-2</v>
      </c>
      <c r="E16" s="23">
        <v>149</v>
      </c>
      <c r="F16" s="23">
        <v>160</v>
      </c>
    </row>
    <row r="17" spans="1:6" s="22" customFormat="1">
      <c r="A17" s="34" t="s">
        <v>262</v>
      </c>
      <c r="B17" s="34">
        <f>SUM(B15:B16)</f>
        <v>8613</v>
      </c>
      <c r="C17" s="34">
        <f>SUM(C15:C16)</f>
        <v>1134</v>
      </c>
      <c r="D17" s="35">
        <f>AVERAGE(D15:D16)</f>
        <v>0.13140000000000002</v>
      </c>
      <c r="E17" s="34">
        <f>SUM(E15:E16)</f>
        <v>519</v>
      </c>
      <c r="F17" s="34">
        <f>SUM(F15:F16)</f>
        <v>416</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1" max="16383" man="1"/>
    <brk id="13" max="16383" man="1"/>
    <brk id="14" max="16383" man="1"/>
    <brk id="15" max="16383" man="1"/>
  </rowBreaks>
  <colBreaks count="2" manualBreakCount="2">
    <brk id="5" max="1048575" man="1"/>
    <brk id="6"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I18"/>
  <sheetViews>
    <sheetView workbookViewId="0">
      <selection activeCell="D40" sqref="D40"/>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0000FF"/>
  </sheetPr>
  <dimension ref="A1:R17"/>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995</v>
      </c>
      <c r="F4" s="56"/>
      <c r="G4" s="56"/>
      <c r="H4" s="56"/>
      <c r="I4" s="56"/>
      <c r="J4" s="56"/>
      <c r="K4" s="56"/>
      <c r="L4" s="56"/>
      <c r="M4" s="56"/>
      <c r="N4" s="56"/>
      <c r="O4" s="56"/>
      <c r="P4" s="56"/>
      <c r="Q4" s="56"/>
      <c r="R4" s="56"/>
    </row>
    <row r="5" spans="1:18" ht="25.5" customHeight="1">
      <c r="E5" s="55" t="s">
        <v>995</v>
      </c>
      <c r="F5" s="55"/>
      <c r="G5" s="55"/>
      <c r="H5" s="55"/>
      <c r="I5" s="55"/>
      <c r="J5" s="55"/>
      <c r="K5" s="55"/>
      <c r="L5" s="55"/>
      <c r="M5" s="55"/>
      <c r="N5" s="55"/>
      <c r="O5" s="55"/>
      <c r="P5" s="55"/>
      <c r="Q5" s="55"/>
      <c r="R5" s="55"/>
    </row>
    <row r="6" spans="1:18" s="12" customFormat="1" ht="150" customHeight="1">
      <c r="B6" s="13" t="s">
        <v>7</v>
      </c>
      <c r="C6" s="13" t="s">
        <v>8</v>
      </c>
      <c r="D6" s="13" t="s">
        <v>9</v>
      </c>
      <c r="E6" s="21" t="s">
        <v>484</v>
      </c>
      <c r="F6" s="21" t="s">
        <v>485</v>
      </c>
    </row>
    <row r="7" spans="1:18">
      <c r="A7" s="15" t="s">
        <v>10</v>
      </c>
      <c r="B7" s="16">
        <v>800</v>
      </c>
      <c r="C7" s="16">
        <v>48</v>
      </c>
      <c r="D7" s="17">
        <v>0.06</v>
      </c>
      <c r="E7" s="16">
        <v>21</v>
      </c>
      <c r="F7" s="16">
        <v>24</v>
      </c>
    </row>
    <row r="8" spans="1:18" s="14" customFormat="1">
      <c r="A8" s="18" t="s">
        <v>17</v>
      </c>
      <c r="B8" s="19">
        <v>375</v>
      </c>
      <c r="C8" s="19">
        <v>20</v>
      </c>
      <c r="D8" s="20">
        <v>5.33E-2</v>
      </c>
      <c r="E8" s="19">
        <v>5</v>
      </c>
      <c r="F8" s="19">
        <v>14</v>
      </c>
    </row>
    <row r="9" spans="1:18" s="14" customFormat="1">
      <c r="A9" s="18" t="s">
        <v>22</v>
      </c>
      <c r="B9" s="19">
        <v>1442</v>
      </c>
      <c r="C9" s="19">
        <v>76</v>
      </c>
      <c r="D9" s="20">
        <v>5.2699999999999997E-2</v>
      </c>
      <c r="E9" s="19">
        <v>22</v>
      </c>
      <c r="F9" s="19">
        <v>47</v>
      </c>
    </row>
    <row r="10" spans="1:18" s="14" customFormat="1">
      <c r="A10" s="18" t="s">
        <v>23</v>
      </c>
      <c r="B10" s="19">
        <v>845</v>
      </c>
      <c r="C10" s="19">
        <v>47</v>
      </c>
      <c r="D10" s="20">
        <v>5.5599999999999997E-2</v>
      </c>
      <c r="E10" s="19">
        <v>12</v>
      </c>
      <c r="F10" s="19">
        <v>28</v>
      </c>
    </row>
    <row r="11" spans="1:18" s="22" customFormat="1" ht="34.5" customHeight="1">
      <c r="A11" s="25" t="s">
        <v>245</v>
      </c>
      <c r="B11" s="23">
        <f>SUM(B7:B10)</f>
        <v>3462</v>
      </c>
      <c r="C11" s="23">
        <f>SUM(C7:C10)</f>
        <v>191</v>
      </c>
      <c r="D11" s="24">
        <f>C11/B11</f>
        <v>5.5170421721548235E-2</v>
      </c>
      <c r="E11" s="23">
        <f>SUM(E7:E10)</f>
        <v>60</v>
      </c>
      <c r="F11" s="23">
        <f>SUM(F7:F10)</f>
        <v>113</v>
      </c>
    </row>
    <row r="12" spans="1:18" s="14" customFormat="1">
      <c r="A12" s="18" t="s">
        <v>36</v>
      </c>
      <c r="B12" s="19">
        <v>989</v>
      </c>
      <c r="C12" s="19">
        <v>55</v>
      </c>
      <c r="D12" s="20">
        <v>5.5599999999999997E-2</v>
      </c>
      <c r="E12" s="19">
        <v>32</v>
      </c>
      <c r="F12" s="19">
        <v>20</v>
      </c>
    </row>
    <row r="13" spans="1:18" s="22" customFormat="1" ht="34.5" customHeight="1">
      <c r="A13" s="25" t="s">
        <v>246</v>
      </c>
      <c r="B13" s="23">
        <f>SUM(B12:B12)</f>
        <v>989</v>
      </c>
      <c r="C13" s="23">
        <f>SUM(C12:C12)</f>
        <v>55</v>
      </c>
      <c r="D13" s="24">
        <f>C13/B13</f>
        <v>5.5611729019211326E-2</v>
      </c>
      <c r="E13" s="23">
        <f>SUM(E12:E12)</f>
        <v>32</v>
      </c>
      <c r="F13" s="23">
        <f>SUM(F12:F12)</f>
        <v>20</v>
      </c>
    </row>
    <row r="14" spans="1:18" s="22" customFormat="1" ht="34.5" customHeight="1">
      <c r="A14" s="25" t="s">
        <v>261</v>
      </c>
      <c r="B14" s="23">
        <f>SUM(, B11, B13)</f>
        <v>4451</v>
      </c>
      <c r="C14" s="23">
        <f>SUM(, C11, C13)</f>
        <v>246</v>
      </c>
      <c r="D14" s="24">
        <f>C14/B14</f>
        <v>5.526847899348461E-2</v>
      </c>
      <c r="E14" s="23">
        <f>SUM(, E11, E13)</f>
        <v>92</v>
      </c>
      <c r="F14" s="23">
        <f>SUM(, F11, F13)</f>
        <v>133</v>
      </c>
    </row>
    <row r="15" spans="1:18" s="22" customFormat="1">
      <c r="A15" s="23" t="s">
        <v>262</v>
      </c>
      <c r="B15" s="23">
        <f>SUM(, B14)</f>
        <v>4451</v>
      </c>
      <c r="C15" s="23">
        <f>SUM(, C14)</f>
        <v>246</v>
      </c>
      <c r="D15" s="24">
        <f>C15/B15</f>
        <v>5.526847899348461E-2</v>
      </c>
      <c r="E15" s="23">
        <f>SUM(, E14)</f>
        <v>92</v>
      </c>
      <c r="F15" s="23">
        <f>SUM(, F14)</f>
        <v>133</v>
      </c>
    </row>
    <row r="16" spans="1:18" s="22" customFormat="1">
      <c r="A16" s="23" t="s">
        <v>989</v>
      </c>
      <c r="B16" s="23">
        <v>4278</v>
      </c>
      <c r="C16" s="23">
        <v>255</v>
      </c>
      <c r="D16" s="24">
        <v>5.96E-2</v>
      </c>
      <c r="E16" s="23">
        <v>71</v>
      </c>
      <c r="F16" s="23">
        <v>168</v>
      </c>
    </row>
    <row r="17" spans="1:6" s="22" customFormat="1">
      <c r="A17" s="34" t="s">
        <v>262</v>
      </c>
      <c r="B17" s="34">
        <f>SUM(B15:B16)</f>
        <v>8729</v>
      </c>
      <c r="C17" s="34">
        <f>SUM(C15:C16)</f>
        <v>501</v>
      </c>
      <c r="D17" s="35">
        <f>AVERAGE(D15:D16)</f>
        <v>5.7434239496742305E-2</v>
      </c>
      <c r="E17" s="34">
        <f>SUM(E15:E16)</f>
        <v>163</v>
      </c>
      <c r="F17" s="34">
        <f>SUM(F15:F16)</f>
        <v>301</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1" max="16383" man="1"/>
    <brk id="13" max="16383" man="1"/>
    <brk id="14" max="16383" man="1"/>
    <brk id="15" max="16383" man="1"/>
  </rowBreaks>
  <colBreaks count="2" manualBreakCount="2">
    <brk id="5" max="1048575" man="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B7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8" width="5.7109375" customWidth="1"/>
  </cols>
  <sheetData>
    <row r="1" spans="1:28">
      <c r="A1" s="56" t="s">
        <v>3</v>
      </c>
      <c r="B1" s="56"/>
      <c r="C1" s="56"/>
      <c r="D1" s="56"/>
    </row>
    <row r="2" spans="1:28">
      <c r="A2" s="56" t="s">
        <v>6</v>
      </c>
      <c r="B2" s="56"/>
      <c r="C2" s="56"/>
      <c r="D2" s="56"/>
    </row>
    <row r="3" spans="1:28">
      <c r="A3" s="57" t="s">
        <v>1</v>
      </c>
      <c r="B3" s="57"/>
      <c r="C3" s="57"/>
      <c r="D3" s="57"/>
    </row>
    <row r="4" spans="1:28">
      <c r="A4" s="57" t="s">
        <v>2</v>
      </c>
      <c r="B4" s="57"/>
      <c r="C4" s="57"/>
      <c r="D4" s="57"/>
      <c r="E4" s="56" t="s">
        <v>275</v>
      </c>
      <c r="F4" s="56"/>
      <c r="G4" s="56"/>
      <c r="H4" s="56"/>
      <c r="I4" s="56"/>
      <c r="J4" s="56"/>
      <c r="K4" s="56"/>
      <c r="L4" s="56"/>
      <c r="M4" s="56"/>
      <c r="N4" s="56"/>
      <c r="O4" s="56"/>
      <c r="P4" s="56"/>
      <c r="Q4" s="56"/>
      <c r="R4" s="56"/>
      <c r="S4" s="56"/>
      <c r="T4" s="56"/>
      <c r="U4" s="56"/>
      <c r="V4" s="56"/>
      <c r="W4" s="56"/>
      <c r="X4" s="56"/>
      <c r="Y4" s="56"/>
      <c r="Z4" s="56"/>
      <c r="AA4" s="56"/>
      <c r="AB4" s="56"/>
    </row>
    <row r="5" spans="1:28" ht="25.5" customHeight="1">
      <c r="E5" s="55" t="s">
        <v>275</v>
      </c>
      <c r="F5" s="55"/>
      <c r="G5" s="55"/>
      <c r="H5" s="55"/>
      <c r="I5" s="55"/>
      <c r="J5" s="55"/>
      <c r="K5" s="55"/>
      <c r="L5" s="55"/>
      <c r="M5" s="55"/>
      <c r="N5" s="55"/>
      <c r="O5" s="55"/>
      <c r="P5" s="55"/>
      <c r="Q5" s="55"/>
      <c r="R5" s="55"/>
      <c r="S5" s="55"/>
      <c r="T5" s="55"/>
      <c r="U5" s="55"/>
      <c r="V5" s="55"/>
      <c r="W5" s="55"/>
      <c r="X5" s="55"/>
      <c r="Y5" s="55"/>
      <c r="Z5" s="55"/>
      <c r="AA5" s="55"/>
      <c r="AB5" s="55"/>
    </row>
    <row r="6" spans="1:28" s="12" customFormat="1" ht="150" customHeight="1">
      <c r="B6" s="13" t="s">
        <v>7</v>
      </c>
      <c r="C6" s="13" t="s">
        <v>8</v>
      </c>
      <c r="D6" s="13" t="s">
        <v>9</v>
      </c>
      <c r="E6" s="21" t="s">
        <v>276</v>
      </c>
      <c r="F6" s="21" t="s">
        <v>277</v>
      </c>
      <c r="G6" s="21" t="s">
        <v>278</v>
      </c>
      <c r="H6" s="21" t="s">
        <v>279</v>
      </c>
      <c r="I6" s="21" t="s">
        <v>280</v>
      </c>
      <c r="J6" s="21" t="s">
        <v>281</v>
      </c>
      <c r="K6" s="21" t="s">
        <v>282</v>
      </c>
      <c r="L6" s="21" t="s">
        <v>283</v>
      </c>
      <c r="M6" s="21" t="s">
        <v>284</v>
      </c>
      <c r="N6" s="21" t="s">
        <v>285</v>
      </c>
      <c r="O6" s="21" t="s">
        <v>286</v>
      </c>
      <c r="P6" s="21" t="s">
        <v>287</v>
      </c>
    </row>
    <row r="7" spans="1:28">
      <c r="A7" s="15" t="s">
        <v>65</v>
      </c>
      <c r="B7" s="16">
        <v>0</v>
      </c>
      <c r="C7" s="16">
        <v>212</v>
      </c>
      <c r="D7" s="17">
        <v>0</v>
      </c>
      <c r="E7" s="16">
        <v>87</v>
      </c>
      <c r="F7" s="16">
        <v>86</v>
      </c>
      <c r="G7" s="16">
        <v>88</v>
      </c>
      <c r="H7" s="16">
        <v>28</v>
      </c>
      <c r="I7" s="16">
        <v>26</v>
      </c>
      <c r="J7" s="16">
        <v>23</v>
      </c>
      <c r="K7" s="16">
        <v>17</v>
      </c>
      <c r="L7" s="16">
        <v>14</v>
      </c>
      <c r="M7" s="16">
        <v>13</v>
      </c>
      <c r="N7" s="16">
        <v>62</v>
      </c>
      <c r="O7" s="16">
        <v>57</v>
      </c>
      <c r="P7" s="16">
        <v>56</v>
      </c>
    </row>
    <row r="8" spans="1:28" s="14" customFormat="1">
      <c r="A8" s="18" t="s">
        <v>66</v>
      </c>
      <c r="B8" s="19">
        <v>0</v>
      </c>
      <c r="C8" s="19">
        <v>108</v>
      </c>
      <c r="D8" s="20">
        <v>0</v>
      </c>
      <c r="E8" s="19">
        <v>29</v>
      </c>
      <c r="F8" s="19">
        <v>28</v>
      </c>
      <c r="G8" s="19">
        <v>29</v>
      </c>
      <c r="H8" s="19">
        <v>20</v>
      </c>
      <c r="I8" s="19">
        <v>22</v>
      </c>
      <c r="J8" s="19">
        <v>19</v>
      </c>
      <c r="K8" s="19">
        <v>7</v>
      </c>
      <c r="L8" s="19">
        <v>9</v>
      </c>
      <c r="M8" s="19">
        <v>7</v>
      </c>
      <c r="N8" s="19">
        <v>41</v>
      </c>
      <c r="O8" s="19">
        <v>40</v>
      </c>
      <c r="P8" s="19">
        <v>34</v>
      </c>
    </row>
    <row r="9" spans="1:28" s="14" customFormat="1">
      <c r="A9" s="18" t="s">
        <v>68</v>
      </c>
      <c r="B9" s="19">
        <v>0</v>
      </c>
      <c r="C9" s="19">
        <v>167</v>
      </c>
      <c r="D9" s="20">
        <v>0</v>
      </c>
      <c r="E9" s="19">
        <v>70</v>
      </c>
      <c r="F9" s="19">
        <v>70</v>
      </c>
      <c r="G9" s="19">
        <v>66</v>
      </c>
      <c r="H9" s="19">
        <v>18</v>
      </c>
      <c r="I9" s="19">
        <v>15</v>
      </c>
      <c r="J9" s="19">
        <v>12</v>
      </c>
      <c r="K9" s="19">
        <v>22</v>
      </c>
      <c r="L9" s="19">
        <v>21</v>
      </c>
      <c r="M9" s="19">
        <v>21</v>
      </c>
      <c r="N9" s="19">
        <v>46</v>
      </c>
      <c r="O9" s="19">
        <v>39</v>
      </c>
      <c r="P9" s="19">
        <v>40</v>
      </c>
    </row>
    <row r="10" spans="1:28" s="14" customFormat="1">
      <c r="A10" s="18" t="s">
        <v>80</v>
      </c>
      <c r="B10" s="19">
        <v>0</v>
      </c>
      <c r="C10" s="19">
        <v>135</v>
      </c>
      <c r="D10" s="20">
        <v>0</v>
      </c>
      <c r="E10" s="19">
        <v>57</v>
      </c>
      <c r="F10" s="19">
        <v>54</v>
      </c>
      <c r="G10" s="19">
        <v>54</v>
      </c>
      <c r="H10" s="19">
        <v>15</v>
      </c>
      <c r="I10" s="19">
        <v>14</v>
      </c>
      <c r="J10" s="19">
        <v>11</v>
      </c>
      <c r="K10" s="19">
        <v>14</v>
      </c>
      <c r="L10" s="19">
        <v>12</v>
      </c>
      <c r="M10" s="19">
        <v>11</v>
      </c>
      <c r="N10" s="19">
        <v>37</v>
      </c>
      <c r="O10" s="19">
        <v>31</v>
      </c>
      <c r="P10" s="19">
        <v>31</v>
      </c>
    </row>
    <row r="11" spans="1:28" s="14" customFormat="1">
      <c r="A11" s="18" t="s">
        <v>82</v>
      </c>
      <c r="B11" s="19">
        <v>0</v>
      </c>
      <c r="C11" s="19">
        <v>227</v>
      </c>
      <c r="D11" s="20">
        <v>0</v>
      </c>
      <c r="E11" s="19">
        <v>115</v>
      </c>
      <c r="F11" s="19">
        <v>119</v>
      </c>
      <c r="G11" s="19">
        <v>117</v>
      </c>
      <c r="H11" s="19">
        <v>21</v>
      </c>
      <c r="I11" s="19">
        <v>23</v>
      </c>
      <c r="J11" s="19">
        <v>17</v>
      </c>
      <c r="K11" s="19">
        <v>14</v>
      </c>
      <c r="L11" s="19">
        <v>11</v>
      </c>
      <c r="M11" s="19">
        <v>12</v>
      </c>
      <c r="N11" s="19">
        <v>64</v>
      </c>
      <c r="O11" s="19">
        <v>58</v>
      </c>
      <c r="P11" s="19">
        <v>52</v>
      </c>
    </row>
    <row r="12" spans="1:28" s="14" customFormat="1">
      <c r="A12" s="18" t="s">
        <v>84</v>
      </c>
      <c r="B12" s="19">
        <v>0</v>
      </c>
      <c r="C12" s="19">
        <v>236</v>
      </c>
      <c r="D12" s="20">
        <v>0</v>
      </c>
      <c r="E12" s="19">
        <v>110</v>
      </c>
      <c r="F12" s="19">
        <v>104</v>
      </c>
      <c r="G12" s="19">
        <v>106</v>
      </c>
      <c r="H12" s="19">
        <v>25</v>
      </c>
      <c r="I12" s="19">
        <v>24</v>
      </c>
      <c r="J12" s="19">
        <v>20</v>
      </c>
      <c r="K12" s="19">
        <v>17</v>
      </c>
      <c r="L12" s="19">
        <v>15</v>
      </c>
      <c r="M12" s="19">
        <v>14</v>
      </c>
      <c r="N12" s="19">
        <v>74</v>
      </c>
      <c r="O12" s="19">
        <v>64</v>
      </c>
      <c r="P12" s="19">
        <v>59</v>
      </c>
    </row>
    <row r="13" spans="1:28" s="14" customFormat="1">
      <c r="A13" s="18" t="s">
        <v>86</v>
      </c>
      <c r="B13" s="19">
        <v>0</v>
      </c>
      <c r="C13" s="19">
        <v>180</v>
      </c>
      <c r="D13" s="20">
        <v>0</v>
      </c>
      <c r="E13" s="19">
        <v>73</v>
      </c>
      <c r="F13" s="19">
        <v>66</v>
      </c>
      <c r="G13" s="19">
        <v>73</v>
      </c>
      <c r="H13" s="19">
        <v>16</v>
      </c>
      <c r="I13" s="19">
        <v>14</v>
      </c>
      <c r="J13" s="19">
        <v>13</v>
      </c>
      <c r="K13" s="19">
        <v>15</v>
      </c>
      <c r="L13" s="19">
        <v>15</v>
      </c>
      <c r="M13" s="19">
        <v>14</v>
      </c>
      <c r="N13" s="19">
        <v>69</v>
      </c>
      <c r="O13" s="19">
        <v>57</v>
      </c>
      <c r="P13" s="19">
        <v>61</v>
      </c>
    </row>
    <row r="14" spans="1:28" s="14" customFormat="1">
      <c r="A14" s="18" t="s">
        <v>87</v>
      </c>
      <c r="B14" s="19">
        <v>0</v>
      </c>
      <c r="C14" s="19">
        <v>99</v>
      </c>
      <c r="D14" s="20">
        <v>0</v>
      </c>
      <c r="E14" s="19">
        <v>54</v>
      </c>
      <c r="F14" s="19">
        <v>53</v>
      </c>
      <c r="G14" s="19">
        <v>51</v>
      </c>
      <c r="H14" s="19">
        <v>5</v>
      </c>
      <c r="I14" s="19">
        <v>2</v>
      </c>
      <c r="J14" s="19">
        <v>2</v>
      </c>
      <c r="K14" s="19">
        <v>8</v>
      </c>
      <c r="L14" s="19">
        <v>7</v>
      </c>
      <c r="M14" s="19">
        <v>11</v>
      </c>
      <c r="N14" s="19">
        <v>24</v>
      </c>
      <c r="O14" s="19">
        <v>23</v>
      </c>
      <c r="P14" s="19">
        <v>22</v>
      </c>
    </row>
    <row r="15" spans="1:28" s="14" customFormat="1">
      <c r="A15" s="18" t="s">
        <v>88</v>
      </c>
      <c r="B15" s="19">
        <v>0</v>
      </c>
      <c r="C15" s="19">
        <v>112</v>
      </c>
      <c r="D15" s="20">
        <v>0</v>
      </c>
      <c r="E15" s="19">
        <v>41</v>
      </c>
      <c r="F15" s="19">
        <v>40</v>
      </c>
      <c r="G15" s="19">
        <v>41</v>
      </c>
      <c r="H15" s="19">
        <v>16</v>
      </c>
      <c r="I15" s="19">
        <v>14</v>
      </c>
      <c r="J15" s="19">
        <v>11</v>
      </c>
      <c r="K15" s="19">
        <v>7</v>
      </c>
      <c r="L15" s="19">
        <v>6</v>
      </c>
      <c r="M15" s="19">
        <v>6</v>
      </c>
      <c r="N15" s="19">
        <v>47</v>
      </c>
      <c r="O15" s="19">
        <v>39</v>
      </c>
      <c r="P15" s="19">
        <v>40</v>
      </c>
    </row>
    <row r="16" spans="1:28" s="14" customFormat="1">
      <c r="A16" s="18" t="s">
        <v>89</v>
      </c>
      <c r="B16" s="19">
        <v>0</v>
      </c>
      <c r="C16" s="19">
        <v>145</v>
      </c>
      <c r="D16" s="20">
        <v>0</v>
      </c>
      <c r="E16" s="19">
        <v>79</v>
      </c>
      <c r="F16" s="19">
        <v>71</v>
      </c>
      <c r="G16" s="19">
        <v>75</v>
      </c>
      <c r="H16" s="19">
        <v>7</v>
      </c>
      <c r="I16" s="19">
        <v>7</v>
      </c>
      <c r="J16" s="19">
        <v>8</v>
      </c>
      <c r="K16" s="19">
        <v>12</v>
      </c>
      <c r="L16" s="19">
        <v>12</v>
      </c>
      <c r="M16" s="19">
        <v>11</v>
      </c>
      <c r="N16" s="19">
        <v>46</v>
      </c>
      <c r="O16" s="19">
        <v>43</v>
      </c>
      <c r="P16" s="19">
        <v>45</v>
      </c>
    </row>
    <row r="17" spans="1:16" s="14" customFormat="1">
      <c r="A17" s="18" t="s">
        <v>90</v>
      </c>
      <c r="B17" s="19">
        <v>0</v>
      </c>
      <c r="C17" s="19">
        <v>120</v>
      </c>
      <c r="D17" s="20">
        <v>0</v>
      </c>
      <c r="E17" s="19">
        <v>55</v>
      </c>
      <c r="F17" s="19">
        <v>52</v>
      </c>
      <c r="G17" s="19">
        <v>53</v>
      </c>
      <c r="H17" s="19">
        <v>8</v>
      </c>
      <c r="I17" s="19">
        <v>10</v>
      </c>
      <c r="J17" s="19">
        <v>8</v>
      </c>
      <c r="K17" s="19">
        <v>13</v>
      </c>
      <c r="L17" s="19">
        <v>10</v>
      </c>
      <c r="M17" s="19">
        <v>10</v>
      </c>
      <c r="N17" s="19">
        <v>41</v>
      </c>
      <c r="O17" s="19">
        <v>38</v>
      </c>
      <c r="P17" s="19">
        <v>33</v>
      </c>
    </row>
    <row r="18" spans="1:16" s="14" customFormat="1">
      <c r="A18" s="18" t="s">
        <v>91</v>
      </c>
      <c r="B18" s="19">
        <v>0</v>
      </c>
      <c r="C18" s="19">
        <v>92</v>
      </c>
      <c r="D18" s="20">
        <v>0</v>
      </c>
      <c r="E18" s="19">
        <v>32</v>
      </c>
      <c r="F18" s="19">
        <v>30</v>
      </c>
      <c r="G18" s="19">
        <v>31</v>
      </c>
      <c r="H18" s="19">
        <v>3</v>
      </c>
      <c r="I18" s="19">
        <v>6</v>
      </c>
      <c r="J18" s="19">
        <v>4</v>
      </c>
      <c r="K18" s="19">
        <v>4</v>
      </c>
      <c r="L18" s="19">
        <v>5</v>
      </c>
      <c r="M18" s="19">
        <v>3</v>
      </c>
      <c r="N18" s="19">
        <v>43</v>
      </c>
      <c r="O18" s="19">
        <v>39</v>
      </c>
      <c r="P18" s="19">
        <v>40</v>
      </c>
    </row>
    <row r="19" spans="1:16" s="14" customFormat="1">
      <c r="A19" s="18" t="s">
        <v>92</v>
      </c>
      <c r="B19" s="19">
        <v>0</v>
      </c>
      <c r="C19" s="19">
        <v>276</v>
      </c>
      <c r="D19" s="20">
        <v>0</v>
      </c>
      <c r="E19" s="19">
        <v>133</v>
      </c>
      <c r="F19" s="19">
        <v>128</v>
      </c>
      <c r="G19" s="19">
        <v>130</v>
      </c>
      <c r="H19" s="19">
        <v>30</v>
      </c>
      <c r="I19" s="19">
        <v>26</v>
      </c>
      <c r="J19" s="19">
        <v>25</v>
      </c>
      <c r="K19" s="19">
        <v>15</v>
      </c>
      <c r="L19" s="19">
        <v>15</v>
      </c>
      <c r="M19" s="19">
        <v>17</v>
      </c>
      <c r="N19" s="19">
        <v>80</v>
      </c>
      <c r="O19" s="19">
        <v>74</v>
      </c>
      <c r="P19" s="19">
        <v>68</v>
      </c>
    </row>
    <row r="20" spans="1:16" s="14" customFormat="1">
      <c r="A20" s="18" t="s">
        <v>93</v>
      </c>
      <c r="B20" s="19">
        <v>0</v>
      </c>
      <c r="C20" s="19">
        <v>136</v>
      </c>
      <c r="D20" s="20">
        <v>0</v>
      </c>
      <c r="E20" s="19">
        <v>65</v>
      </c>
      <c r="F20" s="19">
        <v>61</v>
      </c>
      <c r="G20" s="19">
        <v>67</v>
      </c>
      <c r="H20" s="19">
        <v>10</v>
      </c>
      <c r="I20" s="19">
        <v>11</v>
      </c>
      <c r="J20" s="19">
        <v>9</v>
      </c>
      <c r="K20" s="19">
        <v>7</v>
      </c>
      <c r="L20" s="19">
        <v>6</v>
      </c>
      <c r="M20" s="19">
        <v>4</v>
      </c>
      <c r="N20" s="19">
        <v>42</v>
      </c>
      <c r="O20" s="19">
        <v>38</v>
      </c>
      <c r="P20" s="19">
        <v>40</v>
      </c>
    </row>
    <row r="21" spans="1:16" s="14" customFormat="1">
      <c r="A21" s="18" t="s">
        <v>94</v>
      </c>
      <c r="B21" s="19">
        <v>0</v>
      </c>
      <c r="C21" s="19">
        <v>162</v>
      </c>
      <c r="D21" s="20">
        <v>0</v>
      </c>
      <c r="E21" s="19">
        <v>89</v>
      </c>
      <c r="F21" s="19">
        <v>90</v>
      </c>
      <c r="G21" s="19">
        <v>83</v>
      </c>
      <c r="H21" s="19">
        <v>13</v>
      </c>
      <c r="I21" s="19">
        <v>14</v>
      </c>
      <c r="J21" s="19">
        <v>12</v>
      </c>
      <c r="K21" s="19">
        <v>13</v>
      </c>
      <c r="L21" s="19">
        <v>12</v>
      </c>
      <c r="M21" s="19">
        <v>13</v>
      </c>
      <c r="N21" s="19">
        <v>41</v>
      </c>
      <c r="O21" s="19">
        <v>29</v>
      </c>
      <c r="P21" s="19">
        <v>30</v>
      </c>
    </row>
    <row r="22" spans="1:16" s="14" customFormat="1">
      <c r="A22" s="18" t="s">
        <v>95</v>
      </c>
      <c r="B22" s="19">
        <v>0</v>
      </c>
      <c r="C22" s="19">
        <v>114</v>
      </c>
      <c r="D22" s="20">
        <v>0</v>
      </c>
      <c r="E22" s="19">
        <v>48</v>
      </c>
      <c r="F22" s="19">
        <v>50</v>
      </c>
      <c r="G22" s="19">
        <v>52</v>
      </c>
      <c r="H22" s="19">
        <v>8</v>
      </c>
      <c r="I22" s="19">
        <v>4</v>
      </c>
      <c r="J22" s="19">
        <v>6</v>
      </c>
      <c r="K22" s="19">
        <v>17</v>
      </c>
      <c r="L22" s="19">
        <v>14</v>
      </c>
      <c r="M22" s="19">
        <v>12</v>
      </c>
      <c r="N22" s="19">
        <v>33</v>
      </c>
      <c r="O22" s="19">
        <v>30</v>
      </c>
      <c r="P22" s="19">
        <v>31</v>
      </c>
    </row>
    <row r="23" spans="1:16" s="14" customFormat="1">
      <c r="A23" s="18" t="s">
        <v>96</v>
      </c>
      <c r="B23" s="19">
        <v>0</v>
      </c>
      <c r="C23" s="19">
        <v>136</v>
      </c>
      <c r="D23" s="20">
        <v>0</v>
      </c>
      <c r="E23" s="19">
        <v>60</v>
      </c>
      <c r="F23" s="19">
        <v>63</v>
      </c>
      <c r="G23" s="19">
        <v>57</v>
      </c>
      <c r="H23" s="19">
        <v>14</v>
      </c>
      <c r="I23" s="19">
        <v>11</v>
      </c>
      <c r="J23" s="19">
        <v>11</v>
      </c>
      <c r="K23" s="19">
        <v>12</v>
      </c>
      <c r="L23" s="19">
        <v>11</v>
      </c>
      <c r="M23" s="19">
        <v>12</v>
      </c>
      <c r="N23" s="19">
        <v>51</v>
      </c>
      <c r="O23" s="19">
        <v>42</v>
      </c>
      <c r="P23" s="19">
        <v>45</v>
      </c>
    </row>
    <row r="24" spans="1:16" s="14" customFormat="1">
      <c r="A24" s="18" t="s">
        <v>97</v>
      </c>
      <c r="B24" s="19">
        <v>0</v>
      </c>
      <c r="C24" s="19">
        <v>133</v>
      </c>
      <c r="D24" s="20">
        <v>0</v>
      </c>
      <c r="E24" s="19">
        <v>62</v>
      </c>
      <c r="F24" s="19">
        <v>56</v>
      </c>
      <c r="G24" s="19">
        <v>57</v>
      </c>
      <c r="H24" s="19">
        <v>10</v>
      </c>
      <c r="I24" s="19">
        <v>9</v>
      </c>
      <c r="J24" s="19">
        <v>11</v>
      </c>
      <c r="K24" s="19">
        <v>23</v>
      </c>
      <c r="L24" s="19">
        <v>21</v>
      </c>
      <c r="M24" s="19">
        <v>21</v>
      </c>
      <c r="N24" s="19">
        <v>35</v>
      </c>
      <c r="O24" s="19">
        <v>30</v>
      </c>
      <c r="P24" s="19">
        <v>30</v>
      </c>
    </row>
    <row r="25" spans="1:16" s="14" customFormat="1">
      <c r="A25" s="18" t="s">
        <v>98</v>
      </c>
      <c r="B25" s="19">
        <v>0</v>
      </c>
      <c r="C25" s="19">
        <v>98</v>
      </c>
      <c r="D25" s="20">
        <v>0</v>
      </c>
      <c r="E25" s="19">
        <v>43</v>
      </c>
      <c r="F25" s="19">
        <v>47</v>
      </c>
      <c r="G25" s="19">
        <v>41</v>
      </c>
      <c r="H25" s="19">
        <v>3</v>
      </c>
      <c r="I25" s="19">
        <v>3</v>
      </c>
      <c r="J25" s="19">
        <v>2</v>
      </c>
      <c r="K25" s="19">
        <v>11</v>
      </c>
      <c r="L25" s="19">
        <v>8</v>
      </c>
      <c r="M25" s="19">
        <v>5</v>
      </c>
      <c r="N25" s="19">
        <v>35</v>
      </c>
      <c r="O25" s="19">
        <v>29</v>
      </c>
      <c r="P25" s="19">
        <v>29</v>
      </c>
    </row>
    <row r="26" spans="1:16" s="14" customFormat="1">
      <c r="A26" s="18" t="s">
        <v>99</v>
      </c>
      <c r="B26" s="19">
        <v>0</v>
      </c>
      <c r="C26" s="19">
        <v>118</v>
      </c>
      <c r="D26" s="20">
        <v>0</v>
      </c>
      <c r="E26" s="19">
        <v>53</v>
      </c>
      <c r="F26" s="19">
        <v>50</v>
      </c>
      <c r="G26" s="19">
        <v>53</v>
      </c>
      <c r="H26" s="19">
        <v>8</v>
      </c>
      <c r="I26" s="19">
        <v>9</v>
      </c>
      <c r="J26" s="19">
        <v>8</v>
      </c>
      <c r="K26" s="19">
        <v>10</v>
      </c>
      <c r="L26" s="19">
        <v>9</v>
      </c>
      <c r="M26" s="19">
        <v>4</v>
      </c>
      <c r="N26" s="19">
        <v>42</v>
      </c>
      <c r="O26" s="19">
        <v>34</v>
      </c>
      <c r="P26" s="19">
        <v>34</v>
      </c>
    </row>
    <row r="27" spans="1:16" s="22" customFormat="1" ht="34.5" customHeight="1">
      <c r="A27" s="25" t="s">
        <v>251</v>
      </c>
      <c r="B27" s="23">
        <f>SUM(B7:B26)</f>
        <v>0</v>
      </c>
      <c r="C27" s="23">
        <f>SUM(C7:C26)</f>
        <v>3006</v>
      </c>
      <c r="D27" s="24">
        <v>0</v>
      </c>
      <c r="E27" s="23">
        <f t="shared" ref="E27:P27" si="0">SUM(E7:E26)</f>
        <v>1355</v>
      </c>
      <c r="F27" s="23">
        <f t="shared" si="0"/>
        <v>1318</v>
      </c>
      <c r="G27" s="23">
        <f t="shared" si="0"/>
        <v>1324</v>
      </c>
      <c r="H27" s="23">
        <f t="shared" si="0"/>
        <v>278</v>
      </c>
      <c r="I27" s="23">
        <f t="shared" si="0"/>
        <v>264</v>
      </c>
      <c r="J27" s="23">
        <f t="shared" si="0"/>
        <v>232</v>
      </c>
      <c r="K27" s="23">
        <f t="shared" si="0"/>
        <v>258</v>
      </c>
      <c r="L27" s="23">
        <f t="shared" si="0"/>
        <v>233</v>
      </c>
      <c r="M27" s="23">
        <f t="shared" si="0"/>
        <v>221</v>
      </c>
      <c r="N27" s="23">
        <f t="shared" si="0"/>
        <v>953</v>
      </c>
      <c r="O27" s="23">
        <f t="shared" si="0"/>
        <v>834</v>
      </c>
      <c r="P27" s="23">
        <f t="shared" si="0"/>
        <v>820</v>
      </c>
    </row>
    <row r="28" spans="1:16" s="14" customFormat="1">
      <c r="A28" s="18" t="s">
        <v>106</v>
      </c>
      <c r="B28" s="19">
        <v>0</v>
      </c>
      <c r="C28" s="19">
        <v>207</v>
      </c>
      <c r="D28" s="20">
        <v>0</v>
      </c>
      <c r="E28" s="19">
        <v>103</v>
      </c>
      <c r="F28" s="19">
        <v>98</v>
      </c>
      <c r="G28" s="19">
        <v>100</v>
      </c>
      <c r="H28" s="19">
        <v>15</v>
      </c>
      <c r="I28" s="19">
        <v>18</v>
      </c>
      <c r="J28" s="19">
        <v>17</v>
      </c>
      <c r="K28" s="19">
        <v>17</v>
      </c>
      <c r="L28" s="19">
        <v>17</v>
      </c>
      <c r="M28" s="19">
        <v>15</v>
      </c>
      <c r="N28" s="19">
        <v>57</v>
      </c>
      <c r="O28" s="19">
        <v>56</v>
      </c>
      <c r="P28" s="19">
        <v>48</v>
      </c>
    </row>
    <row r="29" spans="1:16" s="14" customFormat="1">
      <c r="A29" s="18" t="s">
        <v>107</v>
      </c>
      <c r="B29" s="19">
        <v>0</v>
      </c>
      <c r="C29" s="19">
        <v>143</v>
      </c>
      <c r="D29" s="20">
        <v>0</v>
      </c>
      <c r="E29" s="19">
        <v>62</v>
      </c>
      <c r="F29" s="19">
        <v>62</v>
      </c>
      <c r="G29" s="19">
        <v>64</v>
      </c>
      <c r="H29" s="19">
        <v>11</v>
      </c>
      <c r="I29" s="19">
        <v>8</v>
      </c>
      <c r="J29" s="19">
        <v>11</v>
      </c>
      <c r="K29" s="19">
        <v>15</v>
      </c>
      <c r="L29" s="19">
        <v>17</v>
      </c>
      <c r="M29" s="19">
        <v>15</v>
      </c>
      <c r="N29" s="19">
        <v>43</v>
      </c>
      <c r="O29" s="19">
        <v>42</v>
      </c>
      <c r="P29" s="19">
        <v>36</v>
      </c>
    </row>
    <row r="30" spans="1:16" s="14" customFormat="1">
      <c r="A30" s="18" t="s">
        <v>109</v>
      </c>
      <c r="B30" s="19">
        <v>0</v>
      </c>
      <c r="C30" s="19">
        <v>124</v>
      </c>
      <c r="D30" s="20">
        <v>0</v>
      </c>
      <c r="E30" s="19">
        <v>47</v>
      </c>
      <c r="F30" s="19">
        <v>49</v>
      </c>
      <c r="G30" s="19">
        <v>54</v>
      </c>
      <c r="H30" s="19">
        <v>9</v>
      </c>
      <c r="I30" s="19">
        <v>9</v>
      </c>
      <c r="J30" s="19">
        <v>6</v>
      </c>
      <c r="K30" s="19">
        <v>9</v>
      </c>
      <c r="L30" s="19">
        <v>12</v>
      </c>
      <c r="M30" s="19">
        <v>13</v>
      </c>
      <c r="N30" s="19">
        <v>47</v>
      </c>
      <c r="O30" s="19">
        <v>43</v>
      </c>
      <c r="P30" s="19">
        <v>40</v>
      </c>
    </row>
    <row r="31" spans="1:16" s="14" customFormat="1">
      <c r="A31" s="18" t="s">
        <v>114</v>
      </c>
      <c r="B31" s="19">
        <v>0</v>
      </c>
      <c r="C31" s="19">
        <v>121</v>
      </c>
      <c r="D31" s="20">
        <v>0</v>
      </c>
      <c r="E31" s="19">
        <v>45</v>
      </c>
      <c r="F31" s="19">
        <v>40</v>
      </c>
      <c r="G31" s="19">
        <v>43</v>
      </c>
      <c r="H31" s="19">
        <v>11</v>
      </c>
      <c r="I31" s="19">
        <v>9</v>
      </c>
      <c r="J31" s="19">
        <v>12</v>
      </c>
      <c r="K31" s="19">
        <v>5</v>
      </c>
      <c r="L31" s="19">
        <v>7</v>
      </c>
      <c r="M31" s="19">
        <v>5</v>
      </c>
      <c r="N31" s="19">
        <v>50</v>
      </c>
      <c r="O31" s="19">
        <v>44</v>
      </c>
      <c r="P31" s="19">
        <v>48</v>
      </c>
    </row>
    <row r="32" spans="1:16" s="14" customFormat="1">
      <c r="A32" s="18" t="s">
        <v>115</v>
      </c>
      <c r="B32" s="19">
        <v>0</v>
      </c>
      <c r="C32" s="19">
        <v>169</v>
      </c>
      <c r="D32" s="20">
        <v>0</v>
      </c>
      <c r="E32" s="19">
        <v>63</v>
      </c>
      <c r="F32" s="19">
        <v>63</v>
      </c>
      <c r="G32" s="19">
        <v>61</v>
      </c>
      <c r="H32" s="19">
        <v>14</v>
      </c>
      <c r="I32" s="19">
        <v>13</v>
      </c>
      <c r="J32" s="19">
        <v>9</v>
      </c>
      <c r="K32" s="19">
        <v>19</v>
      </c>
      <c r="L32" s="19">
        <v>19</v>
      </c>
      <c r="M32" s="19">
        <v>19</v>
      </c>
      <c r="N32" s="19">
        <v>68</v>
      </c>
      <c r="O32" s="19">
        <v>61</v>
      </c>
      <c r="P32" s="19">
        <v>57</v>
      </c>
    </row>
    <row r="33" spans="1:16" s="14" customFormat="1">
      <c r="A33" s="18" t="s">
        <v>120</v>
      </c>
      <c r="B33" s="19">
        <v>0</v>
      </c>
      <c r="C33" s="19">
        <v>77</v>
      </c>
      <c r="D33" s="20">
        <v>0</v>
      </c>
      <c r="E33" s="19">
        <v>39</v>
      </c>
      <c r="F33" s="19">
        <v>38</v>
      </c>
      <c r="G33" s="19">
        <v>42</v>
      </c>
      <c r="H33" s="19">
        <v>6</v>
      </c>
      <c r="I33" s="19">
        <v>6</v>
      </c>
      <c r="J33" s="19">
        <v>4</v>
      </c>
      <c r="K33" s="19">
        <v>9</v>
      </c>
      <c r="L33" s="19">
        <v>11</v>
      </c>
      <c r="M33" s="19">
        <v>8</v>
      </c>
      <c r="N33" s="19">
        <v>19</v>
      </c>
      <c r="O33" s="19">
        <v>13</v>
      </c>
      <c r="P33" s="19">
        <v>13</v>
      </c>
    </row>
    <row r="34" spans="1:16" s="14" customFormat="1">
      <c r="A34" s="18" t="s">
        <v>123</v>
      </c>
      <c r="B34" s="19">
        <v>0</v>
      </c>
      <c r="C34" s="19">
        <v>285</v>
      </c>
      <c r="D34" s="20">
        <v>0</v>
      </c>
      <c r="E34" s="19">
        <v>136</v>
      </c>
      <c r="F34" s="19">
        <v>132</v>
      </c>
      <c r="G34" s="19">
        <v>130</v>
      </c>
      <c r="H34" s="19">
        <v>14</v>
      </c>
      <c r="I34" s="19">
        <v>14</v>
      </c>
      <c r="J34" s="19">
        <v>14</v>
      </c>
      <c r="K34" s="19">
        <v>28</v>
      </c>
      <c r="L34" s="19">
        <v>33</v>
      </c>
      <c r="M34" s="19">
        <v>25</v>
      </c>
      <c r="N34" s="19">
        <v>88</v>
      </c>
      <c r="O34" s="19">
        <v>81</v>
      </c>
      <c r="P34" s="19">
        <v>70</v>
      </c>
    </row>
    <row r="35" spans="1:16" s="14" customFormat="1">
      <c r="A35" s="18" t="s">
        <v>135</v>
      </c>
      <c r="B35" s="19">
        <v>0</v>
      </c>
      <c r="C35" s="19">
        <v>129</v>
      </c>
      <c r="D35" s="20">
        <v>0</v>
      </c>
      <c r="E35" s="19">
        <v>44</v>
      </c>
      <c r="F35" s="19">
        <v>42</v>
      </c>
      <c r="G35" s="19">
        <v>47</v>
      </c>
      <c r="H35" s="19">
        <v>21</v>
      </c>
      <c r="I35" s="19">
        <v>22</v>
      </c>
      <c r="J35" s="19">
        <v>21</v>
      </c>
      <c r="K35" s="19">
        <v>12</v>
      </c>
      <c r="L35" s="19">
        <v>10</v>
      </c>
      <c r="M35" s="19">
        <v>13</v>
      </c>
      <c r="N35" s="19">
        <v>45</v>
      </c>
      <c r="O35" s="19">
        <v>33</v>
      </c>
      <c r="P35" s="19">
        <v>39</v>
      </c>
    </row>
    <row r="36" spans="1:16" s="14" customFormat="1">
      <c r="A36" s="18" t="s">
        <v>137</v>
      </c>
      <c r="B36" s="19">
        <v>0</v>
      </c>
      <c r="C36" s="19">
        <v>115</v>
      </c>
      <c r="D36" s="20">
        <v>0</v>
      </c>
      <c r="E36" s="19">
        <v>47</v>
      </c>
      <c r="F36" s="19">
        <v>47</v>
      </c>
      <c r="G36" s="19">
        <v>51</v>
      </c>
      <c r="H36" s="19">
        <v>16</v>
      </c>
      <c r="I36" s="19">
        <v>15</v>
      </c>
      <c r="J36" s="19">
        <v>13</v>
      </c>
      <c r="K36" s="19">
        <v>9</v>
      </c>
      <c r="L36" s="19">
        <v>7</v>
      </c>
      <c r="M36" s="19">
        <v>9</v>
      </c>
      <c r="N36" s="19">
        <v>37</v>
      </c>
      <c r="O36" s="19">
        <v>32</v>
      </c>
      <c r="P36" s="19">
        <v>29</v>
      </c>
    </row>
    <row r="37" spans="1:16" s="14" customFormat="1">
      <c r="A37" s="18" t="s">
        <v>138</v>
      </c>
      <c r="B37" s="19">
        <v>0</v>
      </c>
      <c r="C37" s="19">
        <v>105</v>
      </c>
      <c r="D37" s="20">
        <v>0</v>
      </c>
      <c r="E37" s="19">
        <v>31</v>
      </c>
      <c r="F37" s="19">
        <v>29</v>
      </c>
      <c r="G37" s="19">
        <v>30</v>
      </c>
      <c r="H37" s="19">
        <v>12</v>
      </c>
      <c r="I37" s="19">
        <v>17</v>
      </c>
      <c r="J37" s="19">
        <v>13</v>
      </c>
      <c r="K37" s="19">
        <v>12</v>
      </c>
      <c r="L37" s="19">
        <v>9</v>
      </c>
      <c r="M37" s="19">
        <v>10</v>
      </c>
      <c r="N37" s="19">
        <v>41</v>
      </c>
      <c r="O37" s="19">
        <v>34</v>
      </c>
      <c r="P37" s="19">
        <v>31</v>
      </c>
    </row>
    <row r="38" spans="1:16" s="14" customFormat="1">
      <c r="A38" s="18" t="s">
        <v>146</v>
      </c>
      <c r="B38" s="19">
        <v>0</v>
      </c>
      <c r="C38" s="19">
        <v>234</v>
      </c>
      <c r="D38" s="20">
        <v>0</v>
      </c>
      <c r="E38" s="19">
        <v>112</v>
      </c>
      <c r="F38" s="19">
        <v>107</v>
      </c>
      <c r="G38" s="19">
        <v>108</v>
      </c>
      <c r="H38" s="19">
        <v>19</v>
      </c>
      <c r="I38" s="19">
        <v>16</v>
      </c>
      <c r="J38" s="19">
        <v>14</v>
      </c>
      <c r="K38" s="19">
        <v>23</v>
      </c>
      <c r="L38" s="19">
        <v>25</v>
      </c>
      <c r="M38" s="19">
        <v>20</v>
      </c>
      <c r="N38" s="19">
        <v>73</v>
      </c>
      <c r="O38" s="19">
        <v>65</v>
      </c>
      <c r="P38" s="19">
        <v>57</v>
      </c>
    </row>
    <row r="39" spans="1:16" s="14" customFormat="1">
      <c r="A39" s="18" t="s">
        <v>147</v>
      </c>
      <c r="B39" s="19">
        <v>0</v>
      </c>
      <c r="C39" s="19">
        <v>182</v>
      </c>
      <c r="D39" s="20">
        <v>0</v>
      </c>
      <c r="E39" s="19">
        <v>81</v>
      </c>
      <c r="F39" s="19">
        <v>84</v>
      </c>
      <c r="G39" s="19">
        <v>87</v>
      </c>
      <c r="H39" s="19">
        <v>14</v>
      </c>
      <c r="I39" s="19">
        <v>11</v>
      </c>
      <c r="J39" s="19">
        <v>12</v>
      </c>
      <c r="K39" s="19">
        <v>11</v>
      </c>
      <c r="L39" s="19">
        <v>9</v>
      </c>
      <c r="M39" s="19">
        <v>10</v>
      </c>
      <c r="N39" s="19">
        <v>52</v>
      </c>
      <c r="O39" s="19">
        <v>55</v>
      </c>
      <c r="P39" s="19">
        <v>53</v>
      </c>
    </row>
    <row r="40" spans="1:16" s="14" customFormat="1">
      <c r="A40" s="18" t="s">
        <v>149</v>
      </c>
      <c r="B40" s="19">
        <v>0</v>
      </c>
      <c r="C40" s="19">
        <v>77</v>
      </c>
      <c r="D40" s="20">
        <v>0</v>
      </c>
      <c r="E40" s="19">
        <v>28</v>
      </c>
      <c r="F40" s="19">
        <v>27</v>
      </c>
      <c r="G40" s="19">
        <v>32</v>
      </c>
      <c r="H40" s="19">
        <v>11</v>
      </c>
      <c r="I40" s="19">
        <v>10</v>
      </c>
      <c r="J40" s="19">
        <v>9</v>
      </c>
      <c r="K40" s="19">
        <v>1</v>
      </c>
      <c r="L40" s="19">
        <v>2</v>
      </c>
      <c r="M40" s="19">
        <v>4</v>
      </c>
      <c r="N40" s="19">
        <v>28</v>
      </c>
      <c r="O40" s="19">
        <v>25</v>
      </c>
      <c r="P40" s="19">
        <v>21</v>
      </c>
    </row>
    <row r="41" spans="1:16" s="14" customFormat="1">
      <c r="A41" s="18" t="s">
        <v>150</v>
      </c>
      <c r="B41" s="19">
        <v>0</v>
      </c>
      <c r="C41" s="19">
        <v>164</v>
      </c>
      <c r="D41" s="20">
        <v>0</v>
      </c>
      <c r="E41" s="19">
        <v>63</v>
      </c>
      <c r="F41" s="19">
        <v>64</v>
      </c>
      <c r="G41" s="19">
        <v>69</v>
      </c>
      <c r="H41" s="19">
        <v>20</v>
      </c>
      <c r="I41" s="19">
        <v>20</v>
      </c>
      <c r="J41" s="19">
        <v>20</v>
      </c>
      <c r="K41" s="19">
        <v>16</v>
      </c>
      <c r="L41" s="19">
        <v>18</v>
      </c>
      <c r="M41" s="19">
        <v>18</v>
      </c>
      <c r="N41" s="19">
        <v>48</v>
      </c>
      <c r="O41" s="19">
        <v>40</v>
      </c>
      <c r="P41" s="19">
        <v>38</v>
      </c>
    </row>
    <row r="42" spans="1:16" s="14" customFormat="1">
      <c r="A42" s="18" t="s">
        <v>152</v>
      </c>
      <c r="B42" s="19">
        <v>0</v>
      </c>
      <c r="C42" s="19">
        <v>235</v>
      </c>
      <c r="D42" s="20">
        <v>0</v>
      </c>
      <c r="E42" s="19">
        <v>85</v>
      </c>
      <c r="F42" s="19">
        <v>84</v>
      </c>
      <c r="G42" s="19">
        <v>80</v>
      </c>
      <c r="H42" s="19">
        <v>21</v>
      </c>
      <c r="I42" s="19">
        <v>19</v>
      </c>
      <c r="J42" s="19">
        <v>17</v>
      </c>
      <c r="K42" s="19">
        <v>28</v>
      </c>
      <c r="L42" s="19">
        <v>28</v>
      </c>
      <c r="M42" s="19">
        <v>23</v>
      </c>
      <c r="N42" s="19">
        <v>95</v>
      </c>
      <c r="O42" s="19">
        <v>79</v>
      </c>
      <c r="P42" s="19">
        <v>69</v>
      </c>
    </row>
    <row r="43" spans="1:16" s="14" customFormat="1">
      <c r="A43" s="18" t="s">
        <v>153</v>
      </c>
      <c r="B43" s="19">
        <v>0</v>
      </c>
      <c r="C43" s="19">
        <v>141</v>
      </c>
      <c r="D43" s="20">
        <v>0</v>
      </c>
      <c r="E43" s="19">
        <v>44</v>
      </c>
      <c r="F43" s="19">
        <v>45</v>
      </c>
      <c r="G43" s="19">
        <v>45</v>
      </c>
      <c r="H43" s="19">
        <v>18</v>
      </c>
      <c r="I43" s="19">
        <v>19</v>
      </c>
      <c r="J43" s="19">
        <v>16</v>
      </c>
      <c r="K43" s="19">
        <v>17</v>
      </c>
      <c r="L43" s="19">
        <v>16</v>
      </c>
      <c r="M43" s="19">
        <v>16</v>
      </c>
      <c r="N43" s="19">
        <v>56</v>
      </c>
      <c r="O43" s="19">
        <v>53</v>
      </c>
      <c r="P43" s="19">
        <v>50</v>
      </c>
    </row>
    <row r="44" spans="1:16" s="14" customFormat="1">
      <c r="A44" s="18" t="s">
        <v>154</v>
      </c>
      <c r="B44" s="19">
        <v>0</v>
      </c>
      <c r="C44" s="19">
        <v>154</v>
      </c>
      <c r="D44" s="20">
        <v>0</v>
      </c>
      <c r="E44" s="19">
        <v>60</v>
      </c>
      <c r="F44" s="19">
        <v>57</v>
      </c>
      <c r="G44" s="19">
        <v>56</v>
      </c>
      <c r="H44" s="19">
        <v>27</v>
      </c>
      <c r="I44" s="19">
        <v>24</v>
      </c>
      <c r="J44" s="19">
        <v>19</v>
      </c>
      <c r="K44" s="19">
        <v>17</v>
      </c>
      <c r="L44" s="19">
        <v>12</v>
      </c>
      <c r="M44" s="19">
        <v>17</v>
      </c>
      <c r="N44" s="19">
        <v>44</v>
      </c>
      <c r="O44" s="19">
        <v>37</v>
      </c>
      <c r="P44" s="19">
        <v>35</v>
      </c>
    </row>
    <row r="45" spans="1:16" s="14" customFormat="1">
      <c r="A45" s="18" t="s">
        <v>155</v>
      </c>
      <c r="B45" s="19">
        <v>0</v>
      </c>
      <c r="C45" s="19">
        <v>101</v>
      </c>
      <c r="D45" s="20">
        <v>0</v>
      </c>
      <c r="E45" s="19">
        <v>30</v>
      </c>
      <c r="F45" s="19">
        <v>29</v>
      </c>
      <c r="G45" s="19">
        <v>32</v>
      </c>
      <c r="H45" s="19">
        <v>13</v>
      </c>
      <c r="I45" s="19">
        <v>12</v>
      </c>
      <c r="J45" s="19">
        <v>11</v>
      </c>
      <c r="K45" s="19">
        <v>13</v>
      </c>
      <c r="L45" s="19">
        <v>12</v>
      </c>
      <c r="M45" s="19">
        <v>10</v>
      </c>
      <c r="N45" s="19">
        <v>33</v>
      </c>
      <c r="O45" s="19">
        <v>30</v>
      </c>
      <c r="P45" s="19">
        <v>28</v>
      </c>
    </row>
    <row r="46" spans="1:16" s="14" customFormat="1">
      <c r="A46" s="18" t="s">
        <v>156</v>
      </c>
      <c r="B46" s="19">
        <v>0</v>
      </c>
      <c r="C46" s="19">
        <v>4</v>
      </c>
      <c r="D46" s="20">
        <v>0</v>
      </c>
      <c r="E46" s="19">
        <v>2</v>
      </c>
      <c r="F46" s="19">
        <v>2</v>
      </c>
      <c r="G46" s="19">
        <v>2</v>
      </c>
      <c r="H46" s="19">
        <v>0</v>
      </c>
      <c r="I46" s="19">
        <v>0</v>
      </c>
      <c r="J46" s="19">
        <v>0</v>
      </c>
      <c r="K46" s="19">
        <v>0</v>
      </c>
      <c r="L46" s="19">
        <v>0</v>
      </c>
      <c r="M46" s="19">
        <v>0</v>
      </c>
      <c r="N46" s="19">
        <v>1</v>
      </c>
      <c r="O46" s="19">
        <v>1</v>
      </c>
      <c r="P46" s="19">
        <v>2</v>
      </c>
    </row>
    <row r="47" spans="1:16" s="14" customFormat="1">
      <c r="A47" s="18" t="s">
        <v>157</v>
      </c>
      <c r="B47" s="19">
        <v>0</v>
      </c>
      <c r="C47" s="19">
        <v>182</v>
      </c>
      <c r="D47" s="20">
        <v>0</v>
      </c>
      <c r="E47" s="19">
        <v>85</v>
      </c>
      <c r="F47" s="19">
        <v>86</v>
      </c>
      <c r="G47" s="19">
        <v>84</v>
      </c>
      <c r="H47" s="19">
        <v>13</v>
      </c>
      <c r="I47" s="19">
        <v>13</v>
      </c>
      <c r="J47" s="19">
        <v>13</v>
      </c>
      <c r="K47" s="19">
        <v>8</v>
      </c>
      <c r="L47" s="19">
        <v>8</v>
      </c>
      <c r="M47" s="19">
        <v>7</v>
      </c>
      <c r="N47" s="19">
        <v>66</v>
      </c>
      <c r="O47" s="19">
        <v>56</v>
      </c>
      <c r="P47" s="19">
        <v>56</v>
      </c>
    </row>
    <row r="48" spans="1:16" s="14" customFormat="1">
      <c r="A48" s="18" t="s">
        <v>158</v>
      </c>
      <c r="B48" s="19">
        <v>0</v>
      </c>
      <c r="C48" s="19">
        <v>430</v>
      </c>
      <c r="D48" s="20">
        <v>0</v>
      </c>
      <c r="E48" s="19">
        <v>195</v>
      </c>
      <c r="F48" s="19">
        <v>193</v>
      </c>
      <c r="G48" s="19">
        <v>192</v>
      </c>
      <c r="H48" s="19">
        <v>43</v>
      </c>
      <c r="I48" s="19">
        <v>38</v>
      </c>
      <c r="J48" s="19">
        <v>37</v>
      </c>
      <c r="K48" s="19">
        <v>43</v>
      </c>
      <c r="L48" s="19">
        <v>40</v>
      </c>
      <c r="M48" s="19">
        <v>32</v>
      </c>
      <c r="N48" s="19">
        <v>132</v>
      </c>
      <c r="O48" s="19">
        <v>114</v>
      </c>
      <c r="P48" s="19">
        <v>108</v>
      </c>
    </row>
    <row r="49" spans="1:16" s="22" customFormat="1" ht="34.5" customHeight="1">
      <c r="A49" s="25" t="s">
        <v>252</v>
      </c>
      <c r="B49" s="23">
        <f>SUM(B28:B48)</f>
        <v>0</v>
      </c>
      <c r="C49" s="23">
        <f>SUM(C28:C48)</f>
        <v>3379</v>
      </c>
      <c r="D49" s="24">
        <v>0</v>
      </c>
      <c r="E49" s="23">
        <f t="shared" ref="E49:P49" si="1">SUM(E28:E48)</f>
        <v>1402</v>
      </c>
      <c r="F49" s="23">
        <f t="shared" si="1"/>
        <v>1378</v>
      </c>
      <c r="G49" s="23">
        <f t="shared" si="1"/>
        <v>1409</v>
      </c>
      <c r="H49" s="23">
        <f t="shared" si="1"/>
        <v>328</v>
      </c>
      <c r="I49" s="23">
        <f t="shared" si="1"/>
        <v>313</v>
      </c>
      <c r="J49" s="23">
        <f t="shared" si="1"/>
        <v>288</v>
      </c>
      <c r="K49" s="23">
        <f t="shared" si="1"/>
        <v>312</v>
      </c>
      <c r="L49" s="23">
        <f t="shared" si="1"/>
        <v>312</v>
      </c>
      <c r="M49" s="23">
        <f t="shared" si="1"/>
        <v>289</v>
      </c>
      <c r="N49" s="23">
        <f t="shared" si="1"/>
        <v>1123</v>
      </c>
      <c r="O49" s="23">
        <f t="shared" si="1"/>
        <v>994</v>
      </c>
      <c r="P49" s="23">
        <f t="shared" si="1"/>
        <v>928</v>
      </c>
    </row>
    <row r="50" spans="1:16" s="14" customFormat="1">
      <c r="A50" s="18" t="s">
        <v>187</v>
      </c>
      <c r="B50" s="19">
        <v>0</v>
      </c>
      <c r="C50" s="19">
        <v>265</v>
      </c>
      <c r="D50" s="20">
        <v>0</v>
      </c>
      <c r="E50" s="19">
        <v>105</v>
      </c>
      <c r="F50" s="19">
        <v>103</v>
      </c>
      <c r="G50" s="19">
        <v>109</v>
      </c>
      <c r="H50" s="19">
        <v>27</v>
      </c>
      <c r="I50" s="19">
        <v>21</v>
      </c>
      <c r="J50" s="19">
        <v>21</v>
      </c>
      <c r="K50" s="19">
        <v>27</v>
      </c>
      <c r="L50" s="19">
        <v>30</v>
      </c>
      <c r="M50" s="19">
        <v>30</v>
      </c>
      <c r="N50" s="19">
        <v>94</v>
      </c>
      <c r="O50" s="19">
        <v>83</v>
      </c>
      <c r="P50" s="19">
        <v>75</v>
      </c>
    </row>
    <row r="51" spans="1:16" s="14" customFormat="1">
      <c r="A51" s="18" t="s">
        <v>191</v>
      </c>
      <c r="B51" s="19">
        <v>0</v>
      </c>
      <c r="C51" s="19">
        <v>173</v>
      </c>
      <c r="D51" s="20">
        <v>0</v>
      </c>
      <c r="E51" s="19">
        <v>68</v>
      </c>
      <c r="F51" s="19">
        <v>61</v>
      </c>
      <c r="G51" s="19">
        <v>60</v>
      </c>
      <c r="H51" s="19">
        <v>30</v>
      </c>
      <c r="I51" s="19">
        <v>31</v>
      </c>
      <c r="J51" s="19">
        <v>27</v>
      </c>
      <c r="K51" s="19">
        <v>9</v>
      </c>
      <c r="L51" s="19">
        <v>10</v>
      </c>
      <c r="M51" s="19">
        <v>8</v>
      </c>
      <c r="N51" s="19">
        <v>62</v>
      </c>
      <c r="O51" s="19">
        <v>54</v>
      </c>
      <c r="P51" s="19">
        <v>51</v>
      </c>
    </row>
    <row r="52" spans="1:16" s="14" customFormat="1">
      <c r="A52" s="18" t="s">
        <v>192</v>
      </c>
      <c r="B52" s="19">
        <v>0</v>
      </c>
      <c r="C52" s="19">
        <v>122</v>
      </c>
      <c r="D52" s="20">
        <v>0</v>
      </c>
      <c r="E52" s="19">
        <v>50</v>
      </c>
      <c r="F52" s="19">
        <v>56</v>
      </c>
      <c r="G52" s="19">
        <v>53</v>
      </c>
      <c r="H52" s="19">
        <v>14</v>
      </c>
      <c r="I52" s="19">
        <v>15</v>
      </c>
      <c r="J52" s="19">
        <v>11</v>
      </c>
      <c r="K52" s="19">
        <v>8</v>
      </c>
      <c r="L52" s="19">
        <v>13</v>
      </c>
      <c r="M52" s="19">
        <v>14</v>
      </c>
      <c r="N52" s="19">
        <v>41</v>
      </c>
      <c r="O52" s="19">
        <v>37</v>
      </c>
      <c r="P52" s="19">
        <v>33</v>
      </c>
    </row>
    <row r="53" spans="1:16" s="22" customFormat="1" ht="34.5" customHeight="1">
      <c r="A53" s="25" t="s">
        <v>257</v>
      </c>
      <c r="B53" s="23">
        <f>SUM(B50:B52)</f>
        <v>0</v>
      </c>
      <c r="C53" s="23">
        <f>SUM(C50:C52)</f>
        <v>560</v>
      </c>
      <c r="D53" s="24">
        <v>0</v>
      </c>
      <c r="E53" s="23">
        <f t="shared" ref="E53:P53" si="2">SUM(E50:E52)</f>
        <v>223</v>
      </c>
      <c r="F53" s="23">
        <f t="shared" si="2"/>
        <v>220</v>
      </c>
      <c r="G53" s="23">
        <f t="shared" si="2"/>
        <v>222</v>
      </c>
      <c r="H53" s="23">
        <f t="shared" si="2"/>
        <v>71</v>
      </c>
      <c r="I53" s="23">
        <f t="shared" si="2"/>
        <v>67</v>
      </c>
      <c r="J53" s="23">
        <f t="shared" si="2"/>
        <v>59</v>
      </c>
      <c r="K53" s="23">
        <f t="shared" si="2"/>
        <v>44</v>
      </c>
      <c r="L53" s="23">
        <f t="shared" si="2"/>
        <v>53</v>
      </c>
      <c r="M53" s="23">
        <f t="shared" si="2"/>
        <v>52</v>
      </c>
      <c r="N53" s="23">
        <f t="shared" si="2"/>
        <v>197</v>
      </c>
      <c r="O53" s="23">
        <f t="shared" si="2"/>
        <v>174</v>
      </c>
      <c r="P53" s="23">
        <f t="shared" si="2"/>
        <v>159</v>
      </c>
    </row>
    <row r="54" spans="1:16" s="14" customFormat="1">
      <c r="A54" s="18" t="s">
        <v>196</v>
      </c>
      <c r="B54" s="19">
        <v>0</v>
      </c>
      <c r="C54" s="19">
        <v>164</v>
      </c>
      <c r="D54" s="20">
        <v>0</v>
      </c>
      <c r="E54" s="19">
        <v>98</v>
      </c>
      <c r="F54" s="19">
        <v>99</v>
      </c>
      <c r="G54" s="19">
        <v>103</v>
      </c>
      <c r="H54" s="19">
        <v>17</v>
      </c>
      <c r="I54" s="19">
        <v>14</v>
      </c>
      <c r="J54" s="19">
        <v>13</v>
      </c>
      <c r="K54" s="19">
        <v>19</v>
      </c>
      <c r="L54" s="19">
        <v>22</v>
      </c>
      <c r="M54" s="19">
        <v>18</v>
      </c>
      <c r="N54" s="19">
        <v>23</v>
      </c>
      <c r="O54" s="19">
        <v>20</v>
      </c>
      <c r="P54" s="19">
        <v>18</v>
      </c>
    </row>
    <row r="55" spans="1:16" s="14" customFormat="1">
      <c r="A55" s="18" t="s">
        <v>197</v>
      </c>
      <c r="B55" s="19">
        <v>0</v>
      </c>
      <c r="C55" s="19">
        <v>241</v>
      </c>
      <c r="D55" s="20">
        <v>0</v>
      </c>
      <c r="E55" s="19">
        <v>142</v>
      </c>
      <c r="F55" s="19">
        <v>138</v>
      </c>
      <c r="G55" s="19">
        <v>135</v>
      </c>
      <c r="H55" s="19">
        <v>18</v>
      </c>
      <c r="I55" s="19">
        <v>17</v>
      </c>
      <c r="J55" s="19">
        <v>17</v>
      </c>
      <c r="K55" s="19">
        <v>21</v>
      </c>
      <c r="L55" s="19">
        <v>22</v>
      </c>
      <c r="M55" s="19">
        <v>18</v>
      </c>
      <c r="N55" s="19">
        <v>46</v>
      </c>
      <c r="O55" s="19">
        <v>40</v>
      </c>
      <c r="P55" s="19">
        <v>39</v>
      </c>
    </row>
    <row r="56" spans="1:16" s="14" customFormat="1">
      <c r="A56" s="18" t="s">
        <v>198</v>
      </c>
      <c r="B56" s="19">
        <v>0</v>
      </c>
      <c r="C56" s="19">
        <v>175</v>
      </c>
      <c r="D56" s="20">
        <v>0</v>
      </c>
      <c r="E56" s="19">
        <v>68</v>
      </c>
      <c r="F56" s="19">
        <v>62</v>
      </c>
      <c r="G56" s="19">
        <v>60</v>
      </c>
      <c r="H56" s="19">
        <v>22</v>
      </c>
      <c r="I56" s="19">
        <v>20</v>
      </c>
      <c r="J56" s="19">
        <v>18</v>
      </c>
      <c r="K56" s="19">
        <v>13</v>
      </c>
      <c r="L56" s="19">
        <v>15</v>
      </c>
      <c r="M56" s="19">
        <v>12</v>
      </c>
      <c r="N56" s="19">
        <v>66</v>
      </c>
      <c r="O56" s="19">
        <v>58</v>
      </c>
      <c r="P56" s="19">
        <v>56</v>
      </c>
    </row>
    <row r="57" spans="1:16" s="14" customFormat="1">
      <c r="A57" s="18" t="s">
        <v>202</v>
      </c>
      <c r="B57" s="19">
        <v>0</v>
      </c>
      <c r="C57" s="19">
        <v>229</v>
      </c>
      <c r="D57" s="20">
        <v>0</v>
      </c>
      <c r="E57" s="19">
        <v>112</v>
      </c>
      <c r="F57" s="19">
        <v>112</v>
      </c>
      <c r="G57" s="19">
        <v>114</v>
      </c>
      <c r="H57" s="19">
        <v>17</v>
      </c>
      <c r="I57" s="19">
        <v>20</v>
      </c>
      <c r="J57" s="19">
        <v>16</v>
      </c>
      <c r="K57" s="19">
        <v>19</v>
      </c>
      <c r="L57" s="19">
        <v>19</v>
      </c>
      <c r="M57" s="19">
        <v>20</v>
      </c>
      <c r="N57" s="19">
        <v>74</v>
      </c>
      <c r="O57" s="19">
        <v>57</v>
      </c>
      <c r="P57" s="19">
        <v>59</v>
      </c>
    </row>
    <row r="58" spans="1:16" s="14" customFormat="1">
      <c r="A58" s="18" t="s">
        <v>203</v>
      </c>
      <c r="B58" s="19">
        <v>0</v>
      </c>
      <c r="C58" s="19">
        <v>265</v>
      </c>
      <c r="D58" s="20">
        <v>0</v>
      </c>
      <c r="E58" s="19">
        <v>132</v>
      </c>
      <c r="F58" s="19">
        <v>131</v>
      </c>
      <c r="G58" s="19">
        <v>133</v>
      </c>
      <c r="H58" s="19">
        <v>31</v>
      </c>
      <c r="I58" s="19">
        <v>35</v>
      </c>
      <c r="J58" s="19">
        <v>31</v>
      </c>
      <c r="K58" s="19">
        <v>30</v>
      </c>
      <c r="L58" s="19">
        <v>28</v>
      </c>
      <c r="M58" s="19">
        <v>28</v>
      </c>
      <c r="N58" s="19">
        <v>58</v>
      </c>
      <c r="O58" s="19">
        <v>48</v>
      </c>
      <c r="P58" s="19">
        <v>47</v>
      </c>
    </row>
    <row r="59" spans="1:16" s="14" customFormat="1">
      <c r="A59" s="18" t="s">
        <v>206</v>
      </c>
      <c r="B59" s="19">
        <v>0</v>
      </c>
      <c r="C59" s="19">
        <v>108</v>
      </c>
      <c r="D59" s="20">
        <v>0</v>
      </c>
      <c r="E59" s="19">
        <v>27</v>
      </c>
      <c r="F59" s="19">
        <v>30</v>
      </c>
      <c r="G59" s="19">
        <v>27</v>
      </c>
      <c r="H59" s="19">
        <v>17</v>
      </c>
      <c r="I59" s="19">
        <v>16</v>
      </c>
      <c r="J59" s="19">
        <v>17</v>
      </c>
      <c r="K59" s="19">
        <v>13</v>
      </c>
      <c r="L59" s="19">
        <v>13</v>
      </c>
      <c r="M59" s="19">
        <v>13</v>
      </c>
      <c r="N59" s="19">
        <v>46</v>
      </c>
      <c r="O59" s="19">
        <v>34</v>
      </c>
      <c r="P59" s="19">
        <v>37</v>
      </c>
    </row>
    <row r="60" spans="1:16" s="14" customFormat="1">
      <c r="A60" s="18" t="s">
        <v>207</v>
      </c>
      <c r="B60" s="19">
        <v>0</v>
      </c>
      <c r="C60" s="19">
        <v>129</v>
      </c>
      <c r="D60" s="20">
        <v>0</v>
      </c>
      <c r="E60" s="19">
        <v>49</v>
      </c>
      <c r="F60" s="19">
        <v>50</v>
      </c>
      <c r="G60" s="19">
        <v>52</v>
      </c>
      <c r="H60" s="19">
        <v>16</v>
      </c>
      <c r="I60" s="19">
        <v>16</v>
      </c>
      <c r="J60" s="19">
        <v>13</v>
      </c>
      <c r="K60" s="19">
        <v>10</v>
      </c>
      <c r="L60" s="19">
        <v>10</v>
      </c>
      <c r="M60" s="19">
        <v>13</v>
      </c>
      <c r="N60" s="19">
        <v>46</v>
      </c>
      <c r="O60" s="19">
        <v>38</v>
      </c>
      <c r="P60" s="19">
        <v>41</v>
      </c>
    </row>
    <row r="61" spans="1:16" s="14" customFormat="1">
      <c r="A61" s="18" t="s">
        <v>211</v>
      </c>
      <c r="B61" s="19">
        <v>0</v>
      </c>
      <c r="C61" s="19">
        <v>184</v>
      </c>
      <c r="D61" s="20">
        <v>0</v>
      </c>
      <c r="E61" s="19">
        <v>107</v>
      </c>
      <c r="F61" s="19">
        <v>102</v>
      </c>
      <c r="G61" s="19">
        <v>107</v>
      </c>
      <c r="H61" s="19">
        <v>12</v>
      </c>
      <c r="I61" s="19">
        <v>11</v>
      </c>
      <c r="J61" s="19">
        <v>11</v>
      </c>
      <c r="K61" s="19">
        <v>13</v>
      </c>
      <c r="L61" s="19">
        <v>13</v>
      </c>
      <c r="M61" s="19">
        <v>13</v>
      </c>
      <c r="N61" s="19">
        <v>35</v>
      </c>
      <c r="O61" s="19">
        <v>30</v>
      </c>
      <c r="P61" s="19">
        <v>28</v>
      </c>
    </row>
    <row r="62" spans="1:16" s="14" customFormat="1">
      <c r="A62" s="18" t="s">
        <v>212</v>
      </c>
      <c r="B62" s="19">
        <v>0</v>
      </c>
      <c r="C62" s="19">
        <v>96</v>
      </c>
      <c r="D62" s="20">
        <v>0</v>
      </c>
      <c r="E62" s="19">
        <v>42</v>
      </c>
      <c r="F62" s="19">
        <v>39</v>
      </c>
      <c r="G62" s="19">
        <v>42</v>
      </c>
      <c r="H62" s="19">
        <v>7</v>
      </c>
      <c r="I62" s="19">
        <v>11</v>
      </c>
      <c r="J62" s="19">
        <v>6</v>
      </c>
      <c r="K62" s="19">
        <v>14</v>
      </c>
      <c r="L62" s="19">
        <v>13</v>
      </c>
      <c r="M62" s="19">
        <v>17</v>
      </c>
      <c r="N62" s="19">
        <v>24</v>
      </c>
      <c r="O62" s="19">
        <v>19</v>
      </c>
      <c r="P62" s="19">
        <v>19</v>
      </c>
    </row>
    <row r="63" spans="1:16" s="14" customFormat="1">
      <c r="A63" s="18" t="s">
        <v>217</v>
      </c>
      <c r="B63" s="19">
        <v>0</v>
      </c>
      <c r="C63" s="19">
        <v>242</v>
      </c>
      <c r="D63" s="20">
        <v>0</v>
      </c>
      <c r="E63" s="19">
        <v>139</v>
      </c>
      <c r="F63" s="19">
        <v>145</v>
      </c>
      <c r="G63" s="19">
        <v>146</v>
      </c>
      <c r="H63" s="19">
        <v>20</v>
      </c>
      <c r="I63" s="19">
        <v>14</v>
      </c>
      <c r="J63" s="19">
        <v>17</v>
      </c>
      <c r="K63" s="19">
        <v>16</v>
      </c>
      <c r="L63" s="19">
        <v>23</v>
      </c>
      <c r="M63" s="19">
        <v>18</v>
      </c>
      <c r="N63" s="19">
        <v>44</v>
      </c>
      <c r="O63" s="19">
        <v>40</v>
      </c>
      <c r="P63" s="19">
        <v>44</v>
      </c>
    </row>
    <row r="64" spans="1:16" s="14" customFormat="1">
      <c r="A64" s="18" t="s">
        <v>219</v>
      </c>
      <c r="B64" s="19">
        <v>0</v>
      </c>
      <c r="C64" s="19">
        <v>260</v>
      </c>
      <c r="D64" s="20">
        <v>0</v>
      </c>
      <c r="E64" s="19">
        <v>129</v>
      </c>
      <c r="F64" s="19">
        <v>121</v>
      </c>
      <c r="G64" s="19">
        <v>119</v>
      </c>
      <c r="H64" s="19">
        <v>18</v>
      </c>
      <c r="I64" s="19">
        <v>15</v>
      </c>
      <c r="J64" s="19">
        <v>13</v>
      </c>
      <c r="K64" s="19">
        <v>17</v>
      </c>
      <c r="L64" s="19">
        <v>15</v>
      </c>
      <c r="M64" s="19">
        <v>16</v>
      </c>
      <c r="N64" s="19">
        <v>93</v>
      </c>
      <c r="O64" s="19">
        <v>84</v>
      </c>
      <c r="P64" s="19">
        <v>79</v>
      </c>
    </row>
    <row r="65" spans="1:16" s="14" customFormat="1">
      <c r="A65" s="18" t="s">
        <v>221</v>
      </c>
      <c r="B65" s="19">
        <v>0</v>
      </c>
      <c r="C65" s="19">
        <v>261</v>
      </c>
      <c r="D65" s="20">
        <v>0</v>
      </c>
      <c r="E65" s="19">
        <v>148</v>
      </c>
      <c r="F65" s="19">
        <v>151</v>
      </c>
      <c r="G65" s="19">
        <v>150</v>
      </c>
      <c r="H65" s="19">
        <v>18</v>
      </c>
      <c r="I65" s="19">
        <v>16</v>
      </c>
      <c r="J65" s="19">
        <v>17</v>
      </c>
      <c r="K65" s="19">
        <v>18</v>
      </c>
      <c r="L65" s="19">
        <v>13</v>
      </c>
      <c r="M65" s="19">
        <v>12</v>
      </c>
      <c r="N65" s="19">
        <v>68</v>
      </c>
      <c r="O65" s="19">
        <v>60</v>
      </c>
      <c r="P65" s="19">
        <v>53</v>
      </c>
    </row>
    <row r="66" spans="1:16" s="14" customFormat="1">
      <c r="A66" s="18" t="s">
        <v>222</v>
      </c>
      <c r="B66" s="19">
        <v>0</v>
      </c>
      <c r="C66" s="19">
        <v>259</v>
      </c>
      <c r="D66" s="20">
        <v>0</v>
      </c>
      <c r="E66" s="19">
        <v>147</v>
      </c>
      <c r="F66" s="19">
        <v>142</v>
      </c>
      <c r="G66" s="19">
        <v>148</v>
      </c>
      <c r="H66" s="19">
        <v>12</v>
      </c>
      <c r="I66" s="19">
        <v>14</v>
      </c>
      <c r="J66" s="19">
        <v>15</v>
      </c>
      <c r="K66" s="19">
        <v>13</v>
      </c>
      <c r="L66" s="19">
        <v>13</v>
      </c>
      <c r="M66" s="19">
        <v>13</v>
      </c>
      <c r="N66" s="19">
        <v>66</v>
      </c>
      <c r="O66" s="19">
        <v>58</v>
      </c>
      <c r="P66" s="19">
        <v>59</v>
      </c>
    </row>
    <row r="67" spans="1:16" s="14" customFormat="1">
      <c r="A67" s="18" t="s">
        <v>223</v>
      </c>
      <c r="B67" s="19">
        <v>0</v>
      </c>
      <c r="C67" s="19">
        <v>205</v>
      </c>
      <c r="D67" s="20">
        <v>0</v>
      </c>
      <c r="E67" s="19">
        <v>117</v>
      </c>
      <c r="F67" s="19">
        <v>115</v>
      </c>
      <c r="G67" s="19">
        <v>114</v>
      </c>
      <c r="H67" s="19">
        <v>21</v>
      </c>
      <c r="I67" s="19">
        <v>17</v>
      </c>
      <c r="J67" s="19">
        <v>12</v>
      </c>
      <c r="K67" s="19">
        <v>17</v>
      </c>
      <c r="L67" s="19">
        <v>16</v>
      </c>
      <c r="M67" s="19">
        <v>14</v>
      </c>
      <c r="N67" s="19">
        <v>46</v>
      </c>
      <c r="O67" s="19">
        <v>39</v>
      </c>
      <c r="P67" s="19">
        <v>40</v>
      </c>
    </row>
    <row r="68" spans="1:16" s="14" customFormat="1">
      <c r="A68" s="18" t="s">
        <v>224</v>
      </c>
      <c r="B68" s="19">
        <v>0</v>
      </c>
      <c r="C68" s="19">
        <v>162</v>
      </c>
      <c r="D68" s="20">
        <v>0</v>
      </c>
      <c r="E68" s="19">
        <v>75</v>
      </c>
      <c r="F68" s="19">
        <v>75</v>
      </c>
      <c r="G68" s="19">
        <v>77</v>
      </c>
      <c r="H68" s="19">
        <v>18</v>
      </c>
      <c r="I68" s="19">
        <v>15</v>
      </c>
      <c r="J68" s="19">
        <v>17</v>
      </c>
      <c r="K68" s="19">
        <v>13</v>
      </c>
      <c r="L68" s="19">
        <v>11</v>
      </c>
      <c r="M68" s="19">
        <v>9</v>
      </c>
      <c r="N68" s="19">
        <v>51</v>
      </c>
      <c r="O68" s="19">
        <v>41</v>
      </c>
      <c r="P68" s="19">
        <v>43</v>
      </c>
    </row>
    <row r="69" spans="1:16" s="14" customFormat="1">
      <c r="A69" s="18" t="s">
        <v>225</v>
      </c>
      <c r="B69" s="19">
        <v>0</v>
      </c>
      <c r="C69" s="19">
        <v>213</v>
      </c>
      <c r="D69" s="20">
        <v>0</v>
      </c>
      <c r="E69" s="19">
        <v>112</v>
      </c>
      <c r="F69" s="19">
        <v>110</v>
      </c>
      <c r="G69" s="19">
        <v>109</v>
      </c>
      <c r="H69" s="19">
        <v>18</v>
      </c>
      <c r="I69" s="19">
        <v>19</v>
      </c>
      <c r="J69" s="19">
        <v>16</v>
      </c>
      <c r="K69" s="19">
        <v>18</v>
      </c>
      <c r="L69" s="19">
        <v>15</v>
      </c>
      <c r="M69" s="19">
        <v>15</v>
      </c>
      <c r="N69" s="19">
        <v>61</v>
      </c>
      <c r="O69" s="19">
        <v>49</v>
      </c>
      <c r="P69" s="19">
        <v>47</v>
      </c>
    </row>
    <row r="70" spans="1:16" s="14" customFormat="1">
      <c r="A70" s="18" t="s">
        <v>226</v>
      </c>
      <c r="B70" s="19">
        <v>0</v>
      </c>
      <c r="C70" s="19">
        <v>267</v>
      </c>
      <c r="D70" s="20">
        <v>0</v>
      </c>
      <c r="E70" s="19">
        <v>134</v>
      </c>
      <c r="F70" s="19">
        <v>128</v>
      </c>
      <c r="G70" s="19">
        <v>141</v>
      </c>
      <c r="H70" s="19">
        <v>25</v>
      </c>
      <c r="I70" s="19">
        <v>25</v>
      </c>
      <c r="J70" s="19">
        <v>23</v>
      </c>
      <c r="K70" s="19">
        <v>15</v>
      </c>
      <c r="L70" s="19">
        <v>13</v>
      </c>
      <c r="M70" s="19">
        <v>16</v>
      </c>
      <c r="N70" s="19">
        <v>81</v>
      </c>
      <c r="O70" s="19">
        <v>74</v>
      </c>
      <c r="P70" s="19">
        <v>63</v>
      </c>
    </row>
    <row r="71" spans="1:16" s="14" customFormat="1">
      <c r="A71" s="18" t="s">
        <v>227</v>
      </c>
      <c r="B71" s="19">
        <v>0</v>
      </c>
      <c r="C71" s="19">
        <v>167</v>
      </c>
      <c r="D71" s="20">
        <v>0</v>
      </c>
      <c r="E71" s="19">
        <v>115</v>
      </c>
      <c r="F71" s="19">
        <v>115</v>
      </c>
      <c r="G71" s="19">
        <v>117</v>
      </c>
      <c r="H71" s="19">
        <v>9</v>
      </c>
      <c r="I71" s="19">
        <v>10</v>
      </c>
      <c r="J71" s="19">
        <v>9</v>
      </c>
      <c r="K71" s="19">
        <v>12</v>
      </c>
      <c r="L71" s="19">
        <v>8</v>
      </c>
      <c r="M71" s="19">
        <v>10</v>
      </c>
      <c r="N71" s="19">
        <v>22</v>
      </c>
      <c r="O71" s="19">
        <v>16</v>
      </c>
      <c r="P71" s="19">
        <v>20</v>
      </c>
    </row>
    <row r="72" spans="1:16" s="14" customFormat="1">
      <c r="A72" s="18" t="s">
        <v>228</v>
      </c>
      <c r="B72" s="19">
        <v>0</v>
      </c>
      <c r="C72" s="19">
        <v>151</v>
      </c>
      <c r="D72" s="20">
        <v>0</v>
      </c>
      <c r="E72" s="19">
        <v>65</v>
      </c>
      <c r="F72" s="19">
        <v>66</v>
      </c>
      <c r="G72" s="19">
        <v>67</v>
      </c>
      <c r="H72" s="19">
        <v>7</v>
      </c>
      <c r="I72" s="19">
        <v>6</v>
      </c>
      <c r="J72" s="19">
        <v>6</v>
      </c>
      <c r="K72" s="19">
        <v>16</v>
      </c>
      <c r="L72" s="19">
        <v>16</v>
      </c>
      <c r="M72" s="19">
        <v>17</v>
      </c>
      <c r="N72" s="19">
        <v>50</v>
      </c>
      <c r="O72" s="19">
        <v>49</v>
      </c>
      <c r="P72" s="19">
        <v>45</v>
      </c>
    </row>
    <row r="73" spans="1:16" s="22" customFormat="1" ht="34.5" customHeight="1">
      <c r="A73" s="25" t="s">
        <v>258</v>
      </c>
      <c r="B73" s="23">
        <f>SUM(B54:B72)</f>
        <v>0</v>
      </c>
      <c r="C73" s="23">
        <f>SUM(C54:C72)</f>
        <v>3778</v>
      </c>
      <c r="D73" s="24">
        <v>0</v>
      </c>
      <c r="E73" s="23">
        <f t="shared" ref="E73:P73" si="3">SUM(E54:E72)</f>
        <v>1958</v>
      </c>
      <c r="F73" s="23">
        <f t="shared" si="3"/>
        <v>1931</v>
      </c>
      <c r="G73" s="23">
        <f t="shared" si="3"/>
        <v>1961</v>
      </c>
      <c r="H73" s="23">
        <f t="shared" si="3"/>
        <v>323</v>
      </c>
      <c r="I73" s="23">
        <f t="shared" si="3"/>
        <v>311</v>
      </c>
      <c r="J73" s="23">
        <f t="shared" si="3"/>
        <v>287</v>
      </c>
      <c r="K73" s="23">
        <f t="shared" si="3"/>
        <v>307</v>
      </c>
      <c r="L73" s="23">
        <f t="shared" si="3"/>
        <v>298</v>
      </c>
      <c r="M73" s="23">
        <f t="shared" si="3"/>
        <v>292</v>
      </c>
      <c r="N73" s="23">
        <f t="shared" si="3"/>
        <v>1000</v>
      </c>
      <c r="O73" s="23">
        <f t="shared" si="3"/>
        <v>854</v>
      </c>
      <c r="P73" s="23">
        <f t="shared" si="3"/>
        <v>837</v>
      </c>
    </row>
    <row r="74" spans="1:16" s="22" customFormat="1" ht="34.5" customHeight="1">
      <c r="A74" s="25" t="s">
        <v>261</v>
      </c>
      <c r="B74" s="23">
        <f>SUM(, B27, B49, B53, B73)</f>
        <v>0</v>
      </c>
      <c r="C74" s="23">
        <f>SUM(, C27, C49, C53, C73)</f>
        <v>10723</v>
      </c>
      <c r="D74" s="24">
        <v>0</v>
      </c>
      <c r="E74" s="23">
        <f t="shared" ref="E74:P74" si="4">SUM(, E27, E49, E53, E73)</f>
        <v>4938</v>
      </c>
      <c r="F74" s="23">
        <f t="shared" si="4"/>
        <v>4847</v>
      </c>
      <c r="G74" s="23">
        <f t="shared" si="4"/>
        <v>4916</v>
      </c>
      <c r="H74" s="23">
        <f t="shared" si="4"/>
        <v>1000</v>
      </c>
      <c r="I74" s="23">
        <f t="shared" si="4"/>
        <v>955</v>
      </c>
      <c r="J74" s="23">
        <f t="shared" si="4"/>
        <v>866</v>
      </c>
      <c r="K74" s="23">
        <f t="shared" si="4"/>
        <v>921</v>
      </c>
      <c r="L74" s="23">
        <f t="shared" si="4"/>
        <v>896</v>
      </c>
      <c r="M74" s="23">
        <f t="shared" si="4"/>
        <v>854</v>
      </c>
      <c r="N74" s="23">
        <f t="shared" si="4"/>
        <v>3273</v>
      </c>
      <c r="O74" s="23">
        <f t="shared" si="4"/>
        <v>2856</v>
      </c>
      <c r="P74" s="23">
        <f t="shared" si="4"/>
        <v>2744</v>
      </c>
    </row>
    <row r="75" spans="1:16" s="14" customFormat="1">
      <c r="A75" s="18" t="s">
        <v>262</v>
      </c>
      <c r="B75" s="18">
        <f>SUM(, B74)</f>
        <v>0</v>
      </c>
      <c r="C75" s="18">
        <f>SUM(, C74)</f>
        <v>10723</v>
      </c>
      <c r="D75" s="26">
        <v>0</v>
      </c>
      <c r="E75" s="18">
        <f t="shared" ref="E75:P75" si="5">SUM(, E74)</f>
        <v>4938</v>
      </c>
      <c r="F75" s="18">
        <f t="shared" si="5"/>
        <v>4847</v>
      </c>
      <c r="G75" s="18">
        <f t="shared" si="5"/>
        <v>4916</v>
      </c>
      <c r="H75" s="18">
        <f t="shared" si="5"/>
        <v>1000</v>
      </c>
      <c r="I75" s="18">
        <f t="shared" si="5"/>
        <v>955</v>
      </c>
      <c r="J75" s="18">
        <f t="shared" si="5"/>
        <v>866</v>
      </c>
      <c r="K75" s="18">
        <f t="shared" si="5"/>
        <v>921</v>
      </c>
      <c r="L75" s="18">
        <f t="shared" si="5"/>
        <v>896</v>
      </c>
      <c r="M75" s="18">
        <f t="shared" si="5"/>
        <v>854</v>
      </c>
      <c r="N75" s="18">
        <f t="shared" si="5"/>
        <v>3273</v>
      </c>
      <c r="O75" s="18">
        <f t="shared" si="5"/>
        <v>2856</v>
      </c>
      <c r="P75" s="18">
        <f t="shared" si="5"/>
        <v>2744</v>
      </c>
    </row>
  </sheetData>
  <mergeCells count="6">
    <mergeCell ref="E5:AB5"/>
    <mergeCell ref="E4:AB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27" max="16383" man="1"/>
    <brk id="49" max="16383" man="1"/>
    <brk id="53" max="16383" man="1"/>
    <brk id="73" max="16383" man="1"/>
    <brk id="74" max="16383" man="1"/>
    <brk id="75" max="16383" man="1"/>
  </rowBreaks>
  <colBreaks count="12" manualBreakCount="12">
    <brk id="5" max="1048575" man="1"/>
    <brk id="6" max="1048575" man="1"/>
    <brk id="7" max="1048575" man="1"/>
    <brk id="8" max="1048575" man="1"/>
    <brk id="9" max="1048575" man="1"/>
    <brk id="10" max="1048575" man="1"/>
    <brk id="11" max="1048575" man="1"/>
    <brk id="12" max="1048575" man="1"/>
    <brk id="13" max="1048575" man="1"/>
    <brk id="14" max="1048575" man="1"/>
    <brk id="15" max="1048575" man="1"/>
    <brk id="16" max="1048575"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0000"/>
  </sheetPr>
  <dimension ref="A1:Q13"/>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8.855468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990</v>
      </c>
      <c r="F4" s="56"/>
      <c r="G4" s="56"/>
      <c r="H4" s="56"/>
      <c r="I4" s="56"/>
      <c r="J4" s="56"/>
      <c r="K4" s="56"/>
      <c r="L4" s="56"/>
      <c r="M4" s="56"/>
      <c r="N4" s="56"/>
      <c r="O4" s="56"/>
      <c r="P4" s="56"/>
      <c r="Q4" s="56"/>
    </row>
    <row r="5" spans="1:17" ht="25.5" customHeight="1">
      <c r="E5" s="55" t="s">
        <v>990</v>
      </c>
      <c r="F5" s="55"/>
      <c r="G5" s="55"/>
      <c r="H5" s="55"/>
      <c r="I5" s="55"/>
      <c r="J5" s="55"/>
      <c r="K5" s="55"/>
      <c r="L5" s="55"/>
      <c r="M5" s="55"/>
      <c r="N5" s="55"/>
      <c r="O5" s="55"/>
      <c r="P5" s="55"/>
      <c r="Q5" s="55"/>
    </row>
    <row r="6" spans="1:17" s="12" customFormat="1" ht="150" customHeight="1">
      <c r="B6" s="13" t="s">
        <v>7</v>
      </c>
      <c r="C6" s="13" t="s">
        <v>8</v>
      </c>
      <c r="D6" s="13" t="s">
        <v>9</v>
      </c>
      <c r="E6" s="21" t="s">
        <v>486</v>
      </c>
    </row>
    <row r="7" spans="1:17">
      <c r="A7" s="15" t="s">
        <v>12</v>
      </c>
      <c r="B7" s="16">
        <v>498</v>
      </c>
      <c r="C7" s="16">
        <v>66</v>
      </c>
      <c r="D7" s="17">
        <v>0</v>
      </c>
      <c r="E7" s="16">
        <v>48</v>
      </c>
    </row>
    <row r="8" spans="1:17" s="14" customFormat="1">
      <c r="A8" s="18" t="s">
        <v>18</v>
      </c>
      <c r="B8" s="19">
        <v>686</v>
      </c>
      <c r="C8" s="19">
        <v>160</v>
      </c>
      <c r="D8" s="20">
        <v>0</v>
      </c>
      <c r="E8" s="19">
        <v>128</v>
      </c>
    </row>
    <row r="9" spans="1:17" s="22" customFormat="1" ht="34.5" customHeight="1">
      <c r="A9" s="25" t="s">
        <v>245</v>
      </c>
      <c r="B9" s="23">
        <f>SUM(B7:B8)</f>
        <v>1184</v>
      </c>
      <c r="C9" s="23">
        <f>SUM(C7:C8)</f>
        <v>226</v>
      </c>
      <c r="D9" s="24">
        <v>0.19089999999999999</v>
      </c>
      <c r="E9" s="23">
        <f>SUM(E7:E8)</f>
        <v>176</v>
      </c>
    </row>
    <row r="10" spans="1:17" s="22" customFormat="1" ht="34.5" customHeight="1">
      <c r="A10" s="25" t="s">
        <v>261</v>
      </c>
      <c r="B10" s="23">
        <f>SUM(, B9)</f>
        <v>1184</v>
      </c>
      <c r="C10" s="23">
        <f>SUM(, C9)</f>
        <v>226</v>
      </c>
      <c r="D10" s="24">
        <v>0.19089999999999999</v>
      </c>
      <c r="E10" s="23">
        <f>SUM(, E9)</f>
        <v>176</v>
      </c>
    </row>
    <row r="11" spans="1:17" s="22" customFormat="1">
      <c r="A11" s="23" t="s">
        <v>262</v>
      </c>
      <c r="B11" s="23">
        <f>SUM(, B10)</f>
        <v>1184</v>
      </c>
      <c r="C11" s="23">
        <f>SUM(, C10)</f>
        <v>226</v>
      </c>
      <c r="D11" s="24">
        <v>0.19089999999999999</v>
      </c>
      <c r="E11" s="23">
        <f>SUM(, E10)</f>
        <v>176</v>
      </c>
    </row>
    <row r="12" spans="1:17" s="22" customFormat="1">
      <c r="A12" s="23" t="s">
        <v>989</v>
      </c>
      <c r="B12" s="23">
        <v>10183</v>
      </c>
      <c r="C12" s="23">
        <v>1753</v>
      </c>
      <c r="D12" s="24">
        <v>0.1721</v>
      </c>
      <c r="E12" s="23">
        <v>1325</v>
      </c>
    </row>
    <row r="13" spans="1:17" s="22" customFormat="1">
      <c r="A13" s="34" t="s">
        <v>262</v>
      </c>
      <c r="B13" s="34">
        <f>SUM(B11:B12)</f>
        <v>11367</v>
      </c>
      <c r="C13" s="34">
        <f>SUM(C11:C12)</f>
        <v>1979</v>
      </c>
      <c r="D13" s="35">
        <f>AVERAGE(D11:D12)</f>
        <v>0.18149999999999999</v>
      </c>
      <c r="E13" s="34">
        <f>SUM(E11:E12)</f>
        <v>1501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FF00"/>
  </sheetPr>
  <dimension ref="A1:R13"/>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990</v>
      </c>
      <c r="F4" s="56"/>
      <c r="G4" s="56"/>
      <c r="H4" s="56"/>
      <c r="I4" s="56"/>
      <c r="J4" s="56"/>
      <c r="K4" s="56"/>
      <c r="L4" s="56"/>
      <c r="M4" s="56"/>
      <c r="N4" s="56"/>
      <c r="O4" s="56"/>
      <c r="P4" s="56"/>
      <c r="Q4" s="56"/>
      <c r="R4" s="56"/>
    </row>
    <row r="5" spans="1:18" ht="25.5" customHeight="1">
      <c r="E5" s="55" t="s">
        <v>990</v>
      </c>
      <c r="F5" s="55"/>
      <c r="G5" s="55"/>
      <c r="H5" s="55"/>
      <c r="I5" s="55"/>
      <c r="J5" s="55"/>
      <c r="K5" s="55"/>
      <c r="L5" s="55"/>
      <c r="M5" s="55"/>
      <c r="N5" s="55"/>
      <c r="O5" s="55"/>
      <c r="P5" s="55"/>
      <c r="Q5" s="55"/>
      <c r="R5" s="55"/>
    </row>
    <row r="6" spans="1:18" s="12" customFormat="1" ht="150" customHeight="1">
      <c r="B6" s="13" t="s">
        <v>7</v>
      </c>
      <c r="C6" s="13" t="s">
        <v>8</v>
      </c>
      <c r="D6" s="13" t="s">
        <v>9</v>
      </c>
      <c r="E6" s="21" t="s">
        <v>487</v>
      </c>
      <c r="F6" s="21" t="s">
        <v>488</v>
      </c>
    </row>
    <row r="7" spans="1:18">
      <c r="A7" s="15" t="s">
        <v>12</v>
      </c>
      <c r="B7" s="16">
        <v>498</v>
      </c>
      <c r="C7" s="16">
        <v>20</v>
      </c>
      <c r="D7" s="17">
        <v>4.02E-2</v>
      </c>
      <c r="E7" s="16">
        <v>14</v>
      </c>
      <c r="F7" s="16">
        <v>5</v>
      </c>
    </row>
    <row r="8" spans="1:18" s="14" customFormat="1">
      <c r="A8" s="18" t="s">
        <v>18</v>
      </c>
      <c r="B8" s="19">
        <v>686</v>
      </c>
      <c r="C8" s="19">
        <v>26</v>
      </c>
      <c r="D8" s="20">
        <v>3.7900000000000003E-2</v>
      </c>
      <c r="E8" s="19">
        <v>21</v>
      </c>
      <c r="F8" s="19">
        <v>4</v>
      </c>
    </row>
    <row r="9" spans="1:18" s="22" customFormat="1" ht="34.5" customHeight="1">
      <c r="A9" s="25" t="s">
        <v>245</v>
      </c>
      <c r="B9" s="23">
        <f>SUM(B7:B8)</f>
        <v>1184</v>
      </c>
      <c r="C9" s="23">
        <f>SUM(C7:C8)</f>
        <v>46</v>
      </c>
      <c r="D9" s="24">
        <f>C9/B9</f>
        <v>3.885135135135135E-2</v>
      </c>
      <c r="E9" s="23">
        <f>SUM(E7:E8)</f>
        <v>35</v>
      </c>
      <c r="F9" s="23">
        <f>SUM(F7:F8)</f>
        <v>9</v>
      </c>
    </row>
    <row r="10" spans="1:18" s="22" customFormat="1" ht="34.5" customHeight="1">
      <c r="A10" s="25" t="s">
        <v>261</v>
      </c>
      <c r="B10" s="23">
        <f>SUM(, B9)</f>
        <v>1184</v>
      </c>
      <c r="C10" s="23">
        <f>SUM(, C9)</f>
        <v>46</v>
      </c>
      <c r="D10" s="24">
        <f>C10/B10</f>
        <v>3.885135135135135E-2</v>
      </c>
      <c r="E10" s="23">
        <f>SUM(, E9)</f>
        <v>35</v>
      </c>
      <c r="F10" s="23">
        <f>SUM(, F9)</f>
        <v>9</v>
      </c>
    </row>
    <row r="11" spans="1:18" s="22" customFormat="1">
      <c r="A11" s="23" t="s">
        <v>262</v>
      </c>
      <c r="B11" s="23">
        <f>SUM(, B10)</f>
        <v>1184</v>
      </c>
      <c r="C11" s="23">
        <f>SUM(, C10)</f>
        <v>46</v>
      </c>
      <c r="D11" s="24">
        <f>C11/B11</f>
        <v>3.885135135135135E-2</v>
      </c>
      <c r="E11" s="23">
        <f>SUM(, E10)</f>
        <v>35</v>
      </c>
      <c r="F11" s="23">
        <f>SUM(, F10)</f>
        <v>9</v>
      </c>
    </row>
    <row r="12" spans="1:18" s="22" customFormat="1">
      <c r="A12" s="23" t="s">
        <v>989</v>
      </c>
      <c r="B12" s="23">
        <v>10183</v>
      </c>
      <c r="C12" s="23">
        <v>775</v>
      </c>
      <c r="D12" s="24">
        <v>7.6100000000000001E-2</v>
      </c>
      <c r="E12" s="23">
        <v>538</v>
      </c>
      <c r="F12" s="23">
        <v>158</v>
      </c>
    </row>
    <row r="13" spans="1:18" s="22" customFormat="1">
      <c r="A13" s="34" t="s">
        <v>262</v>
      </c>
      <c r="B13" s="34">
        <f>SUM(B11:B12)</f>
        <v>11367</v>
      </c>
      <c r="C13" s="34">
        <f>SUM(C11:C12)</f>
        <v>821</v>
      </c>
      <c r="D13" s="35">
        <f>AVERAGE(D11:D12)</f>
        <v>5.7475675675675672E-2</v>
      </c>
      <c r="E13" s="34">
        <f>SUM(E11:E12)</f>
        <v>573</v>
      </c>
      <c r="F13" s="34">
        <f>SUM(F11:F12)</f>
        <v>167</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rgb="FF0000FF"/>
  </sheetPr>
  <dimension ref="A1:Q20"/>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9"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996</v>
      </c>
      <c r="F4" s="56"/>
      <c r="G4" s="56"/>
      <c r="H4" s="56"/>
      <c r="I4" s="56"/>
      <c r="J4" s="56"/>
      <c r="K4" s="56"/>
      <c r="L4" s="56"/>
      <c r="M4" s="56"/>
      <c r="N4" s="56"/>
      <c r="O4" s="56"/>
      <c r="P4" s="56"/>
      <c r="Q4" s="56"/>
    </row>
    <row r="5" spans="1:17" ht="25.5" customHeight="1">
      <c r="E5" s="55" t="s">
        <v>996</v>
      </c>
      <c r="F5" s="55"/>
      <c r="G5" s="55"/>
      <c r="H5" s="55"/>
      <c r="I5" s="55"/>
      <c r="J5" s="55"/>
      <c r="K5" s="55"/>
      <c r="L5" s="55"/>
      <c r="M5" s="55"/>
      <c r="N5" s="55"/>
      <c r="O5" s="55"/>
      <c r="P5" s="55"/>
      <c r="Q5" s="55"/>
    </row>
    <row r="6" spans="1:17" s="12" customFormat="1" ht="150" customHeight="1">
      <c r="B6" s="13" t="s">
        <v>7</v>
      </c>
      <c r="C6" s="13" t="s">
        <v>8</v>
      </c>
      <c r="D6" s="13" t="s">
        <v>9</v>
      </c>
      <c r="E6" s="21" t="s">
        <v>489</v>
      </c>
    </row>
    <row r="7" spans="1:17">
      <c r="A7" s="15" t="s">
        <v>52</v>
      </c>
      <c r="B7" s="16">
        <v>613</v>
      </c>
      <c r="C7" s="16">
        <v>166</v>
      </c>
      <c r="D7" s="17">
        <v>0</v>
      </c>
      <c r="E7" s="16">
        <v>123</v>
      </c>
    </row>
    <row r="8" spans="1:17" s="14" customFormat="1">
      <c r="A8" s="18" t="s">
        <v>53</v>
      </c>
      <c r="B8" s="19">
        <v>674</v>
      </c>
      <c r="C8" s="19">
        <v>171</v>
      </c>
      <c r="D8" s="20">
        <v>0</v>
      </c>
      <c r="E8" s="19">
        <v>134</v>
      </c>
    </row>
    <row r="9" spans="1:17" s="22" customFormat="1" ht="34.5" customHeight="1">
      <c r="A9" s="25" t="s">
        <v>248</v>
      </c>
      <c r="B9" s="23">
        <v>1287</v>
      </c>
      <c r="C9" s="23">
        <f>SUM(C7:C8)</f>
        <v>337</v>
      </c>
      <c r="D9" s="24">
        <v>0</v>
      </c>
      <c r="E9" s="23">
        <f>SUM(E7:E8)</f>
        <v>257</v>
      </c>
    </row>
    <row r="10" spans="1:17" s="14" customFormat="1">
      <c r="A10" s="18" t="s">
        <v>230</v>
      </c>
      <c r="B10" s="19">
        <v>730</v>
      </c>
      <c r="C10" s="19">
        <v>151</v>
      </c>
      <c r="D10" s="20">
        <v>0</v>
      </c>
      <c r="E10" s="19">
        <v>117</v>
      </c>
    </row>
    <row r="11" spans="1:17" s="14" customFormat="1">
      <c r="A11" s="18" t="s">
        <v>231</v>
      </c>
      <c r="B11" s="19">
        <v>2417</v>
      </c>
      <c r="C11" s="19">
        <v>340</v>
      </c>
      <c r="D11" s="20">
        <v>0</v>
      </c>
      <c r="E11" s="19">
        <v>268</v>
      </c>
    </row>
    <row r="12" spans="1:17" s="14" customFormat="1">
      <c r="A12" s="18" t="s">
        <v>232</v>
      </c>
      <c r="B12" s="19">
        <v>925</v>
      </c>
      <c r="C12" s="19">
        <v>283</v>
      </c>
      <c r="D12" s="20">
        <v>0</v>
      </c>
      <c r="E12" s="19">
        <v>225</v>
      </c>
    </row>
    <row r="13" spans="1:17" s="14" customFormat="1">
      <c r="A13" s="18" t="s">
        <v>233</v>
      </c>
      <c r="B13" s="19">
        <v>1182</v>
      </c>
      <c r="C13" s="19">
        <v>387</v>
      </c>
      <c r="D13" s="20">
        <v>0</v>
      </c>
      <c r="E13" s="19">
        <v>327</v>
      </c>
    </row>
    <row r="14" spans="1:17" s="14" customFormat="1">
      <c r="A14" s="18" t="s">
        <v>234</v>
      </c>
      <c r="B14" s="19">
        <v>2065</v>
      </c>
      <c r="C14" s="19">
        <v>350</v>
      </c>
      <c r="D14" s="20">
        <v>0</v>
      </c>
      <c r="E14" s="19">
        <v>282</v>
      </c>
    </row>
    <row r="15" spans="1:17" s="14" customFormat="1">
      <c r="A15" s="18" t="s">
        <v>235</v>
      </c>
      <c r="B15" s="19">
        <v>1966</v>
      </c>
      <c r="C15" s="19">
        <v>434</v>
      </c>
      <c r="D15" s="20">
        <v>0</v>
      </c>
      <c r="E15" s="19">
        <v>354</v>
      </c>
    </row>
    <row r="16" spans="1:17" s="22" customFormat="1" ht="34.5" customHeight="1">
      <c r="A16" s="25" t="s">
        <v>259</v>
      </c>
      <c r="B16" s="23">
        <v>9285</v>
      </c>
      <c r="C16" s="23">
        <f>SUM(C10:C15)</f>
        <v>1945</v>
      </c>
      <c r="D16" s="24">
        <v>0</v>
      </c>
      <c r="E16" s="23">
        <f>SUM(E10:E15)</f>
        <v>1573</v>
      </c>
    </row>
    <row r="17" spans="1:5" s="22" customFormat="1" ht="34.5" customHeight="1">
      <c r="A17" s="25" t="s">
        <v>261</v>
      </c>
      <c r="B17" s="23">
        <f>SUM(, B9, B16)</f>
        <v>10572</v>
      </c>
      <c r="C17" s="23">
        <f>SUM(, C9, C16)</f>
        <v>2282</v>
      </c>
      <c r="D17" s="24">
        <v>0.21590000000000001</v>
      </c>
      <c r="E17" s="23">
        <f>SUM(, E9, E16)</f>
        <v>1830</v>
      </c>
    </row>
    <row r="18" spans="1:5" s="22" customFormat="1">
      <c r="A18" s="23" t="s">
        <v>262</v>
      </c>
      <c r="B18" s="23">
        <f>SUM(, B17)</f>
        <v>10572</v>
      </c>
      <c r="C18" s="23">
        <f>SUM(, C17)</f>
        <v>2282</v>
      </c>
      <c r="D18" s="24">
        <v>0.21590000000000001</v>
      </c>
      <c r="E18" s="23">
        <f>SUM(, E17)</f>
        <v>1830</v>
      </c>
    </row>
    <row r="19" spans="1:5" s="22" customFormat="1">
      <c r="A19" s="23" t="s">
        <v>989</v>
      </c>
      <c r="B19" s="23">
        <v>2869</v>
      </c>
      <c r="C19" s="23">
        <v>579</v>
      </c>
      <c r="D19" s="24">
        <v>0.20180000000000001</v>
      </c>
      <c r="E19" s="23">
        <v>476</v>
      </c>
    </row>
    <row r="20" spans="1:5" s="22" customFormat="1">
      <c r="A20" s="34" t="s">
        <v>262</v>
      </c>
      <c r="B20" s="34">
        <f>SUM(B18:B19)</f>
        <v>13441</v>
      </c>
      <c r="C20" s="34">
        <f>SUM(C18:C19)</f>
        <v>2861</v>
      </c>
      <c r="D20" s="35">
        <f>AVERAGE(D18:D19)</f>
        <v>0.20885000000000001</v>
      </c>
      <c r="E20" s="34">
        <f>SUM(E18:E19)</f>
        <v>2306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9" max="16383" man="1"/>
    <brk id="16" max="16383" man="1"/>
    <brk id="17" max="16383" man="1"/>
    <brk id="18" max="16383" man="1"/>
  </rowBreaks>
  <colBreaks count="1" manualBreakCount="1">
    <brk id="5"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rgb="FFFF0000"/>
  </sheetPr>
  <dimension ref="A1:Q20"/>
  <sheetViews>
    <sheetView workbookViewId="0">
      <pane xSplit="4" ySplit="6" topLeftCell="E16"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991</v>
      </c>
      <c r="F4" s="56"/>
      <c r="G4" s="56"/>
      <c r="H4" s="56"/>
      <c r="I4" s="56"/>
      <c r="J4" s="56"/>
      <c r="K4" s="56"/>
      <c r="L4" s="56"/>
      <c r="M4" s="56"/>
      <c r="N4" s="56"/>
      <c r="O4" s="56"/>
      <c r="P4" s="56"/>
      <c r="Q4" s="56"/>
    </row>
    <row r="5" spans="1:17" ht="25.5" customHeight="1">
      <c r="E5" s="55" t="s">
        <v>991</v>
      </c>
      <c r="F5" s="55"/>
      <c r="G5" s="55"/>
      <c r="H5" s="55"/>
      <c r="I5" s="55"/>
      <c r="J5" s="55"/>
      <c r="K5" s="55"/>
      <c r="L5" s="55"/>
      <c r="M5" s="55"/>
      <c r="N5" s="55"/>
      <c r="O5" s="55"/>
      <c r="P5" s="55"/>
      <c r="Q5" s="55"/>
    </row>
    <row r="6" spans="1:17" s="12" customFormat="1" ht="150" customHeight="1">
      <c r="B6" s="13" t="s">
        <v>7</v>
      </c>
      <c r="C6" s="13" t="s">
        <v>8</v>
      </c>
      <c r="D6" s="13" t="s">
        <v>9</v>
      </c>
      <c r="E6" s="21" t="s">
        <v>490</v>
      </c>
    </row>
    <row r="7" spans="1:17">
      <c r="A7" s="15" t="s">
        <v>52</v>
      </c>
      <c r="B7" s="16">
        <v>613</v>
      </c>
      <c r="C7" s="16">
        <v>11</v>
      </c>
      <c r="D7" s="17">
        <v>1.7899999999999999E-2</v>
      </c>
      <c r="E7" s="16">
        <v>8</v>
      </c>
    </row>
    <row r="8" spans="1:17" s="14" customFormat="1">
      <c r="A8" s="18" t="s">
        <v>53</v>
      </c>
      <c r="B8" s="19">
        <v>674</v>
      </c>
      <c r="C8" s="19">
        <v>16</v>
      </c>
      <c r="D8" s="20">
        <v>2.3699999999999999E-2</v>
      </c>
      <c r="E8" s="19">
        <v>11</v>
      </c>
    </row>
    <row r="9" spans="1:17" s="22" customFormat="1" ht="34.5" customHeight="1">
      <c r="A9" s="25" t="s">
        <v>248</v>
      </c>
      <c r="B9" s="23">
        <f>SUM(B7:B8)</f>
        <v>1287</v>
      </c>
      <c r="C9" s="23">
        <f>SUM(C7:C8)</f>
        <v>27</v>
      </c>
      <c r="D9" s="24">
        <f>C9/B9</f>
        <v>2.097902097902098E-2</v>
      </c>
      <c r="E9" s="23">
        <f>SUM(E7:E8)</f>
        <v>19</v>
      </c>
    </row>
    <row r="10" spans="1:17" s="14" customFormat="1">
      <c r="A10" s="18" t="s">
        <v>230</v>
      </c>
      <c r="B10" s="19">
        <v>730</v>
      </c>
      <c r="C10" s="19">
        <v>30</v>
      </c>
      <c r="D10" s="20">
        <v>4.1099999999999998E-2</v>
      </c>
      <c r="E10" s="19">
        <v>23</v>
      </c>
    </row>
    <row r="11" spans="1:17" s="14" customFormat="1">
      <c r="A11" s="18" t="s">
        <v>231</v>
      </c>
      <c r="B11" s="19">
        <v>2417</v>
      </c>
      <c r="C11" s="19">
        <v>64</v>
      </c>
      <c r="D11" s="20">
        <v>2.6499999999999999E-2</v>
      </c>
      <c r="E11" s="19">
        <v>54</v>
      </c>
    </row>
    <row r="12" spans="1:17" s="14" customFormat="1">
      <c r="A12" s="18" t="s">
        <v>232</v>
      </c>
      <c r="B12" s="19">
        <v>925</v>
      </c>
      <c r="C12" s="19">
        <v>30</v>
      </c>
      <c r="D12" s="20">
        <v>3.2399999999999998E-2</v>
      </c>
      <c r="E12" s="19">
        <v>29</v>
      </c>
    </row>
    <row r="13" spans="1:17" s="14" customFormat="1">
      <c r="A13" s="18" t="s">
        <v>233</v>
      </c>
      <c r="B13" s="19">
        <v>1182</v>
      </c>
      <c r="C13" s="19">
        <v>29</v>
      </c>
      <c r="D13" s="20">
        <v>2.4500000000000001E-2</v>
      </c>
      <c r="E13" s="19">
        <v>27</v>
      </c>
    </row>
    <row r="14" spans="1:17" s="14" customFormat="1">
      <c r="A14" s="18" t="s">
        <v>234</v>
      </c>
      <c r="B14" s="19">
        <v>2065</v>
      </c>
      <c r="C14" s="19">
        <v>58</v>
      </c>
      <c r="D14" s="20">
        <v>2.81E-2</v>
      </c>
      <c r="E14" s="19">
        <v>47</v>
      </c>
    </row>
    <row r="15" spans="1:17" s="14" customFormat="1">
      <c r="A15" s="18" t="s">
        <v>235</v>
      </c>
      <c r="B15" s="19">
        <v>1966</v>
      </c>
      <c r="C15" s="19">
        <v>45</v>
      </c>
      <c r="D15" s="20">
        <v>2.29E-2</v>
      </c>
      <c r="E15" s="19">
        <v>35</v>
      </c>
    </row>
    <row r="16" spans="1:17" s="22" customFormat="1" ht="34.5" customHeight="1">
      <c r="A16" s="25" t="s">
        <v>259</v>
      </c>
      <c r="B16" s="23">
        <f>SUM(B10:B15)</f>
        <v>9285</v>
      </c>
      <c r="C16" s="23">
        <f>SUM(C10:C15)</f>
        <v>256</v>
      </c>
      <c r="D16" s="24">
        <f>C16/B16</f>
        <v>2.7571351642434034E-2</v>
      </c>
      <c r="E16" s="23">
        <f>SUM(E10:E15)</f>
        <v>215</v>
      </c>
    </row>
    <row r="17" spans="1:5" s="22" customFormat="1" ht="34.5" customHeight="1">
      <c r="A17" s="25" t="s">
        <v>261</v>
      </c>
      <c r="B17" s="23">
        <f>SUM(, B9, B16)</f>
        <v>10572</v>
      </c>
      <c r="C17" s="23">
        <f>SUM(, C9, C16)</f>
        <v>283</v>
      </c>
      <c r="D17" s="24">
        <f>C17/B17</f>
        <v>2.676882330684828E-2</v>
      </c>
      <c r="E17" s="23">
        <f>SUM(, E9, E16)</f>
        <v>234</v>
      </c>
    </row>
    <row r="18" spans="1:5" s="22" customFormat="1">
      <c r="A18" s="23" t="s">
        <v>262</v>
      </c>
      <c r="B18" s="23">
        <f>SUM(, B17)</f>
        <v>10572</v>
      </c>
      <c r="C18" s="23">
        <f>SUM(, C17)</f>
        <v>283</v>
      </c>
      <c r="D18" s="24">
        <f>C18/B18</f>
        <v>2.676882330684828E-2</v>
      </c>
      <c r="E18" s="23">
        <f>SUM(, E17)</f>
        <v>234</v>
      </c>
    </row>
    <row r="19" spans="1:5" s="22" customFormat="1">
      <c r="A19" s="23" t="s">
        <v>989</v>
      </c>
      <c r="B19" s="23">
        <v>2869</v>
      </c>
      <c r="C19" s="23">
        <v>143</v>
      </c>
      <c r="D19" s="24">
        <v>4.9799999999999997E-2</v>
      </c>
      <c r="E19" s="23">
        <v>123</v>
      </c>
    </row>
    <row r="20" spans="1:5" s="22" customFormat="1">
      <c r="A20" s="34" t="s">
        <v>262</v>
      </c>
      <c r="B20" s="34">
        <f>SUM(B18:B19)</f>
        <v>13441</v>
      </c>
      <c r="C20" s="34">
        <f>SUM(C18:C19)</f>
        <v>426</v>
      </c>
      <c r="D20" s="35">
        <f>AVERAGE(D18:D19)</f>
        <v>3.8284411653424139E-2</v>
      </c>
      <c r="E20" s="34">
        <f>SUM(E18:E19)</f>
        <v>357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9" max="16383" man="1"/>
    <brk id="16" max="16383" man="1"/>
    <brk id="17" max="16383" man="1"/>
    <brk id="18" max="16383" man="1"/>
  </rowBreaks>
  <colBreaks count="1" manualBreakCount="1">
    <brk id="5"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tabColor rgb="FFFFFF00"/>
  </sheetPr>
  <dimension ref="A1:R13"/>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992</v>
      </c>
      <c r="F4" s="56"/>
      <c r="G4" s="56"/>
      <c r="H4" s="56"/>
      <c r="I4" s="56"/>
      <c r="J4" s="56"/>
      <c r="K4" s="56"/>
      <c r="L4" s="56"/>
      <c r="M4" s="56"/>
      <c r="N4" s="56"/>
      <c r="O4" s="56"/>
      <c r="P4" s="56"/>
      <c r="Q4" s="56"/>
      <c r="R4" s="56"/>
    </row>
    <row r="5" spans="1:18" ht="25.5" customHeight="1">
      <c r="E5" s="55" t="s">
        <v>992</v>
      </c>
      <c r="F5" s="55"/>
      <c r="G5" s="55"/>
      <c r="H5" s="55"/>
      <c r="I5" s="55"/>
      <c r="J5" s="55"/>
      <c r="K5" s="55"/>
      <c r="L5" s="55"/>
      <c r="M5" s="55"/>
      <c r="N5" s="55"/>
      <c r="O5" s="55"/>
      <c r="P5" s="55"/>
      <c r="Q5" s="55"/>
      <c r="R5" s="55"/>
    </row>
    <row r="6" spans="1:18" s="12" customFormat="1" ht="150" customHeight="1">
      <c r="B6" s="13" t="s">
        <v>7</v>
      </c>
      <c r="C6" s="13" t="s">
        <v>8</v>
      </c>
      <c r="D6" s="13" t="s">
        <v>9</v>
      </c>
      <c r="E6" s="21" t="s">
        <v>491</v>
      </c>
      <c r="F6" s="21" t="s">
        <v>492</v>
      </c>
    </row>
    <row r="7" spans="1:18">
      <c r="A7" s="15" t="s">
        <v>23</v>
      </c>
      <c r="B7" s="16">
        <v>0</v>
      </c>
      <c r="C7" s="16">
        <v>4</v>
      </c>
      <c r="D7" s="17">
        <v>0</v>
      </c>
      <c r="E7" s="16">
        <v>4</v>
      </c>
      <c r="F7" s="16">
        <v>0</v>
      </c>
    </row>
    <row r="8" spans="1:18" s="14" customFormat="1">
      <c r="A8" s="18" t="s">
        <v>24</v>
      </c>
      <c r="B8" s="19">
        <v>913</v>
      </c>
      <c r="C8" s="19">
        <v>58</v>
      </c>
      <c r="D8" s="20">
        <v>6.3500000000000001E-2</v>
      </c>
      <c r="E8" s="19">
        <v>39</v>
      </c>
      <c r="F8" s="19">
        <v>15</v>
      </c>
    </row>
    <row r="9" spans="1:18" s="22" customFormat="1" ht="34.5" customHeight="1">
      <c r="A9" s="25" t="s">
        <v>245</v>
      </c>
      <c r="B9" s="23">
        <f>SUM(B7:B8)</f>
        <v>913</v>
      </c>
      <c r="C9" s="23">
        <f>SUM(C7:C8)</f>
        <v>62</v>
      </c>
      <c r="D9" s="24">
        <f>C9/B9</f>
        <v>6.7907995618838993E-2</v>
      </c>
      <c r="E9" s="23">
        <f>SUM(E7:E8)</f>
        <v>43</v>
      </c>
      <c r="F9" s="23">
        <f>SUM(F7:F8)</f>
        <v>15</v>
      </c>
    </row>
    <row r="10" spans="1:18" s="22" customFormat="1" ht="34.5" customHeight="1">
      <c r="A10" s="25" t="s">
        <v>261</v>
      </c>
      <c r="B10" s="23">
        <f>SUM(, B9)</f>
        <v>913</v>
      </c>
      <c r="C10" s="23">
        <f>SUM(, C9)</f>
        <v>62</v>
      </c>
      <c r="D10" s="24">
        <f>C10/B10</f>
        <v>6.7907995618838993E-2</v>
      </c>
      <c r="E10" s="23">
        <f>SUM(, E9)</f>
        <v>43</v>
      </c>
      <c r="F10" s="23">
        <f>SUM(, F9)</f>
        <v>15</v>
      </c>
    </row>
    <row r="11" spans="1:18" s="22" customFormat="1">
      <c r="A11" s="23" t="s">
        <v>262</v>
      </c>
      <c r="B11" s="23">
        <f>SUM(, B10)</f>
        <v>913</v>
      </c>
      <c r="C11" s="23">
        <f>SUM(, C10)</f>
        <v>62</v>
      </c>
      <c r="D11" s="24">
        <f>C11/B11</f>
        <v>6.7907995618838993E-2</v>
      </c>
      <c r="E11" s="23">
        <f>SUM(, E10)</f>
        <v>43</v>
      </c>
      <c r="F11" s="23">
        <f>SUM(, F10)</f>
        <v>15</v>
      </c>
    </row>
    <row r="12" spans="1:18" s="22" customFormat="1">
      <c r="A12" s="23" t="s">
        <v>989</v>
      </c>
      <c r="B12" s="23">
        <v>8268</v>
      </c>
      <c r="C12" s="23">
        <v>779</v>
      </c>
      <c r="D12" s="24">
        <v>9.4200000000000006E-2</v>
      </c>
      <c r="E12" s="23">
        <v>324</v>
      </c>
      <c r="F12" s="23">
        <v>405</v>
      </c>
    </row>
    <row r="13" spans="1:18" s="22" customFormat="1">
      <c r="A13" s="34" t="s">
        <v>262</v>
      </c>
      <c r="B13" s="34">
        <f>SUM(B11:B12)</f>
        <v>9181</v>
      </c>
      <c r="C13" s="34">
        <f>SUM(C11:C12)</f>
        <v>841</v>
      </c>
      <c r="D13" s="35">
        <f>AVERAGE(D11:D12)</f>
        <v>8.1053997809419492E-2</v>
      </c>
      <c r="E13" s="34">
        <f>SUM(E11:E12)</f>
        <v>367</v>
      </c>
      <c r="F13" s="34">
        <f>SUM(F11:F12)</f>
        <v>420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2" manualBreakCount="2">
    <brk id="5" max="1048575" man="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275</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rgb="FF0000FF"/>
  </sheetPr>
  <dimension ref="A1:Q13"/>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993</v>
      </c>
      <c r="F4" s="56"/>
      <c r="G4" s="56"/>
      <c r="H4" s="56"/>
      <c r="I4" s="56"/>
      <c r="J4" s="56"/>
      <c r="K4" s="56"/>
      <c r="L4" s="56"/>
      <c r="M4" s="56"/>
      <c r="N4" s="56"/>
      <c r="O4" s="56"/>
      <c r="P4" s="56"/>
      <c r="Q4" s="56"/>
    </row>
    <row r="5" spans="1:17" ht="25.5" customHeight="1">
      <c r="E5" s="55" t="s">
        <v>993</v>
      </c>
      <c r="F5" s="55"/>
      <c r="G5" s="55"/>
      <c r="H5" s="55"/>
      <c r="I5" s="55"/>
      <c r="J5" s="55"/>
      <c r="K5" s="55"/>
      <c r="L5" s="55"/>
      <c r="M5" s="55"/>
      <c r="N5" s="55"/>
      <c r="O5" s="55"/>
      <c r="P5" s="55"/>
      <c r="Q5" s="55"/>
    </row>
    <row r="6" spans="1:17" s="12" customFormat="1" ht="150" customHeight="1">
      <c r="B6" s="13" t="s">
        <v>7</v>
      </c>
      <c r="C6" s="13" t="s">
        <v>8</v>
      </c>
      <c r="D6" s="13" t="s">
        <v>9</v>
      </c>
      <c r="E6" s="21" t="s">
        <v>493</v>
      </c>
    </row>
    <row r="7" spans="1:17">
      <c r="A7" s="15" t="s">
        <v>15</v>
      </c>
      <c r="B7" s="16">
        <v>694</v>
      </c>
      <c r="C7" s="16">
        <v>62</v>
      </c>
      <c r="D7" s="17">
        <v>8.9300000000000004E-2</v>
      </c>
      <c r="E7" s="16">
        <v>51</v>
      </c>
    </row>
    <row r="8" spans="1:17" s="14" customFormat="1">
      <c r="A8" s="18" t="s">
        <v>16</v>
      </c>
      <c r="B8" s="19">
        <v>827</v>
      </c>
      <c r="C8" s="19">
        <v>33</v>
      </c>
      <c r="D8" s="20">
        <v>3.9899999999999998E-2</v>
      </c>
      <c r="E8" s="19">
        <v>25</v>
      </c>
    </row>
    <row r="9" spans="1:17" s="22" customFormat="1" ht="34.5" customHeight="1">
      <c r="A9" s="25" t="s">
        <v>245</v>
      </c>
      <c r="B9" s="23">
        <f>SUM(B7:B8)</f>
        <v>1521</v>
      </c>
      <c r="C9" s="23">
        <f>SUM(C7:C8)</f>
        <v>95</v>
      </c>
      <c r="D9" s="24">
        <f>C9/B9</f>
        <v>6.2458908612754764E-2</v>
      </c>
      <c r="E9" s="23">
        <f>SUM(E7:E8)</f>
        <v>76</v>
      </c>
    </row>
    <row r="10" spans="1:17" s="22" customFormat="1" ht="34.5" customHeight="1">
      <c r="A10" s="25" t="s">
        <v>261</v>
      </c>
      <c r="B10" s="23">
        <f>SUM(, B9)</f>
        <v>1521</v>
      </c>
      <c r="C10" s="23">
        <f>SUM(, C9)</f>
        <v>95</v>
      </c>
      <c r="D10" s="24">
        <f>C10/B10</f>
        <v>6.2458908612754764E-2</v>
      </c>
      <c r="E10" s="23">
        <f>SUM(, E9)</f>
        <v>76</v>
      </c>
    </row>
    <row r="11" spans="1:17" s="22" customFormat="1">
      <c r="A11" s="23" t="s">
        <v>262</v>
      </c>
      <c r="B11" s="23">
        <f>SUM(, B10)</f>
        <v>1521</v>
      </c>
      <c r="C11" s="23">
        <f>SUM(, C10)</f>
        <v>95</v>
      </c>
      <c r="D11" s="24">
        <f>C11/B11</f>
        <v>6.2458908612754764E-2</v>
      </c>
      <c r="E11" s="23">
        <f>SUM(, E10)</f>
        <v>76</v>
      </c>
    </row>
    <row r="12" spans="1:17" s="22" customFormat="1">
      <c r="A12" s="23" t="s">
        <v>989</v>
      </c>
      <c r="B12" s="23">
        <v>6242</v>
      </c>
      <c r="C12" s="23">
        <v>473</v>
      </c>
      <c r="D12" s="24">
        <v>7.5800000000000006E-2</v>
      </c>
      <c r="E12" s="23">
        <v>399</v>
      </c>
    </row>
    <row r="13" spans="1:17" s="22" customFormat="1">
      <c r="A13" s="34" t="s">
        <v>262</v>
      </c>
      <c r="B13" s="34">
        <f>SUM(B11:B12)</f>
        <v>7763</v>
      </c>
      <c r="C13" s="34">
        <f>SUM(C11:C12)</f>
        <v>568</v>
      </c>
      <c r="D13" s="35">
        <f>AVERAGE(D11:D12)</f>
        <v>6.9129454306377389E-2</v>
      </c>
      <c r="E13" s="34">
        <f>SUM(E11:E12)</f>
        <v>475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9" max="16383" man="1"/>
    <brk id="10" max="16383" man="1"/>
    <brk id="11" max="16383" man="1"/>
  </rowBreaks>
  <colBreaks count="1" manualBreakCount="1">
    <brk id="5"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rgb="FFFF0000"/>
  </sheetPr>
  <dimension ref="A1:Q17"/>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994</v>
      </c>
      <c r="F4" s="56"/>
      <c r="G4" s="56"/>
      <c r="H4" s="56"/>
      <c r="I4" s="56"/>
      <c r="J4" s="56"/>
      <c r="K4" s="56"/>
      <c r="L4" s="56"/>
      <c r="M4" s="56"/>
      <c r="N4" s="56"/>
      <c r="O4" s="56"/>
      <c r="P4" s="56"/>
      <c r="Q4" s="56"/>
    </row>
    <row r="5" spans="1:17" ht="25.5" customHeight="1">
      <c r="E5" s="55" t="s">
        <v>994</v>
      </c>
      <c r="F5" s="55"/>
      <c r="G5" s="55"/>
      <c r="H5" s="55"/>
      <c r="I5" s="55"/>
      <c r="J5" s="55"/>
      <c r="K5" s="55"/>
      <c r="L5" s="55"/>
      <c r="M5" s="55"/>
      <c r="N5" s="55"/>
      <c r="O5" s="55"/>
      <c r="P5" s="55"/>
      <c r="Q5" s="55"/>
    </row>
    <row r="6" spans="1:17" s="12" customFormat="1" ht="150" customHeight="1">
      <c r="B6" s="13" t="s">
        <v>7</v>
      </c>
      <c r="C6" s="13" t="s">
        <v>8</v>
      </c>
      <c r="D6" s="13" t="s">
        <v>9</v>
      </c>
      <c r="E6" s="21" t="s">
        <v>494</v>
      </c>
    </row>
    <row r="7" spans="1:17">
      <c r="A7" s="15" t="s">
        <v>11</v>
      </c>
      <c r="B7" s="16">
        <v>435</v>
      </c>
      <c r="C7" s="16">
        <v>72</v>
      </c>
      <c r="D7" s="17">
        <v>0</v>
      </c>
      <c r="E7" s="16">
        <v>62</v>
      </c>
    </row>
    <row r="8" spans="1:17" s="14" customFormat="1">
      <c r="A8" s="18" t="s">
        <v>13</v>
      </c>
      <c r="B8" s="19">
        <v>734</v>
      </c>
      <c r="C8" s="19">
        <v>77</v>
      </c>
      <c r="D8" s="20">
        <v>0</v>
      </c>
      <c r="E8" s="19">
        <v>53</v>
      </c>
    </row>
    <row r="9" spans="1:17" s="14" customFormat="1">
      <c r="A9" s="18" t="s">
        <v>14</v>
      </c>
      <c r="B9" s="19">
        <v>634</v>
      </c>
      <c r="C9" s="19">
        <v>40</v>
      </c>
      <c r="D9" s="20">
        <v>0</v>
      </c>
      <c r="E9" s="19">
        <v>32</v>
      </c>
    </row>
    <row r="10" spans="1:17" s="14" customFormat="1">
      <c r="A10" s="18" t="s">
        <v>19</v>
      </c>
      <c r="B10" s="19">
        <v>471</v>
      </c>
      <c r="C10" s="19">
        <v>14</v>
      </c>
      <c r="D10" s="20">
        <v>0</v>
      </c>
      <c r="E10" s="19">
        <v>11</v>
      </c>
    </row>
    <row r="11" spans="1:17" s="14" customFormat="1">
      <c r="A11" s="18" t="s">
        <v>20</v>
      </c>
      <c r="B11" s="19">
        <v>978</v>
      </c>
      <c r="C11" s="19">
        <v>147</v>
      </c>
      <c r="D11" s="20">
        <v>0</v>
      </c>
      <c r="E11" s="19">
        <v>118</v>
      </c>
    </row>
    <row r="12" spans="1:17" s="14" customFormat="1">
      <c r="A12" s="18" t="s">
        <v>21</v>
      </c>
      <c r="B12" s="19">
        <v>382</v>
      </c>
      <c r="C12" s="19">
        <v>38</v>
      </c>
      <c r="D12" s="20">
        <v>0</v>
      </c>
      <c r="E12" s="19">
        <v>28</v>
      </c>
    </row>
    <row r="13" spans="1:17" s="22" customFormat="1" ht="34.5" customHeight="1">
      <c r="A13" s="25" t="s">
        <v>245</v>
      </c>
      <c r="B13" s="23">
        <f>SUM(B7:B12)</f>
        <v>3634</v>
      </c>
      <c r="C13" s="23">
        <f>SUM(C7:C12)</f>
        <v>388</v>
      </c>
      <c r="D13" s="24">
        <v>0.10680000000000001</v>
      </c>
      <c r="E13" s="23">
        <f>SUM(E7:E12)</f>
        <v>304</v>
      </c>
    </row>
    <row r="14" spans="1:17" s="22" customFormat="1" ht="34.5" customHeight="1">
      <c r="A14" s="25" t="s">
        <v>261</v>
      </c>
      <c r="B14" s="23">
        <f>SUM(, B13)</f>
        <v>3634</v>
      </c>
      <c r="C14" s="23">
        <f>SUM(, C13)</f>
        <v>388</v>
      </c>
      <c r="D14" s="24">
        <v>0.10680000000000001</v>
      </c>
      <c r="E14" s="23">
        <f>SUM(, E13)</f>
        <v>304</v>
      </c>
    </row>
    <row r="15" spans="1:17" s="22" customFormat="1">
      <c r="A15" s="23" t="s">
        <v>262</v>
      </c>
      <c r="B15" s="23">
        <f>SUM(, B14)</f>
        <v>3634</v>
      </c>
      <c r="C15" s="23">
        <f>SUM(, C14)</f>
        <v>388</v>
      </c>
      <c r="D15" s="24">
        <v>0.10680000000000001</v>
      </c>
      <c r="E15" s="23">
        <f>SUM(, E14)</f>
        <v>304</v>
      </c>
    </row>
    <row r="16" spans="1:17" s="22" customFormat="1">
      <c r="A16" s="23" t="s">
        <v>989</v>
      </c>
      <c r="B16" s="23">
        <v>4410</v>
      </c>
      <c r="C16" s="23">
        <v>354</v>
      </c>
      <c r="D16" s="24">
        <v>8.0299999999999996E-2</v>
      </c>
      <c r="E16" s="23">
        <v>295</v>
      </c>
    </row>
    <row r="17" spans="1:5" s="22" customFormat="1">
      <c r="A17" s="34" t="s">
        <v>262</v>
      </c>
      <c r="B17" s="34">
        <f>SUM(B15:B16)</f>
        <v>8044</v>
      </c>
      <c r="C17" s="34">
        <f>SUM(C15:C16)</f>
        <v>742</v>
      </c>
      <c r="D17" s="35">
        <f>AVERAGE(D15:D16)</f>
        <v>9.3549999999999994E-2</v>
      </c>
      <c r="E17" s="34">
        <f>SUM(E15:E16)</f>
        <v>599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rgb="FFFFFF00"/>
  </sheetPr>
  <dimension ref="A1:Q17"/>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994</v>
      </c>
      <c r="F4" s="56"/>
      <c r="G4" s="56"/>
      <c r="H4" s="56"/>
      <c r="I4" s="56"/>
      <c r="J4" s="56"/>
      <c r="K4" s="56"/>
      <c r="L4" s="56"/>
      <c r="M4" s="56"/>
      <c r="N4" s="56"/>
      <c r="O4" s="56"/>
      <c r="P4" s="56"/>
      <c r="Q4" s="56"/>
    </row>
    <row r="5" spans="1:17" ht="25.5" customHeight="1">
      <c r="E5" s="55" t="s">
        <v>994</v>
      </c>
      <c r="F5" s="55"/>
      <c r="G5" s="55"/>
      <c r="H5" s="55"/>
      <c r="I5" s="55"/>
      <c r="J5" s="55"/>
      <c r="K5" s="55"/>
      <c r="L5" s="55"/>
      <c r="M5" s="55"/>
      <c r="N5" s="55"/>
      <c r="O5" s="55"/>
      <c r="P5" s="55"/>
      <c r="Q5" s="55"/>
    </row>
    <row r="6" spans="1:17" s="12" customFormat="1" ht="150" customHeight="1">
      <c r="B6" s="13" t="s">
        <v>7</v>
      </c>
      <c r="C6" s="13" t="s">
        <v>8</v>
      </c>
      <c r="D6" s="13" t="s">
        <v>9</v>
      </c>
      <c r="E6" s="21" t="s">
        <v>495</v>
      </c>
    </row>
    <row r="7" spans="1:17">
      <c r="A7" s="15" t="s">
        <v>11</v>
      </c>
      <c r="B7" s="16">
        <v>435</v>
      </c>
      <c r="C7" s="16">
        <v>18</v>
      </c>
      <c r="D7" s="17">
        <v>4.1399999999999999E-2</v>
      </c>
      <c r="E7" s="16">
        <v>15</v>
      </c>
    </row>
    <row r="8" spans="1:17" s="14" customFormat="1">
      <c r="A8" s="18" t="s">
        <v>13</v>
      </c>
      <c r="B8" s="19">
        <v>734</v>
      </c>
      <c r="C8" s="19">
        <v>30</v>
      </c>
      <c r="D8" s="20">
        <v>4.0899999999999999E-2</v>
      </c>
      <c r="E8" s="19">
        <v>20</v>
      </c>
    </row>
    <row r="9" spans="1:17" s="14" customFormat="1">
      <c r="A9" s="18" t="s">
        <v>14</v>
      </c>
      <c r="B9" s="19">
        <v>634</v>
      </c>
      <c r="C9" s="19">
        <v>51</v>
      </c>
      <c r="D9" s="20">
        <v>8.0399999999999999E-2</v>
      </c>
      <c r="E9" s="19">
        <v>49</v>
      </c>
    </row>
    <row r="10" spans="1:17" s="14" customFormat="1">
      <c r="A10" s="18" t="s">
        <v>19</v>
      </c>
      <c r="B10" s="19">
        <v>471</v>
      </c>
      <c r="C10" s="19">
        <v>27</v>
      </c>
      <c r="D10" s="20">
        <v>5.7299999999999997E-2</v>
      </c>
      <c r="E10" s="19">
        <v>21</v>
      </c>
    </row>
    <row r="11" spans="1:17" s="14" customFormat="1">
      <c r="A11" s="18" t="s">
        <v>20</v>
      </c>
      <c r="B11" s="19">
        <v>978</v>
      </c>
      <c r="C11" s="19">
        <v>60</v>
      </c>
      <c r="D11" s="20">
        <v>6.13E-2</v>
      </c>
      <c r="E11" s="19">
        <v>53</v>
      </c>
    </row>
    <row r="12" spans="1:17" s="14" customFormat="1">
      <c r="A12" s="18" t="s">
        <v>21</v>
      </c>
      <c r="B12" s="19">
        <v>382</v>
      </c>
      <c r="C12" s="19">
        <v>34</v>
      </c>
      <c r="D12" s="20">
        <v>8.8999999999999996E-2</v>
      </c>
      <c r="E12" s="19">
        <v>26</v>
      </c>
    </row>
    <row r="13" spans="1:17" s="22" customFormat="1" ht="34.5" customHeight="1">
      <c r="A13" s="25" t="s">
        <v>245</v>
      </c>
      <c r="B13" s="23">
        <f>SUM(B7:B12)</f>
        <v>3634</v>
      </c>
      <c r="C13" s="23">
        <f>SUM(C7:C12)</f>
        <v>220</v>
      </c>
      <c r="D13" s="24">
        <f>C13/B13</f>
        <v>6.0539350577875621E-2</v>
      </c>
      <c r="E13" s="23">
        <f>SUM(E7:E12)</f>
        <v>184</v>
      </c>
    </row>
    <row r="14" spans="1:17" s="22" customFormat="1" ht="34.5" customHeight="1">
      <c r="A14" s="25" t="s">
        <v>261</v>
      </c>
      <c r="B14" s="23">
        <f>SUM(, B13)</f>
        <v>3634</v>
      </c>
      <c r="C14" s="23">
        <f>SUM(, C13)</f>
        <v>220</v>
      </c>
      <c r="D14" s="24">
        <f>C14/B14</f>
        <v>6.0539350577875621E-2</v>
      </c>
      <c r="E14" s="23">
        <f>SUM(, E13)</f>
        <v>184</v>
      </c>
    </row>
    <row r="15" spans="1:17" s="22" customFormat="1">
      <c r="A15" s="23" t="s">
        <v>262</v>
      </c>
      <c r="B15" s="23">
        <f>SUM(, B14)</f>
        <v>3634</v>
      </c>
      <c r="C15" s="23">
        <f>SUM(, C14)</f>
        <v>220</v>
      </c>
      <c r="D15" s="24">
        <f>C15/B15</f>
        <v>6.0539350577875621E-2</v>
      </c>
      <c r="E15" s="23">
        <f>SUM(, E14)</f>
        <v>184</v>
      </c>
    </row>
    <row r="16" spans="1:17" s="22" customFormat="1">
      <c r="A16" s="23" t="s">
        <v>989</v>
      </c>
      <c r="B16" s="23">
        <v>4410</v>
      </c>
      <c r="C16" s="23">
        <v>337</v>
      </c>
      <c r="D16" s="24">
        <v>7.6399999999999996E-2</v>
      </c>
      <c r="E16" s="23">
        <v>273</v>
      </c>
    </row>
    <row r="17" spans="1:5" s="22" customFormat="1">
      <c r="A17" s="34" t="s">
        <v>262</v>
      </c>
      <c r="B17" s="34">
        <f>SUM(B15:B16)</f>
        <v>8044</v>
      </c>
      <c r="C17" s="34">
        <f>SUM(C15:C16)</f>
        <v>557</v>
      </c>
      <c r="D17" s="35">
        <f>AVERAGE(D15:D16)</f>
        <v>6.8469675288937812E-2</v>
      </c>
      <c r="E17" s="34">
        <f>SUM(E15:E16)</f>
        <v>457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3" max="16383" man="1"/>
    <brk id="14" max="16383" man="1"/>
    <brk id="15" max="16383" man="1"/>
  </rowBreaks>
  <colBreaks count="1" manualBreakCount="1">
    <brk id="5"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0000FF"/>
  </sheetPr>
  <dimension ref="A1:Q22"/>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997</v>
      </c>
      <c r="F4" s="56"/>
      <c r="G4" s="56"/>
      <c r="H4" s="56"/>
      <c r="I4" s="56"/>
      <c r="J4" s="56"/>
      <c r="K4" s="56"/>
      <c r="L4" s="56"/>
      <c r="M4" s="56"/>
      <c r="N4" s="56"/>
      <c r="O4" s="56"/>
      <c r="P4" s="56"/>
      <c r="Q4" s="56"/>
    </row>
    <row r="5" spans="1:17" ht="25.5" customHeight="1">
      <c r="E5" s="55" t="s">
        <v>997</v>
      </c>
      <c r="F5" s="55"/>
      <c r="G5" s="55"/>
      <c r="H5" s="55"/>
      <c r="I5" s="55"/>
      <c r="J5" s="55"/>
      <c r="K5" s="55"/>
      <c r="L5" s="55"/>
      <c r="M5" s="55"/>
      <c r="N5" s="55"/>
      <c r="O5" s="55"/>
      <c r="P5" s="55"/>
      <c r="Q5" s="55"/>
    </row>
    <row r="6" spans="1:17" s="12" customFormat="1" ht="150" customHeight="1">
      <c r="B6" s="13" t="s">
        <v>7</v>
      </c>
      <c r="C6" s="13" t="s">
        <v>8</v>
      </c>
      <c r="D6" s="13" t="s">
        <v>9</v>
      </c>
      <c r="E6" s="21" t="s">
        <v>496</v>
      </c>
    </row>
    <row r="7" spans="1:17">
      <c r="A7" s="15" t="s">
        <v>54</v>
      </c>
      <c r="B7" s="16">
        <v>0</v>
      </c>
      <c r="C7" s="16">
        <v>282</v>
      </c>
      <c r="D7" s="17">
        <v>0</v>
      </c>
      <c r="E7" s="16">
        <v>232</v>
      </c>
    </row>
    <row r="8" spans="1:17" s="22" customFormat="1" ht="34.5" customHeight="1">
      <c r="A8" s="25" t="s">
        <v>249</v>
      </c>
      <c r="B8" s="23">
        <f>SUM(B7:B7)</f>
        <v>0</v>
      </c>
      <c r="C8" s="23">
        <f>SUM(C7:C7)</f>
        <v>282</v>
      </c>
      <c r="D8" s="24">
        <v>0</v>
      </c>
      <c r="E8" s="23">
        <f>SUM(E7:E7)</f>
        <v>232</v>
      </c>
    </row>
    <row r="9" spans="1:17" s="14" customFormat="1">
      <c r="A9" s="18" t="s">
        <v>180</v>
      </c>
      <c r="B9" s="19">
        <v>0</v>
      </c>
      <c r="C9" s="19">
        <v>203</v>
      </c>
      <c r="D9" s="20">
        <v>0</v>
      </c>
      <c r="E9" s="19">
        <v>167</v>
      </c>
    </row>
    <row r="10" spans="1:17" s="14" customFormat="1">
      <c r="A10" s="18" t="s">
        <v>181</v>
      </c>
      <c r="B10" s="19">
        <v>0</v>
      </c>
      <c r="C10" s="19">
        <v>248</v>
      </c>
      <c r="D10" s="20">
        <v>0</v>
      </c>
      <c r="E10" s="19">
        <v>195</v>
      </c>
    </row>
    <row r="11" spans="1:17" s="14" customFormat="1">
      <c r="A11" s="18" t="s">
        <v>182</v>
      </c>
      <c r="B11" s="19">
        <v>0</v>
      </c>
      <c r="C11" s="19">
        <v>161</v>
      </c>
      <c r="D11" s="20">
        <v>0</v>
      </c>
      <c r="E11" s="19">
        <v>132</v>
      </c>
    </row>
    <row r="12" spans="1:17" s="22" customFormat="1" ht="34.5" customHeight="1">
      <c r="A12" s="25" t="s">
        <v>254</v>
      </c>
      <c r="B12" s="23">
        <f>SUM(B9:B11)</f>
        <v>0</v>
      </c>
      <c r="C12" s="23">
        <f>SUM(C9:C11)</f>
        <v>612</v>
      </c>
      <c r="D12" s="24">
        <v>0</v>
      </c>
      <c r="E12" s="23">
        <f>SUM(E9:E11)</f>
        <v>494</v>
      </c>
    </row>
    <row r="13" spans="1:17" s="14" customFormat="1">
      <c r="A13" s="18" t="s">
        <v>187</v>
      </c>
      <c r="B13" s="19">
        <v>0</v>
      </c>
      <c r="C13" s="19">
        <v>101</v>
      </c>
      <c r="D13" s="20">
        <v>0</v>
      </c>
      <c r="E13" s="19">
        <v>83</v>
      </c>
    </row>
    <row r="14" spans="1:17" s="14" customFormat="1">
      <c r="A14" s="18" t="s">
        <v>188</v>
      </c>
      <c r="B14" s="19">
        <v>0</v>
      </c>
      <c r="C14" s="19">
        <v>312</v>
      </c>
      <c r="D14" s="20">
        <v>0</v>
      </c>
      <c r="E14" s="19">
        <v>225</v>
      </c>
    </row>
    <row r="15" spans="1:17" s="14" customFormat="1">
      <c r="A15" s="18" t="s">
        <v>189</v>
      </c>
      <c r="B15" s="19">
        <v>0</v>
      </c>
      <c r="C15" s="19">
        <v>214</v>
      </c>
      <c r="D15" s="20">
        <v>0</v>
      </c>
      <c r="E15" s="19">
        <v>180</v>
      </c>
    </row>
    <row r="16" spans="1:17" s="14" customFormat="1">
      <c r="A16" s="18" t="s">
        <v>190</v>
      </c>
      <c r="B16" s="19">
        <v>0</v>
      </c>
      <c r="C16" s="19">
        <v>420</v>
      </c>
      <c r="D16" s="20">
        <v>0</v>
      </c>
      <c r="E16" s="19">
        <v>326</v>
      </c>
    </row>
    <row r="17" spans="1:5" s="14" customFormat="1">
      <c r="A17" s="18" t="s">
        <v>193</v>
      </c>
      <c r="B17" s="19">
        <v>0</v>
      </c>
      <c r="C17" s="19">
        <v>294</v>
      </c>
      <c r="D17" s="20">
        <v>0</v>
      </c>
      <c r="E17" s="19">
        <v>237</v>
      </c>
    </row>
    <row r="18" spans="1:5" s="14" customFormat="1">
      <c r="A18" s="18" t="s">
        <v>194</v>
      </c>
      <c r="B18" s="19">
        <v>0</v>
      </c>
      <c r="C18" s="19">
        <v>66</v>
      </c>
      <c r="D18" s="20">
        <v>0</v>
      </c>
      <c r="E18" s="19">
        <v>44</v>
      </c>
    </row>
    <row r="19" spans="1:5" s="14" customFormat="1">
      <c r="A19" s="18" t="s">
        <v>195</v>
      </c>
      <c r="B19" s="19">
        <v>0</v>
      </c>
      <c r="C19" s="19">
        <v>300</v>
      </c>
      <c r="D19" s="20">
        <v>0</v>
      </c>
      <c r="E19" s="19">
        <v>240</v>
      </c>
    </row>
    <row r="20" spans="1:5" s="22" customFormat="1" ht="34.5" customHeight="1">
      <c r="A20" s="25" t="s">
        <v>257</v>
      </c>
      <c r="B20" s="23">
        <f>SUM(B13:B19)</f>
        <v>0</v>
      </c>
      <c r="C20" s="23">
        <f>SUM(C13:C19)</f>
        <v>1707</v>
      </c>
      <c r="D20" s="24">
        <v>0</v>
      </c>
      <c r="E20" s="23">
        <f>SUM(E13:E19)</f>
        <v>1335</v>
      </c>
    </row>
    <row r="21" spans="1:5" s="22" customFormat="1" ht="34.5" customHeight="1">
      <c r="A21" s="25" t="s">
        <v>261</v>
      </c>
      <c r="B21" s="23">
        <f>SUM(, B8, B12, B20)</f>
        <v>0</v>
      </c>
      <c r="C21" s="23">
        <f>SUM(, C8, C12, C20)</f>
        <v>2601</v>
      </c>
      <c r="D21" s="24">
        <v>0</v>
      </c>
      <c r="E21" s="23">
        <f>SUM(, E8, E12, E20)</f>
        <v>2061</v>
      </c>
    </row>
    <row r="22" spans="1:5" s="14" customFormat="1">
      <c r="A22" s="18" t="s">
        <v>262</v>
      </c>
      <c r="B22" s="18">
        <f>SUM(, B21)</f>
        <v>0</v>
      </c>
      <c r="C22" s="18">
        <f>SUM(, C21)</f>
        <v>2601</v>
      </c>
      <c r="D22" s="26">
        <v>0</v>
      </c>
      <c r="E22" s="18">
        <f>SUM(, E21)</f>
        <v>2061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5" manualBreakCount="5">
    <brk id="8" max="16383" man="1"/>
    <brk id="12" max="16383" man="1"/>
    <brk id="20" max="16383" man="1"/>
    <brk id="21" max="16383" man="1"/>
    <brk id="22" max="16383" man="1"/>
  </rowBreaks>
  <colBreaks count="1" manualBreakCount="1">
    <brk id="5"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rgb="FFFF0000"/>
  </sheetPr>
  <dimension ref="A1:R24"/>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998</v>
      </c>
      <c r="F4" s="56"/>
      <c r="G4" s="56"/>
      <c r="H4" s="56"/>
      <c r="I4" s="56"/>
      <c r="J4" s="56"/>
      <c r="K4" s="56"/>
      <c r="L4" s="56"/>
      <c r="M4" s="56"/>
      <c r="N4" s="56"/>
      <c r="O4" s="56"/>
      <c r="P4" s="56"/>
      <c r="Q4" s="56"/>
      <c r="R4" s="56"/>
    </row>
    <row r="5" spans="1:18" ht="25.5" customHeight="1">
      <c r="E5" s="55" t="s">
        <v>998</v>
      </c>
      <c r="F5" s="55"/>
      <c r="G5" s="55"/>
      <c r="H5" s="55"/>
      <c r="I5" s="55"/>
      <c r="J5" s="55"/>
      <c r="K5" s="55"/>
      <c r="L5" s="55"/>
      <c r="M5" s="55"/>
      <c r="N5" s="55"/>
      <c r="O5" s="55"/>
      <c r="P5" s="55"/>
      <c r="Q5" s="55"/>
      <c r="R5" s="55"/>
    </row>
    <row r="6" spans="1:18" s="12" customFormat="1" ht="150" customHeight="1">
      <c r="B6" s="13" t="s">
        <v>7</v>
      </c>
      <c r="C6" s="13" t="s">
        <v>8</v>
      </c>
      <c r="D6" s="13" t="s">
        <v>9</v>
      </c>
      <c r="E6" s="21" t="s">
        <v>497</v>
      </c>
      <c r="F6" s="21" t="s">
        <v>498</v>
      </c>
    </row>
    <row r="7" spans="1:18">
      <c r="A7" s="15" t="s">
        <v>25</v>
      </c>
      <c r="B7" s="16">
        <v>0</v>
      </c>
      <c r="C7" s="16">
        <v>119</v>
      </c>
      <c r="D7" s="17">
        <v>0</v>
      </c>
      <c r="E7" s="16">
        <v>56</v>
      </c>
      <c r="F7" s="16">
        <v>51</v>
      </c>
    </row>
    <row r="8" spans="1:18" s="14" customFormat="1">
      <c r="A8" s="18" t="s">
        <v>26</v>
      </c>
      <c r="B8" s="19">
        <v>0</v>
      </c>
      <c r="C8" s="19">
        <v>147</v>
      </c>
      <c r="D8" s="20">
        <v>0</v>
      </c>
      <c r="E8" s="19">
        <v>55</v>
      </c>
      <c r="F8" s="19">
        <v>70</v>
      </c>
    </row>
    <row r="9" spans="1:18" s="14" customFormat="1">
      <c r="A9" s="18" t="s">
        <v>29</v>
      </c>
      <c r="B9" s="19">
        <v>0</v>
      </c>
      <c r="C9" s="19">
        <v>117</v>
      </c>
      <c r="D9" s="20">
        <v>0</v>
      </c>
      <c r="E9" s="19">
        <v>52</v>
      </c>
      <c r="F9" s="19">
        <v>48</v>
      </c>
    </row>
    <row r="10" spans="1:18" s="14" customFormat="1">
      <c r="A10" s="18" t="s">
        <v>30</v>
      </c>
      <c r="B10" s="19">
        <v>0</v>
      </c>
      <c r="C10" s="19">
        <v>241</v>
      </c>
      <c r="D10" s="20">
        <v>0</v>
      </c>
      <c r="E10" s="19">
        <v>112</v>
      </c>
      <c r="F10" s="19">
        <v>91</v>
      </c>
    </row>
    <row r="11" spans="1:18" s="14" customFormat="1">
      <c r="A11" s="18" t="s">
        <v>31</v>
      </c>
      <c r="B11" s="19">
        <v>0</v>
      </c>
      <c r="C11" s="19">
        <v>228</v>
      </c>
      <c r="D11" s="20">
        <v>0</v>
      </c>
      <c r="E11" s="19">
        <v>140</v>
      </c>
      <c r="F11" s="19">
        <v>68</v>
      </c>
    </row>
    <row r="12" spans="1:18" s="14" customFormat="1">
      <c r="A12" s="18" t="s">
        <v>33</v>
      </c>
      <c r="B12" s="19">
        <v>0</v>
      </c>
      <c r="C12" s="19">
        <v>121</v>
      </c>
      <c r="D12" s="20">
        <v>0</v>
      </c>
      <c r="E12" s="19">
        <v>74</v>
      </c>
      <c r="F12" s="19">
        <v>34</v>
      </c>
    </row>
    <row r="13" spans="1:18" s="14" customFormat="1">
      <c r="A13" s="18" t="s">
        <v>35</v>
      </c>
      <c r="B13" s="19">
        <v>0</v>
      </c>
      <c r="C13" s="19">
        <v>149</v>
      </c>
      <c r="D13" s="20">
        <v>0</v>
      </c>
      <c r="E13" s="19">
        <v>94</v>
      </c>
      <c r="F13" s="19">
        <v>33</v>
      </c>
    </row>
    <row r="14" spans="1:18" s="14" customFormat="1">
      <c r="A14" s="18" t="s">
        <v>37</v>
      </c>
      <c r="B14" s="19">
        <v>0</v>
      </c>
      <c r="C14" s="19">
        <v>156</v>
      </c>
      <c r="D14" s="20">
        <v>0</v>
      </c>
      <c r="E14" s="19">
        <v>72</v>
      </c>
      <c r="F14" s="19">
        <v>60</v>
      </c>
    </row>
    <row r="15" spans="1:18" s="14" customFormat="1">
      <c r="A15" s="18" t="s">
        <v>38</v>
      </c>
      <c r="B15" s="19">
        <v>0</v>
      </c>
      <c r="C15" s="19">
        <v>206</v>
      </c>
      <c r="D15" s="20">
        <v>0</v>
      </c>
      <c r="E15" s="19">
        <v>105</v>
      </c>
      <c r="F15" s="19">
        <v>74</v>
      </c>
    </row>
    <row r="16" spans="1:18" s="14" customFormat="1">
      <c r="A16" s="18" t="s">
        <v>39</v>
      </c>
      <c r="B16" s="19">
        <v>0</v>
      </c>
      <c r="C16" s="19">
        <v>153</v>
      </c>
      <c r="D16" s="20">
        <v>0</v>
      </c>
      <c r="E16" s="19">
        <v>68</v>
      </c>
      <c r="F16" s="19">
        <v>66</v>
      </c>
    </row>
    <row r="17" spans="1:6" s="14" customFormat="1">
      <c r="A17" s="18" t="s">
        <v>40</v>
      </c>
      <c r="B17" s="19">
        <v>0</v>
      </c>
      <c r="C17" s="19">
        <v>306</v>
      </c>
      <c r="D17" s="20">
        <v>0</v>
      </c>
      <c r="E17" s="19">
        <v>186</v>
      </c>
      <c r="F17" s="19">
        <v>88</v>
      </c>
    </row>
    <row r="18" spans="1:6" s="14" customFormat="1">
      <c r="A18" s="18" t="s">
        <v>41</v>
      </c>
      <c r="B18" s="19">
        <v>0</v>
      </c>
      <c r="C18" s="19">
        <v>198</v>
      </c>
      <c r="D18" s="20">
        <v>0</v>
      </c>
      <c r="E18" s="19">
        <v>84</v>
      </c>
      <c r="F18" s="19">
        <v>98</v>
      </c>
    </row>
    <row r="19" spans="1:6" s="14" customFormat="1">
      <c r="A19" s="18" t="s">
        <v>42</v>
      </c>
      <c r="B19" s="19">
        <v>0</v>
      </c>
      <c r="C19" s="19">
        <v>162</v>
      </c>
      <c r="D19" s="20">
        <v>0</v>
      </c>
      <c r="E19" s="19">
        <v>74</v>
      </c>
      <c r="F19" s="19">
        <v>72</v>
      </c>
    </row>
    <row r="20" spans="1:6" s="14" customFormat="1">
      <c r="A20" s="18" t="s">
        <v>43</v>
      </c>
      <c r="B20" s="19">
        <v>0</v>
      </c>
      <c r="C20" s="19">
        <v>300</v>
      </c>
      <c r="D20" s="20">
        <v>0</v>
      </c>
      <c r="E20" s="19">
        <v>179</v>
      </c>
      <c r="F20" s="19">
        <v>80</v>
      </c>
    </row>
    <row r="21" spans="1:6" s="14" customFormat="1">
      <c r="A21" s="18" t="s">
        <v>44</v>
      </c>
      <c r="B21" s="19">
        <v>0</v>
      </c>
      <c r="C21" s="19">
        <v>195</v>
      </c>
      <c r="D21" s="20">
        <v>0</v>
      </c>
      <c r="E21" s="19">
        <v>105</v>
      </c>
      <c r="F21" s="19">
        <v>70</v>
      </c>
    </row>
    <row r="22" spans="1:6" s="22" customFormat="1" ht="34.5" customHeight="1">
      <c r="A22" s="25" t="s">
        <v>246</v>
      </c>
      <c r="B22" s="23">
        <f>SUM(B7:B21)</f>
        <v>0</v>
      </c>
      <c r="C22" s="23">
        <f>SUM(C7:C21)</f>
        <v>2798</v>
      </c>
      <c r="D22" s="24">
        <v>0</v>
      </c>
      <c r="E22" s="23">
        <f>SUM(E7:E21)</f>
        <v>1456</v>
      </c>
      <c r="F22" s="23">
        <f>SUM(F7:F21)</f>
        <v>1003</v>
      </c>
    </row>
    <row r="23" spans="1:6" s="22" customFormat="1" ht="34.5" customHeight="1">
      <c r="A23" s="25" t="s">
        <v>261</v>
      </c>
      <c r="B23" s="23">
        <f>SUM(, B22)</f>
        <v>0</v>
      </c>
      <c r="C23" s="23">
        <f>SUM(, C22)</f>
        <v>2798</v>
      </c>
      <c r="D23" s="24">
        <v>0</v>
      </c>
      <c r="E23" s="23">
        <f>SUM(, E22)</f>
        <v>1456</v>
      </c>
      <c r="F23" s="23">
        <f>SUM(, F22)</f>
        <v>1003</v>
      </c>
    </row>
    <row r="24" spans="1:6" s="14" customFormat="1">
      <c r="A24" s="18" t="s">
        <v>262</v>
      </c>
      <c r="B24" s="18">
        <f>SUM(, B23)</f>
        <v>0</v>
      </c>
      <c r="C24" s="18">
        <f>SUM(, C23)</f>
        <v>2798</v>
      </c>
      <c r="D24" s="26">
        <v>0</v>
      </c>
      <c r="E24" s="18">
        <f>SUM(, E23)</f>
        <v>1456</v>
      </c>
      <c r="F24" s="18">
        <f>SUM(, F23)</f>
        <v>1003</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22" max="16383" man="1"/>
    <brk id="23" max="16383" man="1"/>
    <brk id="24" max="16383" man="1"/>
  </rowBreaks>
  <colBreaks count="2" manualBreakCount="2">
    <brk id="5" max="1048575" man="1"/>
    <brk id="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00FF"/>
  </sheetPr>
  <dimension ref="A1:V7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2" width="5.7109375" customWidth="1"/>
  </cols>
  <sheetData>
    <row r="1" spans="1:22">
      <c r="A1" s="56" t="s">
        <v>3</v>
      </c>
      <c r="B1" s="56"/>
      <c r="C1" s="56"/>
      <c r="D1" s="56"/>
    </row>
    <row r="2" spans="1:22">
      <c r="A2" s="56" t="s">
        <v>6</v>
      </c>
      <c r="B2" s="56"/>
      <c r="C2" s="56"/>
      <c r="D2" s="56"/>
    </row>
    <row r="3" spans="1:22">
      <c r="A3" s="57" t="s">
        <v>1</v>
      </c>
      <c r="B3" s="57"/>
      <c r="C3" s="57"/>
      <c r="D3" s="57"/>
    </row>
    <row r="4" spans="1:22">
      <c r="A4" s="57" t="s">
        <v>2</v>
      </c>
      <c r="B4" s="57"/>
      <c r="C4" s="57"/>
      <c r="D4" s="57"/>
      <c r="E4" s="56" t="s">
        <v>275</v>
      </c>
      <c r="F4" s="56"/>
      <c r="G4" s="56"/>
      <c r="H4" s="56"/>
      <c r="I4" s="56"/>
      <c r="J4" s="56"/>
      <c r="K4" s="56"/>
      <c r="L4" s="56"/>
      <c r="M4" s="56"/>
      <c r="N4" s="56"/>
      <c r="O4" s="56"/>
      <c r="P4" s="56"/>
      <c r="Q4" s="56"/>
      <c r="R4" s="56"/>
      <c r="S4" s="56"/>
      <c r="T4" s="56"/>
      <c r="U4" s="56"/>
      <c r="V4" s="56"/>
    </row>
    <row r="5" spans="1:22" ht="25.5" customHeight="1">
      <c r="E5" s="55" t="s">
        <v>275</v>
      </c>
      <c r="F5" s="55"/>
      <c r="G5" s="55"/>
      <c r="H5" s="55"/>
      <c r="I5" s="55"/>
      <c r="J5" s="55"/>
      <c r="K5" s="55"/>
      <c r="L5" s="55"/>
      <c r="M5" s="55"/>
      <c r="N5" s="55"/>
      <c r="O5" s="55"/>
      <c r="P5" s="55"/>
      <c r="Q5" s="55"/>
      <c r="R5" s="55"/>
      <c r="S5" s="55"/>
      <c r="T5" s="55"/>
      <c r="U5" s="55"/>
      <c r="V5" s="55"/>
    </row>
    <row r="6" spans="1:22" s="12" customFormat="1" ht="150" customHeight="1">
      <c r="B6" s="13" t="s">
        <v>7</v>
      </c>
      <c r="C6" s="13" t="s">
        <v>8</v>
      </c>
      <c r="D6" s="13" t="s">
        <v>9</v>
      </c>
      <c r="E6" s="21" t="s">
        <v>288</v>
      </c>
      <c r="F6" s="21" t="s">
        <v>289</v>
      </c>
      <c r="G6" s="21" t="s">
        <v>290</v>
      </c>
      <c r="H6" s="21" t="s">
        <v>291</v>
      </c>
      <c r="I6" s="21" t="s">
        <v>292</v>
      </c>
      <c r="J6" s="21" t="s">
        <v>293</v>
      </c>
    </row>
    <row r="7" spans="1:22">
      <c r="A7" s="15" t="s">
        <v>65</v>
      </c>
      <c r="B7" s="16">
        <v>954</v>
      </c>
      <c r="C7" s="16">
        <v>38</v>
      </c>
      <c r="D7" s="17">
        <v>3.9800000000000002E-2</v>
      </c>
      <c r="E7" s="16">
        <v>27</v>
      </c>
      <c r="F7" s="16">
        <v>28</v>
      </c>
      <c r="G7" s="16">
        <v>27</v>
      </c>
      <c r="H7" s="16">
        <v>35</v>
      </c>
      <c r="I7" s="16">
        <v>28</v>
      </c>
      <c r="J7" s="16">
        <v>29</v>
      </c>
    </row>
    <row r="8" spans="1:22" s="14" customFormat="1">
      <c r="A8" s="18" t="s">
        <v>66</v>
      </c>
      <c r="B8" s="19">
        <v>615</v>
      </c>
      <c r="C8" s="19">
        <v>23</v>
      </c>
      <c r="D8" s="20">
        <v>3.7400000000000003E-2</v>
      </c>
      <c r="E8" s="19">
        <v>18</v>
      </c>
      <c r="F8" s="19">
        <v>16</v>
      </c>
      <c r="G8" s="19">
        <v>17</v>
      </c>
      <c r="H8" s="19">
        <v>19</v>
      </c>
      <c r="I8" s="19">
        <v>18</v>
      </c>
      <c r="J8" s="19">
        <v>16</v>
      </c>
    </row>
    <row r="9" spans="1:22" s="14" customFormat="1">
      <c r="A9" s="18" t="s">
        <v>68</v>
      </c>
      <c r="B9" s="19">
        <v>865</v>
      </c>
      <c r="C9" s="19">
        <v>29</v>
      </c>
      <c r="D9" s="20">
        <v>3.3500000000000002E-2</v>
      </c>
      <c r="E9" s="19">
        <v>22</v>
      </c>
      <c r="F9" s="19">
        <v>22</v>
      </c>
      <c r="G9" s="19">
        <v>20</v>
      </c>
      <c r="H9" s="19">
        <v>22</v>
      </c>
      <c r="I9" s="19">
        <v>21</v>
      </c>
      <c r="J9" s="19">
        <v>19</v>
      </c>
    </row>
    <row r="10" spans="1:22" s="14" customFormat="1">
      <c r="A10" s="18" t="s">
        <v>80</v>
      </c>
      <c r="B10" s="19">
        <v>955</v>
      </c>
      <c r="C10" s="19">
        <v>24</v>
      </c>
      <c r="D10" s="20">
        <v>2.5100000000000001E-2</v>
      </c>
      <c r="E10" s="19">
        <v>17</v>
      </c>
      <c r="F10" s="19">
        <v>15</v>
      </c>
      <c r="G10" s="19">
        <v>15</v>
      </c>
      <c r="H10" s="19">
        <v>17</v>
      </c>
      <c r="I10" s="19">
        <v>16</v>
      </c>
      <c r="J10" s="19">
        <v>17</v>
      </c>
    </row>
    <row r="11" spans="1:22" s="14" customFormat="1">
      <c r="A11" s="18" t="s">
        <v>82</v>
      </c>
      <c r="B11" s="19">
        <v>1399</v>
      </c>
      <c r="C11" s="19">
        <v>51</v>
      </c>
      <c r="D11" s="20">
        <v>3.6499999999999998E-2</v>
      </c>
      <c r="E11" s="19">
        <v>38</v>
      </c>
      <c r="F11" s="19">
        <v>38</v>
      </c>
      <c r="G11" s="19">
        <v>39</v>
      </c>
      <c r="H11" s="19">
        <v>40</v>
      </c>
      <c r="I11" s="19">
        <v>36</v>
      </c>
      <c r="J11" s="19">
        <v>37</v>
      </c>
    </row>
    <row r="12" spans="1:22" s="14" customFormat="1">
      <c r="A12" s="18" t="s">
        <v>84</v>
      </c>
      <c r="B12" s="19">
        <v>966</v>
      </c>
      <c r="C12" s="19">
        <v>35</v>
      </c>
      <c r="D12" s="20">
        <v>3.6200000000000003E-2</v>
      </c>
      <c r="E12" s="19">
        <v>25</v>
      </c>
      <c r="F12" s="19">
        <v>25</v>
      </c>
      <c r="G12" s="19">
        <v>24</v>
      </c>
      <c r="H12" s="19">
        <v>30</v>
      </c>
      <c r="I12" s="19">
        <v>23</v>
      </c>
      <c r="J12" s="19">
        <v>25</v>
      </c>
    </row>
    <row r="13" spans="1:22" s="14" customFormat="1">
      <c r="A13" s="18" t="s">
        <v>86</v>
      </c>
      <c r="B13" s="19">
        <v>691</v>
      </c>
      <c r="C13" s="19">
        <v>24</v>
      </c>
      <c r="D13" s="20">
        <v>3.4700000000000002E-2</v>
      </c>
      <c r="E13" s="19">
        <v>18</v>
      </c>
      <c r="F13" s="19">
        <v>17</v>
      </c>
      <c r="G13" s="19">
        <v>16</v>
      </c>
      <c r="H13" s="19">
        <v>21</v>
      </c>
      <c r="I13" s="19">
        <v>18</v>
      </c>
      <c r="J13" s="19">
        <v>18</v>
      </c>
    </row>
    <row r="14" spans="1:22" s="14" customFormat="1">
      <c r="A14" s="18" t="s">
        <v>87</v>
      </c>
      <c r="B14" s="19">
        <v>565</v>
      </c>
      <c r="C14" s="19">
        <v>27</v>
      </c>
      <c r="D14" s="20">
        <v>4.7800000000000002E-2</v>
      </c>
      <c r="E14" s="19">
        <v>17</v>
      </c>
      <c r="F14" s="19">
        <v>17</v>
      </c>
      <c r="G14" s="19">
        <v>15</v>
      </c>
      <c r="H14" s="19">
        <v>18</v>
      </c>
      <c r="I14" s="19">
        <v>18</v>
      </c>
      <c r="J14" s="19">
        <v>15</v>
      </c>
    </row>
    <row r="15" spans="1:22" s="14" customFormat="1">
      <c r="A15" s="18" t="s">
        <v>88</v>
      </c>
      <c r="B15" s="19">
        <v>787</v>
      </c>
      <c r="C15" s="19">
        <v>29</v>
      </c>
      <c r="D15" s="20">
        <v>3.6799999999999999E-2</v>
      </c>
      <c r="E15" s="19">
        <v>15</v>
      </c>
      <c r="F15" s="19">
        <v>18</v>
      </c>
      <c r="G15" s="19">
        <v>15</v>
      </c>
      <c r="H15" s="19">
        <v>19</v>
      </c>
      <c r="I15" s="19">
        <v>16</v>
      </c>
      <c r="J15" s="19">
        <v>16</v>
      </c>
    </row>
    <row r="16" spans="1:22" s="14" customFormat="1">
      <c r="A16" s="18" t="s">
        <v>89</v>
      </c>
      <c r="B16" s="19">
        <v>682</v>
      </c>
      <c r="C16" s="19">
        <v>13</v>
      </c>
      <c r="D16" s="20">
        <v>1.9099999999999999E-2</v>
      </c>
      <c r="E16" s="19">
        <v>9</v>
      </c>
      <c r="F16" s="19">
        <v>9</v>
      </c>
      <c r="G16" s="19">
        <v>9</v>
      </c>
      <c r="H16" s="19">
        <v>10</v>
      </c>
      <c r="I16" s="19">
        <v>10</v>
      </c>
      <c r="J16" s="19">
        <v>9</v>
      </c>
    </row>
    <row r="17" spans="1:10" s="14" customFormat="1">
      <c r="A17" s="18" t="s">
        <v>90</v>
      </c>
      <c r="B17" s="19">
        <v>631</v>
      </c>
      <c r="C17" s="19">
        <v>33</v>
      </c>
      <c r="D17" s="20">
        <v>5.2299999999999999E-2</v>
      </c>
      <c r="E17" s="19">
        <v>22</v>
      </c>
      <c r="F17" s="19">
        <v>21</v>
      </c>
      <c r="G17" s="19">
        <v>22</v>
      </c>
      <c r="H17" s="19">
        <v>24</v>
      </c>
      <c r="I17" s="19">
        <v>21</v>
      </c>
      <c r="J17" s="19">
        <v>22</v>
      </c>
    </row>
    <row r="18" spans="1:10" s="14" customFormat="1">
      <c r="A18" s="18" t="s">
        <v>91</v>
      </c>
      <c r="B18" s="19">
        <v>830</v>
      </c>
      <c r="C18" s="19">
        <v>14</v>
      </c>
      <c r="D18" s="20">
        <v>1.6899999999999998E-2</v>
      </c>
      <c r="E18" s="19">
        <v>6</v>
      </c>
      <c r="F18" s="19">
        <v>3</v>
      </c>
      <c r="G18" s="19">
        <v>4</v>
      </c>
      <c r="H18" s="19">
        <v>6</v>
      </c>
      <c r="I18" s="19">
        <v>4</v>
      </c>
      <c r="J18" s="19">
        <v>3</v>
      </c>
    </row>
    <row r="19" spans="1:10" s="14" customFormat="1">
      <c r="A19" s="18" t="s">
        <v>92</v>
      </c>
      <c r="B19" s="19">
        <v>1568</v>
      </c>
      <c r="C19" s="19">
        <v>50</v>
      </c>
      <c r="D19" s="20">
        <v>3.1899999999999998E-2</v>
      </c>
      <c r="E19" s="19">
        <v>39</v>
      </c>
      <c r="F19" s="19">
        <v>39</v>
      </c>
      <c r="G19" s="19">
        <v>38</v>
      </c>
      <c r="H19" s="19">
        <v>42</v>
      </c>
      <c r="I19" s="19">
        <v>38</v>
      </c>
      <c r="J19" s="19">
        <v>38</v>
      </c>
    </row>
    <row r="20" spans="1:10" s="14" customFormat="1">
      <c r="A20" s="18" t="s">
        <v>93</v>
      </c>
      <c r="B20" s="19">
        <v>703</v>
      </c>
      <c r="C20" s="19">
        <v>17</v>
      </c>
      <c r="D20" s="20">
        <v>2.4199999999999999E-2</v>
      </c>
      <c r="E20" s="19">
        <v>15</v>
      </c>
      <c r="F20" s="19">
        <v>13</v>
      </c>
      <c r="G20" s="19">
        <v>13</v>
      </c>
      <c r="H20" s="19">
        <v>13</v>
      </c>
      <c r="I20" s="19">
        <v>12</v>
      </c>
      <c r="J20" s="19">
        <v>13</v>
      </c>
    </row>
    <row r="21" spans="1:10" s="14" customFormat="1">
      <c r="A21" s="18" t="s">
        <v>94</v>
      </c>
      <c r="B21" s="19">
        <v>994</v>
      </c>
      <c r="C21" s="19">
        <v>15</v>
      </c>
      <c r="D21" s="20">
        <v>1.5100000000000001E-2</v>
      </c>
      <c r="E21" s="19">
        <v>12</v>
      </c>
      <c r="F21" s="19">
        <v>9</v>
      </c>
      <c r="G21" s="19">
        <v>9</v>
      </c>
      <c r="H21" s="19">
        <v>12</v>
      </c>
      <c r="I21" s="19">
        <v>10</v>
      </c>
      <c r="J21" s="19">
        <v>9</v>
      </c>
    </row>
    <row r="22" spans="1:10" s="14" customFormat="1">
      <c r="A22" s="18" t="s">
        <v>95</v>
      </c>
      <c r="B22" s="19">
        <v>639</v>
      </c>
      <c r="C22" s="19">
        <v>25</v>
      </c>
      <c r="D22" s="20">
        <v>3.9100000000000003E-2</v>
      </c>
      <c r="E22" s="19">
        <v>19</v>
      </c>
      <c r="F22" s="19">
        <v>17</v>
      </c>
      <c r="G22" s="19">
        <v>19</v>
      </c>
      <c r="H22" s="19">
        <v>18</v>
      </c>
      <c r="I22" s="19">
        <v>16</v>
      </c>
      <c r="J22" s="19">
        <v>17</v>
      </c>
    </row>
    <row r="23" spans="1:10" s="14" customFormat="1">
      <c r="A23" s="18" t="s">
        <v>96</v>
      </c>
      <c r="B23" s="19">
        <v>1548</v>
      </c>
      <c r="C23" s="19">
        <v>30</v>
      </c>
      <c r="D23" s="20">
        <v>1.9400000000000001E-2</v>
      </c>
      <c r="E23" s="19">
        <v>18</v>
      </c>
      <c r="F23" s="19">
        <v>19</v>
      </c>
      <c r="G23" s="19">
        <v>19</v>
      </c>
      <c r="H23" s="19">
        <v>24</v>
      </c>
      <c r="I23" s="19">
        <v>19</v>
      </c>
      <c r="J23" s="19">
        <v>19</v>
      </c>
    </row>
    <row r="24" spans="1:10" s="14" customFormat="1">
      <c r="A24" s="18" t="s">
        <v>97</v>
      </c>
      <c r="B24" s="19">
        <v>1263</v>
      </c>
      <c r="C24" s="19">
        <v>30</v>
      </c>
      <c r="D24" s="20">
        <v>2.3800000000000002E-2</v>
      </c>
      <c r="E24" s="19">
        <v>23</v>
      </c>
      <c r="F24" s="19">
        <v>18</v>
      </c>
      <c r="G24" s="19">
        <v>16</v>
      </c>
      <c r="H24" s="19">
        <v>24</v>
      </c>
      <c r="I24" s="19">
        <v>20</v>
      </c>
      <c r="J24" s="19">
        <v>19</v>
      </c>
    </row>
    <row r="25" spans="1:10" s="14" customFormat="1">
      <c r="A25" s="18" t="s">
        <v>98</v>
      </c>
      <c r="B25" s="19">
        <v>986</v>
      </c>
      <c r="C25" s="19">
        <v>44</v>
      </c>
      <c r="D25" s="20">
        <v>4.4600000000000001E-2</v>
      </c>
      <c r="E25" s="19">
        <v>37</v>
      </c>
      <c r="F25" s="19">
        <v>31</v>
      </c>
      <c r="G25" s="19">
        <v>32</v>
      </c>
      <c r="H25" s="19">
        <v>37</v>
      </c>
      <c r="I25" s="19">
        <v>32</v>
      </c>
      <c r="J25" s="19">
        <v>33</v>
      </c>
    </row>
    <row r="26" spans="1:10" s="14" customFormat="1">
      <c r="A26" s="18" t="s">
        <v>99</v>
      </c>
      <c r="B26" s="19">
        <v>1453</v>
      </c>
      <c r="C26" s="19">
        <v>25</v>
      </c>
      <c r="D26" s="20">
        <v>1.72E-2</v>
      </c>
      <c r="E26" s="19">
        <v>16</v>
      </c>
      <c r="F26" s="19">
        <v>14</v>
      </c>
      <c r="G26" s="19">
        <v>14</v>
      </c>
      <c r="H26" s="19">
        <v>19</v>
      </c>
      <c r="I26" s="19">
        <v>14</v>
      </c>
      <c r="J26" s="19">
        <v>16</v>
      </c>
    </row>
    <row r="27" spans="1:10" s="22" customFormat="1" ht="34.5" customHeight="1">
      <c r="A27" s="25" t="s">
        <v>251</v>
      </c>
      <c r="B27" s="23">
        <f>SUM(B7:B26)</f>
        <v>19094</v>
      </c>
      <c r="C27" s="23">
        <f>SUM(C7:C26)</f>
        <v>576</v>
      </c>
      <c r="D27" s="24">
        <f>C27/B27</f>
        <v>3.0166544464229599E-2</v>
      </c>
      <c r="E27" s="23">
        <f t="shared" ref="E27:J27" si="0">SUM(E7:E26)</f>
        <v>413</v>
      </c>
      <c r="F27" s="23">
        <f t="shared" si="0"/>
        <v>389</v>
      </c>
      <c r="G27" s="23">
        <f t="shared" si="0"/>
        <v>383</v>
      </c>
      <c r="H27" s="23">
        <f t="shared" si="0"/>
        <v>450</v>
      </c>
      <c r="I27" s="23">
        <f t="shared" si="0"/>
        <v>390</v>
      </c>
      <c r="J27" s="23">
        <f t="shared" si="0"/>
        <v>390</v>
      </c>
    </row>
    <row r="28" spans="1:10" s="14" customFormat="1">
      <c r="A28" s="18" t="s">
        <v>106</v>
      </c>
      <c r="B28" s="19">
        <v>747</v>
      </c>
      <c r="C28" s="19">
        <v>21</v>
      </c>
      <c r="D28" s="20">
        <v>2.81E-2</v>
      </c>
      <c r="E28" s="19">
        <v>18</v>
      </c>
      <c r="F28" s="19">
        <v>16</v>
      </c>
      <c r="G28" s="19">
        <v>17</v>
      </c>
      <c r="H28" s="19">
        <v>18</v>
      </c>
      <c r="I28" s="19">
        <v>17</v>
      </c>
      <c r="J28" s="19">
        <v>17</v>
      </c>
    </row>
    <row r="29" spans="1:10" s="14" customFormat="1">
      <c r="A29" s="18" t="s">
        <v>107</v>
      </c>
      <c r="B29" s="19">
        <v>807</v>
      </c>
      <c r="C29" s="19">
        <v>39</v>
      </c>
      <c r="D29" s="20">
        <v>4.8300000000000003E-2</v>
      </c>
      <c r="E29" s="19">
        <v>24</v>
      </c>
      <c r="F29" s="19">
        <v>24</v>
      </c>
      <c r="G29" s="19">
        <v>26</v>
      </c>
      <c r="H29" s="19">
        <v>29</v>
      </c>
      <c r="I29" s="19">
        <v>25</v>
      </c>
      <c r="J29" s="19">
        <v>24</v>
      </c>
    </row>
    <row r="30" spans="1:10" s="14" customFormat="1">
      <c r="A30" s="18" t="s">
        <v>109</v>
      </c>
      <c r="B30" s="19">
        <v>932</v>
      </c>
      <c r="C30" s="19">
        <v>37</v>
      </c>
      <c r="D30" s="20">
        <v>3.9699999999999999E-2</v>
      </c>
      <c r="E30" s="19">
        <v>25</v>
      </c>
      <c r="F30" s="19">
        <v>27</v>
      </c>
      <c r="G30" s="19">
        <v>25</v>
      </c>
      <c r="H30" s="19">
        <v>27</v>
      </c>
      <c r="I30" s="19">
        <v>24</v>
      </c>
      <c r="J30" s="19">
        <v>25</v>
      </c>
    </row>
    <row r="31" spans="1:10" s="14" customFormat="1">
      <c r="A31" s="18" t="s">
        <v>114</v>
      </c>
      <c r="B31" s="19">
        <v>737</v>
      </c>
      <c r="C31" s="19">
        <v>38</v>
      </c>
      <c r="D31" s="20">
        <v>5.16E-2</v>
      </c>
      <c r="E31" s="19">
        <v>25</v>
      </c>
      <c r="F31" s="19">
        <v>23</v>
      </c>
      <c r="G31" s="19">
        <v>23</v>
      </c>
      <c r="H31" s="19">
        <v>27</v>
      </c>
      <c r="I31" s="19">
        <v>25</v>
      </c>
      <c r="J31" s="19">
        <v>25</v>
      </c>
    </row>
    <row r="32" spans="1:10" s="14" customFormat="1">
      <c r="A32" s="18" t="s">
        <v>115</v>
      </c>
      <c r="B32" s="19">
        <v>871</v>
      </c>
      <c r="C32" s="19">
        <v>36</v>
      </c>
      <c r="D32" s="20">
        <v>4.1300000000000003E-2</v>
      </c>
      <c r="E32" s="19">
        <v>30</v>
      </c>
      <c r="F32" s="19">
        <v>31</v>
      </c>
      <c r="G32" s="19">
        <v>28</v>
      </c>
      <c r="H32" s="19">
        <v>31</v>
      </c>
      <c r="I32" s="19">
        <v>30</v>
      </c>
      <c r="J32" s="19">
        <v>29</v>
      </c>
    </row>
    <row r="33" spans="1:10" s="14" customFormat="1">
      <c r="A33" s="18" t="s">
        <v>120</v>
      </c>
      <c r="B33" s="19">
        <v>651</v>
      </c>
      <c r="C33" s="19">
        <v>29</v>
      </c>
      <c r="D33" s="20">
        <v>4.4499999999999998E-2</v>
      </c>
      <c r="E33" s="19">
        <v>19</v>
      </c>
      <c r="F33" s="19">
        <v>13</v>
      </c>
      <c r="G33" s="19">
        <v>17</v>
      </c>
      <c r="H33" s="19">
        <v>20</v>
      </c>
      <c r="I33" s="19">
        <v>15</v>
      </c>
      <c r="J33" s="19">
        <v>16</v>
      </c>
    </row>
    <row r="34" spans="1:10" s="14" customFormat="1">
      <c r="A34" s="18" t="s">
        <v>123</v>
      </c>
      <c r="B34" s="19">
        <v>1674</v>
      </c>
      <c r="C34" s="19">
        <v>43</v>
      </c>
      <c r="D34" s="20">
        <v>2.5700000000000001E-2</v>
      </c>
      <c r="E34" s="19">
        <v>35</v>
      </c>
      <c r="F34" s="19">
        <v>30</v>
      </c>
      <c r="G34" s="19">
        <v>28</v>
      </c>
      <c r="H34" s="19">
        <v>33</v>
      </c>
      <c r="I34" s="19">
        <v>31</v>
      </c>
      <c r="J34" s="19">
        <v>30</v>
      </c>
    </row>
    <row r="35" spans="1:10" s="14" customFormat="1">
      <c r="A35" s="18" t="s">
        <v>135</v>
      </c>
      <c r="B35" s="19">
        <v>1046</v>
      </c>
      <c r="C35" s="19">
        <v>42</v>
      </c>
      <c r="D35" s="20">
        <v>4.02E-2</v>
      </c>
      <c r="E35" s="19">
        <v>27</v>
      </c>
      <c r="F35" s="19">
        <v>24</v>
      </c>
      <c r="G35" s="19">
        <v>23</v>
      </c>
      <c r="H35" s="19">
        <v>31</v>
      </c>
      <c r="I35" s="19">
        <v>24</v>
      </c>
      <c r="J35" s="19">
        <v>26</v>
      </c>
    </row>
    <row r="36" spans="1:10" s="14" customFormat="1">
      <c r="A36" s="18" t="s">
        <v>137</v>
      </c>
      <c r="B36" s="19">
        <v>829</v>
      </c>
      <c r="C36" s="19">
        <v>18</v>
      </c>
      <c r="D36" s="20">
        <v>2.1700000000000001E-2</v>
      </c>
      <c r="E36" s="19">
        <v>13</v>
      </c>
      <c r="F36" s="19">
        <v>10</v>
      </c>
      <c r="G36" s="19">
        <v>9</v>
      </c>
      <c r="H36" s="19">
        <v>13</v>
      </c>
      <c r="I36" s="19">
        <v>12</v>
      </c>
      <c r="J36" s="19">
        <v>11</v>
      </c>
    </row>
    <row r="37" spans="1:10" s="14" customFormat="1">
      <c r="A37" s="18" t="s">
        <v>138</v>
      </c>
      <c r="B37" s="19">
        <v>631</v>
      </c>
      <c r="C37" s="19">
        <v>22</v>
      </c>
      <c r="D37" s="20">
        <v>3.49E-2</v>
      </c>
      <c r="E37" s="19">
        <v>12</v>
      </c>
      <c r="F37" s="19">
        <v>12</v>
      </c>
      <c r="G37" s="19">
        <v>11</v>
      </c>
      <c r="H37" s="19">
        <v>17</v>
      </c>
      <c r="I37" s="19">
        <v>14</v>
      </c>
      <c r="J37" s="19">
        <v>16</v>
      </c>
    </row>
    <row r="38" spans="1:10" s="14" customFormat="1">
      <c r="A38" s="18" t="s">
        <v>146</v>
      </c>
      <c r="B38" s="19">
        <v>1656</v>
      </c>
      <c r="C38" s="19">
        <v>29</v>
      </c>
      <c r="D38" s="20">
        <v>1.7500000000000002E-2</v>
      </c>
      <c r="E38" s="19">
        <v>20</v>
      </c>
      <c r="F38" s="19">
        <v>20</v>
      </c>
      <c r="G38" s="19">
        <v>19</v>
      </c>
      <c r="H38" s="19">
        <v>26</v>
      </c>
      <c r="I38" s="19">
        <v>20</v>
      </c>
      <c r="J38" s="19">
        <v>21</v>
      </c>
    </row>
    <row r="39" spans="1:10" s="14" customFormat="1">
      <c r="A39" s="18" t="s">
        <v>147</v>
      </c>
      <c r="B39" s="19">
        <v>1038</v>
      </c>
      <c r="C39" s="19">
        <v>75</v>
      </c>
      <c r="D39" s="20">
        <v>7.2300000000000003E-2</v>
      </c>
      <c r="E39" s="19">
        <v>51</v>
      </c>
      <c r="F39" s="19">
        <v>49</v>
      </c>
      <c r="G39" s="19">
        <v>49</v>
      </c>
      <c r="H39" s="19">
        <v>55</v>
      </c>
      <c r="I39" s="19">
        <v>50</v>
      </c>
      <c r="J39" s="19">
        <v>50</v>
      </c>
    </row>
    <row r="40" spans="1:10" s="14" customFormat="1">
      <c r="A40" s="18" t="s">
        <v>149</v>
      </c>
      <c r="B40" s="19">
        <v>446</v>
      </c>
      <c r="C40" s="19">
        <v>23</v>
      </c>
      <c r="D40" s="20">
        <v>5.16E-2</v>
      </c>
      <c r="E40" s="19">
        <v>19</v>
      </c>
      <c r="F40" s="19">
        <v>18</v>
      </c>
      <c r="G40" s="19">
        <v>17</v>
      </c>
      <c r="H40" s="19">
        <v>19</v>
      </c>
      <c r="I40" s="19">
        <v>18</v>
      </c>
      <c r="J40" s="19">
        <v>16</v>
      </c>
    </row>
    <row r="41" spans="1:10" s="14" customFormat="1">
      <c r="A41" s="18" t="s">
        <v>150</v>
      </c>
      <c r="B41" s="19">
        <v>825</v>
      </c>
      <c r="C41" s="19">
        <v>30</v>
      </c>
      <c r="D41" s="20">
        <v>3.6400000000000002E-2</v>
      </c>
      <c r="E41" s="19">
        <v>22</v>
      </c>
      <c r="F41" s="19">
        <v>19</v>
      </c>
      <c r="G41" s="19">
        <v>18</v>
      </c>
      <c r="H41" s="19">
        <v>23</v>
      </c>
      <c r="I41" s="19">
        <v>19</v>
      </c>
      <c r="J41" s="19">
        <v>19</v>
      </c>
    </row>
    <row r="42" spans="1:10" s="14" customFormat="1">
      <c r="A42" s="18" t="s">
        <v>152</v>
      </c>
      <c r="B42" s="19">
        <v>1781</v>
      </c>
      <c r="C42" s="19">
        <v>47</v>
      </c>
      <c r="D42" s="20">
        <v>2.64E-2</v>
      </c>
      <c r="E42" s="19">
        <v>30</v>
      </c>
      <c r="F42" s="19">
        <v>28</v>
      </c>
      <c r="G42" s="19">
        <v>25</v>
      </c>
      <c r="H42" s="19">
        <v>34</v>
      </c>
      <c r="I42" s="19">
        <v>34</v>
      </c>
      <c r="J42" s="19">
        <v>26</v>
      </c>
    </row>
    <row r="43" spans="1:10" s="14" customFormat="1">
      <c r="A43" s="18" t="s">
        <v>153</v>
      </c>
      <c r="B43" s="19">
        <v>912</v>
      </c>
      <c r="C43" s="19">
        <v>49</v>
      </c>
      <c r="D43" s="20">
        <v>5.3699999999999998E-2</v>
      </c>
      <c r="E43" s="19">
        <v>36</v>
      </c>
      <c r="F43" s="19">
        <v>36</v>
      </c>
      <c r="G43" s="19">
        <v>34</v>
      </c>
      <c r="H43" s="19">
        <v>45</v>
      </c>
      <c r="I43" s="19">
        <v>35</v>
      </c>
      <c r="J43" s="19">
        <v>35</v>
      </c>
    </row>
    <row r="44" spans="1:10" s="14" customFormat="1">
      <c r="A44" s="18" t="s">
        <v>154</v>
      </c>
      <c r="B44" s="19">
        <v>1241</v>
      </c>
      <c r="C44" s="19">
        <v>41</v>
      </c>
      <c r="D44" s="20">
        <v>3.3000000000000002E-2</v>
      </c>
      <c r="E44" s="19">
        <v>25</v>
      </c>
      <c r="F44" s="19">
        <v>22</v>
      </c>
      <c r="G44" s="19">
        <v>19</v>
      </c>
      <c r="H44" s="19">
        <v>26</v>
      </c>
      <c r="I44" s="19">
        <v>20</v>
      </c>
      <c r="J44" s="19">
        <v>19</v>
      </c>
    </row>
    <row r="45" spans="1:10" s="14" customFormat="1">
      <c r="A45" s="18" t="s">
        <v>155</v>
      </c>
      <c r="B45" s="19">
        <v>1040</v>
      </c>
      <c r="C45" s="19">
        <v>37</v>
      </c>
      <c r="D45" s="20">
        <v>3.56E-2</v>
      </c>
      <c r="E45" s="19">
        <v>28</v>
      </c>
      <c r="F45" s="19">
        <v>27</v>
      </c>
      <c r="G45" s="19">
        <v>27</v>
      </c>
      <c r="H45" s="19">
        <v>31</v>
      </c>
      <c r="I45" s="19">
        <v>29</v>
      </c>
      <c r="J45" s="19">
        <v>27</v>
      </c>
    </row>
    <row r="46" spans="1:10" s="14" customFormat="1">
      <c r="A46" s="18" t="s">
        <v>156</v>
      </c>
      <c r="B46" s="19">
        <v>1053</v>
      </c>
      <c r="C46" s="19">
        <v>2</v>
      </c>
      <c r="D46" s="20">
        <v>1.9E-3</v>
      </c>
      <c r="E46" s="19">
        <v>2</v>
      </c>
      <c r="F46" s="19">
        <v>1</v>
      </c>
      <c r="G46" s="19">
        <v>1</v>
      </c>
      <c r="H46" s="19">
        <v>1</v>
      </c>
      <c r="I46" s="19">
        <v>1</v>
      </c>
      <c r="J46" s="19">
        <v>1</v>
      </c>
    </row>
    <row r="47" spans="1:10" s="14" customFormat="1">
      <c r="A47" s="18" t="s">
        <v>157</v>
      </c>
      <c r="B47" s="19">
        <v>1746</v>
      </c>
      <c r="C47" s="19">
        <v>29</v>
      </c>
      <c r="D47" s="20">
        <v>1.66E-2</v>
      </c>
      <c r="E47" s="19">
        <v>24</v>
      </c>
      <c r="F47" s="19">
        <v>21</v>
      </c>
      <c r="G47" s="19">
        <v>23</v>
      </c>
      <c r="H47" s="19">
        <v>24</v>
      </c>
      <c r="I47" s="19">
        <v>26</v>
      </c>
      <c r="J47" s="19">
        <v>25</v>
      </c>
    </row>
    <row r="48" spans="1:10" s="14" customFormat="1">
      <c r="A48" s="18" t="s">
        <v>158</v>
      </c>
      <c r="B48" s="19">
        <v>1938</v>
      </c>
      <c r="C48" s="19">
        <v>136</v>
      </c>
      <c r="D48" s="20">
        <v>7.0199999999999999E-2</v>
      </c>
      <c r="E48" s="19">
        <v>107</v>
      </c>
      <c r="F48" s="19">
        <v>102</v>
      </c>
      <c r="G48" s="19">
        <v>97</v>
      </c>
      <c r="H48" s="19">
        <v>114</v>
      </c>
      <c r="I48" s="19">
        <v>101</v>
      </c>
      <c r="J48" s="19">
        <v>105</v>
      </c>
    </row>
    <row r="49" spans="1:10" s="22" customFormat="1" ht="34.5" customHeight="1">
      <c r="A49" s="25" t="s">
        <v>252</v>
      </c>
      <c r="B49" s="23">
        <f>SUM(B28:B48)</f>
        <v>22601</v>
      </c>
      <c r="C49" s="23">
        <f>SUM(C28:C48)</f>
        <v>823</v>
      </c>
      <c r="D49" s="24">
        <f>C49/B49</f>
        <v>3.6414317950533161E-2</v>
      </c>
      <c r="E49" s="23">
        <f t="shared" ref="E49:J49" si="1">SUM(E28:E48)</f>
        <v>592</v>
      </c>
      <c r="F49" s="23">
        <f t="shared" si="1"/>
        <v>553</v>
      </c>
      <c r="G49" s="23">
        <f t="shared" si="1"/>
        <v>536</v>
      </c>
      <c r="H49" s="23">
        <f t="shared" si="1"/>
        <v>644</v>
      </c>
      <c r="I49" s="23">
        <f t="shared" si="1"/>
        <v>570</v>
      </c>
      <c r="J49" s="23">
        <f t="shared" si="1"/>
        <v>563</v>
      </c>
    </row>
    <row r="50" spans="1:10" s="14" customFormat="1">
      <c r="A50" s="18" t="s">
        <v>187</v>
      </c>
      <c r="B50" s="19">
        <v>1391</v>
      </c>
      <c r="C50" s="19">
        <v>27</v>
      </c>
      <c r="D50" s="20">
        <v>1.9400000000000001E-2</v>
      </c>
      <c r="E50" s="19">
        <v>21</v>
      </c>
      <c r="F50" s="19">
        <v>19</v>
      </c>
      <c r="G50" s="19">
        <v>19</v>
      </c>
      <c r="H50" s="19">
        <v>24</v>
      </c>
      <c r="I50" s="19">
        <v>20</v>
      </c>
      <c r="J50" s="19">
        <v>19</v>
      </c>
    </row>
    <row r="51" spans="1:10" s="14" customFormat="1">
      <c r="A51" s="18" t="s">
        <v>191</v>
      </c>
      <c r="B51" s="19">
        <v>1592</v>
      </c>
      <c r="C51" s="19">
        <v>43</v>
      </c>
      <c r="D51" s="20">
        <v>2.7E-2</v>
      </c>
      <c r="E51" s="19">
        <v>25</v>
      </c>
      <c r="F51" s="19">
        <v>19</v>
      </c>
      <c r="G51" s="19">
        <v>19</v>
      </c>
      <c r="H51" s="19">
        <v>24</v>
      </c>
      <c r="I51" s="19">
        <v>20</v>
      </c>
      <c r="J51" s="19">
        <v>19</v>
      </c>
    </row>
    <row r="52" spans="1:10" s="14" customFormat="1">
      <c r="A52" s="18" t="s">
        <v>192</v>
      </c>
      <c r="B52" s="19">
        <v>763</v>
      </c>
      <c r="C52" s="19">
        <v>7</v>
      </c>
      <c r="D52" s="20">
        <v>9.1999999999999998E-3</v>
      </c>
      <c r="E52" s="19">
        <v>6</v>
      </c>
      <c r="F52" s="19">
        <v>5</v>
      </c>
      <c r="G52" s="19">
        <v>6</v>
      </c>
      <c r="H52" s="19">
        <v>7</v>
      </c>
      <c r="I52" s="19">
        <v>5</v>
      </c>
      <c r="J52" s="19">
        <v>6</v>
      </c>
    </row>
    <row r="53" spans="1:10" s="22" customFormat="1" ht="34.5" customHeight="1">
      <c r="A53" s="25" t="s">
        <v>257</v>
      </c>
      <c r="B53" s="23">
        <f>SUM(B50:B52)</f>
        <v>3746</v>
      </c>
      <c r="C53" s="23">
        <f>SUM(C50:C52)</f>
        <v>77</v>
      </c>
      <c r="D53" s="24">
        <f>C53/B53</f>
        <v>2.0555258942872398E-2</v>
      </c>
      <c r="E53" s="23">
        <f t="shared" ref="E53:J53" si="2">SUM(E50:E52)</f>
        <v>52</v>
      </c>
      <c r="F53" s="23">
        <f t="shared" si="2"/>
        <v>43</v>
      </c>
      <c r="G53" s="23">
        <f t="shared" si="2"/>
        <v>44</v>
      </c>
      <c r="H53" s="23">
        <f t="shared" si="2"/>
        <v>55</v>
      </c>
      <c r="I53" s="23">
        <f t="shared" si="2"/>
        <v>45</v>
      </c>
      <c r="J53" s="23">
        <f t="shared" si="2"/>
        <v>44</v>
      </c>
    </row>
    <row r="54" spans="1:10" s="14" customFormat="1">
      <c r="A54" s="18" t="s">
        <v>196</v>
      </c>
      <c r="B54" s="19">
        <v>0</v>
      </c>
      <c r="C54" s="19">
        <v>17</v>
      </c>
      <c r="D54" s="20">
        <v>0</v>
      </c>
      <c r="E54" s="19">
        <v>12</v>
      </c>
      <c r="F54" s="19">
        <v>13</v>
      </c>
      <c r="G54" s="19">
        <v>13</v>
      </c>
      <c r="H54" s="19">
        <v>14</v>
      </c>
      <c r="I54" s="19">
        <v>12</v>
      </c>
      <c r="J54" s="19">
        <v>12</v>
      </c>
    </row>
    <row r="55" spans="1:10" s="14" customFormat="1">
      <c r="A55" s="18" t="s">
        <v>197</v>
      </c>
      <c r="B55" s="19">
        <v>855</v>
      </c>
      <c r="C55" s="19">
        <v>26</v>
      </c>
      <c r="D55" s="20">
        <v>3.04E-2</v>
      </c>
      <c r="E55" s="19">
        <v>25</v>
      </c>
      <c r="F55" s="19">
        <v>22</v>
      </c>
      <c r="G55" s="19">
        <v>21</v>
      </c>
      <c r="H55" s="19">
        <v>23</v>
      </c>
      <c r="I55" s="19">
        <v>21</v>
      </c>
      <c r="J55" s="19">
        <v>22</v>
      </c>
    </row>
    <row r="56" spans="1:10" s="14" customFormat="1">
      <c r="A56" s="18" t="s">
        <v>198</v>
      </c>
      <c r="B56" s="19">
        <v>0</v>
      </c>
      <c r="C56" s="19">
        <v>30</v>
      </c>
      <c r="D56" s="20">
        <v>0</v>
      </c>
      <c r="E56" s="19">
        <v>19</v>
      </c>
      <c r="F56" s="19">
        <v>18</v>
      </c>
      <c r="G56" s="19">
        <v>18</v>
      </c>
      <c r="H56" s="19">
        <v>19</v>
      </c>
      <c r="I56" s="19">
        <v>19</v>
      </c>
      <c r="J56" s="19">
        <v>19</v>
      </c>
    </row>
    <row r="57" spans="1:10" s="14" customFormat="1">
      <c r="A57" s="18" t="s">
        <v>202</v>
      </c>
      <c r="B57" s="19">
        <v>1017</v>
      </c>
      <c r="C57" s="19">
        <v>21</v>
      </c>
      <c r="D57" s="20">
        <v>2.06E-2</v>
      </c>
      <c r="E57" s="19">
        <v>15</v>
      </c>
      <c r="F57" s="19">
        <v>15</v>
      </c>
      <c r="G57" s="19">
        <v>15</v>
      </c>
      <c r="H57" s="19">
        <v>19</v>
      </c>
      <c r="I57" s="19">
        <v>16</v>
      </c>
      <c r="J57" s="19">
        <v>16</v>
      </c>
    </row>
    <row r="58" spans="1:10" s="14" customFormat="1">
      <c r="A58" s="18" t="s">
        <v>203</v>
      </c>
      <c r="B58" s="19">
        <v>1059</v>
      </c>
      <c r="C58" s="19">
        <v>56</v>
      </c>
      <c r="D58" s="20">
        <v>5.2900000000000003E-2</v>
      </c>
      <c r="E58" s="19">
        <v>44</v>
      </c>
      <c r="F58" s="19">
        <v>43</v>
      </c>
      <c r="G58" s="19">
        <v>44</v>
      </c>
      <c r="H58" s="19">
        <v>48</v>
      </c>
      <c r="I58" s="19">
        <v>43</v>
      </c>
      <c r="J58" s="19">
        <v>44</v>
      </c>
    </row>
    <row r="59" spans="1:10" s="14" customFormat="1">
      <c r="A59" s="18" t="s">
        <v>206</v>
      </c>
      <c r="B59" s="19">
        <v>961</v>
      </c>
      <c r="C59" s="19">
        <v>26</v>
      </c>
      <c r="D59" s="20">
        <v>2.7099999999999999E-2</v>
      </c>
      <c r="E59" s="19">
        <v>20</v>
      </c>
      <c r="F59" s="19">
        <v>18</v>
      </c>
      <c r="G59" s="19">
        <v>19</v>
      </c>
      <c r="H59" s="19">
        <v>24</v>
      </c>
      <c r="I59" s="19">
        <v>18</v>
      </c>
      <c r="J59" s="19">
        <v>20</v>
      </c>
    </row>
    <row r="60" spans="1:10" s="14" customFormat="1">
      <c r="A60" s="18" t="s">
        <v>207</v>
      </c>
      <c r="B60" s="19">
        <v>925</v>
      </c>
      <c r="C60" s="19">
        <v>9</v>
      </c>
      <c r="D60" s="20">
        <v>9.7000000000000003E-3</v>
      </c>
      <c r="E60" s="19">
        <v>8</v>
      </c>
      <c r="F60" s="19">
        <v>6</v>
      </c>
      <c r="G60" s="19">
        <v>6</v>
      </c>
      <c r="H60" s="19">
        <v>8</v>
      </c>
      <c r="I60" s="19">
        <v>6</v>
      </c>
      <c r="J60" s="19">
        <v>8</v>
      </c>
    </row>
    <row r="61" spans="1:10" s="14" customFormat="1">
      <c r="A61" s="18" t="s">
        <v>211</v>
      </c>
      <c r="B61" s="19">
        <v>1098</v>
      </c>
      <c r="C61" s="19">
        <v>21</v>
      </c>
      <c r="D61" s="20">
        <v>1.9099999999999999E-2</v>
      </c>
      <c r="E61" s="19">
        <v>19</v>
      </c>
      <c r="F61" s="19">
        <v>17</v>
      </c>
      <c r="G61" s="19">
        <v>18</v>
      </c>
      <c r="H61" s="19">
        <v>19</v>
      </c>
      <c r="I61" s="19">
        <v>17</v>
      </c>
      <c r="J61" s="19">
        <v>17</v>
      </c>
    </row>
    <row r="62" spans="1:10" s="14" customFormat="1">
      <c r="A62" s="18" t="s">
        <v>212</v>
      </c>
      <c r="B62" s="19">
        <v>700</v>
      </c>
      <c r="C62" s="19">
        <v>35</v>
      </c>
      <c r="D62" s="20">
        <v>0.05</v>
      </c>
      <c r="E62" s="19">
        <v>22</v>
      </c>
      <c r="F62" s="19">
        <v>19</v>
      </c>
      <c r="G62" s="19">
        <v>19</v>
      </c>
      <c r="H62" s="19">
        <v>25</v>
      </c>
      <c r="I62" s="19">
        <v>18</v>
      </c>
      <c r="J62" s="19">
        <v>18</v>
      </c>
    </row>
    <row r="63" spans="1:10" s="14" customFormat="1">
      <c r="A63" s="18" t="s">
        <v>217</v>
      </c>
      <c r="B63" s="19">
        <v>948</v>
      </c>
      <c r="C63" s="19">
        <v>32</v>
      </c>
      <c r="D63" s="20">
        <v>3.3799999999999997E-2</v>
      </c>
      <c r="E63" s="19">
        <v>23</v>
      </c>
      <c r="F63" s="19">
        <v>22</v>
      </c>
      <c r="G63" s="19">
        <v>23</v>
      </c>
      <c r="H63" s="19">
        <v>26</v>
      </c>
      <c r="I63" s="19">
        <v>22</v>
      </c>
      <c r="J63" s="19">
        <v>22</v>
      </c>
    </row>
    <row r="64" spans="1:10" s="14" customFormat="1">
      <c r="A64" s="18" t="s">
        <v>219</v>
      </c>
      <c r="B64" s="19">
        <v>1696</v>
      </c>
      <c r="C64" s="19">
        <v>34</v>
      </c>
      <c r="D64" s="20">
        <v>0.02</v>
      </c>
      <c r="E64" s="19">
        <v>21</v>
      </c>
      <c r="F64" s="19">
        <v>19</v>
      </c>
      <c r="G64" s="19">
        <v>18</v>
      </c>
      <c r="H64" s="19">
        <v>24</v>
      </c>
      <c r="I64" s="19">
        <v>19</v>
      </c>
      <c r="J64" s="19">
        <v>20</v>
      </c>
    </row>
    <row r="65" spans="1:10" s="14" customFormat="1">
      <c r="A65" s="18" t="s">
        <v>221</v>
      </c>
      <c r="B65" s="19">
        <v>1159</v>
      </c>
      <c r="C65" s="19">
        <v>16</v>
      </c>
      <c r="D65" s="20">
        <v>1.38E-2</v>
      </c>
      <c r="E65" s="19">
        <v>12</v>
      </c>
      <c r="F65" s="19">
        <v>12</v>
      </c>
      <c r="G65" s="19">
        <v>11</v>
      </c>
      <c r="H65" s="19">
        <v>14</v>
      </c>
      <c r="I65" s="19">
        <v>12</v>
      </c>
      <c r="J65" s="19">
        <v>12</v>
      </c>
    </row>
    <row r="66" spans="1:10" s="14" customFormat="1">
      <c r="A66" s="18" t="s">
        <v>222</v>
      </c>
      <c r="B66" s="19">
        <v>1187</v>
      </c>
      <c r="C66" s="19">
        <v>34</v>
      </c>
      <c r="D66" s="20">
        <v>2.86E-2</v>
      </c>
      <c r="E66" s="19">
        <v>26</v>
      </c>
      <c r="F66" s="19">
        <v>25</v>
      </c>
      <c r="G66" s="19">
        <v>24</v>
      </c>
      <c r="H66" s="19">
        <v>28</v>
      </c>
      <c r="I66" s="19">
        <v>24</v>
      </c>
      <c r="J66" s="19">
        <v>24</v>
      </c>
    </row>
    <row r="67" spans="1:10" s="14" customFormat="1">
      <c r="A67" s="18" t="s">
        <v>223</v>
      </c>
      <c r="B67" s="19">
        <v>943</v>
      </c>
      <c r="C67" s="19">
        <v>45</v>
      </c>
      <c r="D67" s="20">
        <v>4.7699999999999999E-2</v>
      </c>
      <c r="E67" s="19">
        <v>37</v>
      </c>
      <c r="F67" s="19">
        <v>33</v>
      </c>
      <c r="G67" s="19">
        <v>34</v>
      </c>
      <c r="H67" s="19">
        <v>35</v>
      </c>
      <c r="I67" s="19">
        <v>35</v>
      </c>
      <c r="J67" s="19">
        <v>35</v>
      </c>
    </row>
    <row r="68" spans="1:10" s="14" customFormat="1">
      <c r="A68" s="18" t="s">
        <v>224</v>
      </c>
      <c r="B68" s="19">
        <v>1198</v>
      </c>
      <c r="C68" s="19">
        <v>40</v>
      </c>
      <c r="D68" s="20">
        <v>3.3399999999999999E-2</v>
      </c>
      <c r="E68" s="19">
        <v>30</v>
      </c>
      <c r="F68" s="19">
        <v>28</v>
      </c>
      <c r="G68" s="19">
        <v>29</v>
      </c>
      <c r="H68" s="19">
        <v>31</v>
      </c>
      <c r="I68" s="19">
        <v>29</v>
      </c>
      <c r="J68" s="19">
        <v>28</v>
      </c>
    </row>
    <row r="69" spans="1:10" s="14" customFormat="1">
      <c r="A69" s="18" t="s">
        <v>225</v>
      </c>
      <c r="B69" s="19">
        <v>999</v>
      </c>
      <c r="C69" s="19">
        <v>25</v>
      </c>
      <c r="D69" s="20">
        <v>2.5000000000000001E-2</v>
      </c>
      <c r="E69" s="19">
        <v>22</v>
      </c>
      <c r="F69" s="19">
        <v>22</v>
      </c>
      <c r="G69" s="19">
        <v>22</v>
      </c>
      <c r="H69" s="19">
        <v>23</v>
      </c>
      <c r="I69" s="19">
        <v>21</v>
      </c>
      <c r="J69" s="19">
        <v>23</v>
      </c>
    </row>
    <row r="70" spans="1:10" s="14" customFormat="1">
      <c r="A70" s="18" t="s">
        <v>226</v>
      </c>
      <c r="B70" s="19">
        <v>1148</v>
      </c>
      <c r="C70" s="19">
        <v>15</v>
      </c>
      <c r="D70" s="20">
        <v>1.3100000000000001E-2</v>
      </c>
      <c r="E70" s="19">
        <v>12</v>
      </c>
      <c r="F70" s="19">
        <v>11</v>
      </c>
      <c r="G70" s="19">
        <v>10</v>
      </c>
      <c r="H70" s="19">
        <v>12</v>
      </c>
      <c r="I70" s="19">
        <v>11</v>
      </c>
      <c r="J70" s="19">
        <v>11</v>
      </c>
    </row>
    <row r="71" spans="1:10" s="14" customFormat="1">
      <c r="A71" s="18" t="s">
        <v>227</v>
      </c>
      <c r="B71" s="19">
        <v>774</v>
      </c>
      <c r="C71" s="19">
        <v>15</v>
      </c>
      <c r="D71" s="20">
        <v>1.9400000000000001E-2</v>
      </c>
      <c r="E71" s="19">
        <v>14</v>
      </c>
      <c r="F71" s="19">
        <v>14</v>
      </c>
      <c r="G71" s="19">
        <v>14</v>
      </c>
      <c r="H71" s="19">
        <v>13</v>
      </c>
      <c r="I71" s="19">
        <v>13</v>
      </c>
      <c r="J71" s="19">
        <v>13</v>
      </c>
    </row>
    <row r="72" spans="1:10" s="14" customFormat="1">
      <c r="A72" s="18" t="s">
        <v>228</v>
      </c>
      <c r="B72" s="19">
        <v>823</v>
      </c>
      <c r="C72" s="19">
        <v>20</v>
      </c>
      <c r="D72" s="20">
        <v>2.4299999999999999E-2</v>
      </c>
      <c r="E72" s="19">
        <v>19</v>
      </c>
      <c r="F72" s="19">
        <v>19</v>
      </c>
      <c r="G72" s="19">
        <v>19</v>
      </c>
      <c r="H72" s="19">
        <v>20</v>
      </c>
      <c r="I72" s="19">
        <v>19</v>
      </c>
      <c r="J72" s="19">
        <v>19</v>
      </c>
    </row>
    <row r="73" spans="1:10" s="22" customFormat="1" ht="34.5" customHeight="1">
      <c r="A73" s="25" t="s">
        <v>258</v>
      </c>
      <c r="B73" s="23">
        <f>SUM(B54:B72)</f>
        <v>17490</v>
      </c>
      <c r="C73" s="23">
        <f>SUM(C54:C72)</f>
        <v>517</v>
      </c>
      <c r="D73" s="24">
        <f>C73/B73</f>
        <v>2.9559748427672956E-2</v>
      </c>
      <c r="E73" s="23">
        <f t="shared" ref="E73:J73" si="3">SUM(E54:E72)</f>
        <v>400</v>
      </c>
      <c r="F73" s="23">
        <f t="shared" si="3"/>
        <v>376</v>
      </c>
      <c r="G73" s="23">
        <f t="shared" si="3"/>
        <v>377</v>
      </c>
      <c r="H73" s="23">
        <f t="shared" si="3"/>
        <v>425</v>
      </c>
      <c r="I73" s="23">
        <f t="shared" si="3"/>
        <v>375</v>
      </c>
      <c r="J73" s="23">
        <f t="shared" si="3"/>
        <v>383</v>
      </c>
    </row>
    <row r="74" spans="1:10" s="22" customFormat="1" ht="34.5" customHeight="1">
      <c r="A74" s="25" t="s">
        <v>261</v>
      </c>
      <c r="B74" s="23">
        <f>SUM(, B27, B49, B53, B73)</f>
        <v>62931</v>
      </c>
      <c r="C74" s="23">
        <f>SUM(, C27, C49, C53, C73)</f>
        <v>1993</v>
      </c>
      <c r="D74" s="24">
        <f>C74/B74</f>
        <v>3.1669606394304876E-2</v>
      </c>
      <c r="E74" s="23">
        <f t="shared" ref="E74:J74" si="4">SUM(, E27, E49, E53, E73)</f>
        <v>1457</v>
      </c>
      <c r="F74" s="23">
        <f t="shared" si="4"/>
        <v>1361</v>
      </c>
      <c r="G74" s="23">
        <f t="shared" si="4"/>
        <v>1340</v>
      </c>
      <c r="H74" s="23">
        <f t="shared" si="4"/>
        <v>1574</v>
      </c>
      <c r="I74" s="23">
        <f t="shared" si="4"/>
        <v>1380</v>
      </c>
      <c r="J74" s="23">
        <f t="shared" si="4"/>
        <v>1380</v>
      </c>
    </row>
    <row r="75" spans="1:10" s="14" customFormat="1">
      <c r="A75" s="18" t="s">
        <v>262</v>
      </c>
      <c r="B75" s="18">
        <f>SUM(, B74)</f>
        <v>62931</v>
      </c>
      <c r="C75" s="18">
        <f>SUM(, C74)</f>
        <v>1993</v>
      </c>
      <c r="D75" s="26">
        <f>C75/B75</f>
        <v>3.1669606394304876E-2</v>
      </c>
      <c r="E75" s="18">
        <f t="shared" ref="E75:J75" si="5">SUM(, E74)</f>
        <v>1457</v>
      </c>
      <c r="F75" s="18">
        <f t="shared" si="5"/>
        <v>1361</v>
      </c>
      <c r="G75" s="18">
        <f t="shared" si="5"/>
        <v>1340</v>
      </c>
      <c r="H75" s="18">
        <f t="shared" si="5"/>
        <v>1574</v>
      </c>
      <c r="I75" s="18">
        <f t="shared" si="5"/>
        <v>1380</v>
      </c>
      <c r="J75" s="18">
        <f t="shared" si="5"/>
        <v>1380</v>
      </c>
    </row>
  </sheetData>
  <mergeCells count="6">
    <mergeCell ref="E5:V5"/>
    <mergeCell ref="E4:V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27" max="16383" man="1"/>
    <brk id="49" max="16383" man="1"/>
    <brk id="53" max="16383" man="1"/>
    <brk id="73" max="16383" man="1"/>
    <brk id="74" max="16383" man="1"/>
    <brk id="75" max="16383" man="1"/>
  </rowBreaks>
  <colBreaks count="6" manualBreakCount="6">
    <brk id="5" max="1048575" man="1"/>
    <brk id="6" max="1048575" man="1"/>
    <brk id="7" max="1048575" man="1"/>
    <brk id="8" max="1048575" man="1"/>
    <brk id="9" max="1048575" man="1"/>
    <brk id="10"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tabColor rgb="FFFFFF00"/>
  </sheetPr>
  <dimension ref="A1:R28"/>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999</v>
      </c>
      <c r="F4" s="56"/>
      <c r="G4" s="56"/>
      <c r="H4" s="56"/>
      <c r="I4" s="56"/>
      <c r="J4" s="56"/>
      <c r="K4" s="56"/>
      <c r="L4" s="56"/>
      <c r="M4" s="56"/>
      <c r="N4" s="56"/>
      <c r="O4" s="56"/>
      <c r="P4" s="56"/>
      <c r="Q4" s="56"/>
      <c r="R4" s="56"/>
    </row>
    <row r="5" spans="1:18" ht="25.5" customHeight="1">
      <c r="E5" s="55" t="s">
        <v>999</v>
      </c>
      <c r="F5" s="55"/>
      <c r="G5" s="55"/>
      <c r="H5" s="55"/>
      <c r="I5" s="55"/>
      <c r="J5" s="55"/>
      <c r="K5" s="55"/>
      <c r="L5" s="55"/>
      <c r="M5" s="55"/>
      <c r="N5" s="55"/>
      <c r="O5" s="55"/>
      <c r="P5" s="55"/>
      <c r="Q5" s="55"/>
      <c r="R5" s="55"/>
    </row>
    <row r="6" spans="1:18" s="12" customFormat="1" ht="150" customHeight="1">
      <c r="B6" s="13" t="s">
        <v>7</v>
      </c>
      <c r="C6" s="13" t="s">
        <v>8</v>
      </c>
      <c r="D6" s="13" t="s">
        <v>9</v>
      </c>
      <c r="E6" s="21" t="s">
        <v>499</v>
      </c>
      <c r="F6" s="21" t="s">
        <v>500</v>
      </c>
    </row>
    <row r="7" spans="1:18">
      <c r="A7" s="15" t="s">
        <v>27</v>
      </c>
      <c r="B7" s="16">
        <v>0</v>
      </c>
      <c r="C7" s="16">
        <v>170</v>
      </c>
      <c r="D7" s="17">
        <v>0</v>
      </c>
      <c r="E7" s="16">
        <v>99</v>
      </c>
      <c r="F7" s="16">
        <v>37</v>
      </c>
    </row>
    <row r="8" spans="1:18" s="14" customFormat="1">
      <c r="A8" s="18" t="s">
        <v>28</v>
      </c>
      <c r="B8" s="19">
        <v>0</v>
      </c>
      <c r="C8" s="19">
        <v>96</v>
      </c>
      <c r="D8" s="20">
        <v>0</v>
      </c>
      <c r="E8" s="19">
        <v>50</v>
      </c>
      <c r="F8" s="19">
        <v>16</v>
      </c>
    </row>
    <row r="9" spans="1:18" s="14" customFormat="1">
      <c r="A9" s="18" t="s">
        <v>32</v>
      </c>
      <c r="B9" s="19">
        <v>0</v>
      </c>
      <c r="C9" s="19">
        <v>221</v>
      </c>
      <c r="D9" s="20">
        <v>0</v>
      </c>
      <c r="E9" s="19">
        <v>134</v>
      </c>
      <c r="F9" s="19">
        <v>28</v>
      </c>
    </row>
    <row r="10" spans="1:18" s="14" customFormat="1">
      <c r="A10" s="18" t="s">
        <v>34</v>
      </c>
      <c r="B10" s="19">
        <v>0</v>
      </c>
      <c r="C10" s="19">
        <v>305</v>
      </c>
      <c r="D10" s="20">
        <v>0</v>
      </c>
      <c r="E10" s="19">
        <v>169</v>
      </c>
      <c r="F10" s="19">
        <v>46</v>
      </c>
    </row>
    <row r="11" spans="1:18" s="22" customFormat="1" ht="34.5" customHeight="1">
      <c r="A11" s="25" t="s">
        <v>246</v>
      </c>
      <c r="B11" s="23">
        <f>SUM(B7:B10)</f>
        <v>0</v>
      </c>
      <c r="C11" s="23">
        <f>SUM(C7:C10)</f>
        <v>792</v>
      </c>
      <c r="D11" s="24">
        <v>0</v>
      </c>
      <c r="E11" s="23">
        <f>SUM(E7:E10)</f>
        <v>452</v>
      </c>
      <c r="F11" s="23">
        <f>SUM(F7:F10)</f>
        <v>127</v>
      </c>
    </row>
    <row r="12" spans="1:18" s="14" customFormat="1">
      <c r="A12" s="18" t="s">
        <v>159</v>
      </c>
      <c r="B12" s="19">
        <v>0</v>
      </c>
      <c r="C12" s="19">
        <v>221</v>
      </c>
      <c r="D12" s="20">
        <v>0</v>
      </c>
      <c r="E12" s="19">
        <v>142</v>
      </c>
      <c r="F12" s="19">
        <v>43</v>
      </c>
    </row>
    <row r="13" spans="1:18" s="14" customFormat="1">
      <c r="A13" s="18" t="s">
        <v>160</v>
      </c>
      <c r="B13" s="19">
        <v>0</v>
      </c>
      <c r="C13" s="19">
        <v>141</v>
      </c>
      <c r="D13" s="20">
        <v>0</v>
      </c>
      <c r="E13" s="19">
        <v>89</v>
      </c>
      <c r="F13" s="19">
        <v>35</v>
      </c>
    </row>
    <row r="14" spans="1:18" s="14" customFormat="1">
      <c r="A14" s="18" t="s">
        <v>162</v>
      </c>
      <c r="B14" s="19">
        <v>0</v>
      </c>
      <c r="C14" s="19">
        <v>248</v>
      </c>
      <c r="D14" s="20">
        <v>0</v>
      </c>
      <c r="E14" s="19">
        <v>176</v>
      </c>
      <c r="F14" s="19">
        <v>35</v>
      </c>
    </row>
    <row r="15" spans="1:18" s="14" customFormat="1">
      <c r="A15" s="18" t="s">
        <v>164</v>
      </c>
      <c r="B15" s="19">
        <v>0</v>
      </c>
      <c r="C15" s="19">
        <v>141</v>
      </c>
      <c r="D15" s="20">
        <v>0</v>
      </c>
      <c r="E15" s="19">
        <v>78</v>
      </c>
      <c r="F15" s="19">
        <v>32</v>
      </c>
    </row>
    <row r="16" spans="1:18" s="14" customFormat="1">
      <c r="A16" s="18" t="s">
        <v>166</v>
      </c>
      <c r="B16" s="19">
        <v>0</v>
      </c>
      <c r="C16" s="19">
        <v>153</v>
      </c>
      <c r="D16" s="20">
        <v>0</v>
      </c>
      <c r="E16" s="19">
        <v>102</v>
      </c>
      <c r="F16" s="19">
        <v>27</v>
      </c>
    </row>
    <row r="17" spans="1:6" s="14" customFormat="1">
      <c r="A17" s="18" t="s">
        <v>167</v>
      </c>
      <c r="B17" s="19">
        <v>0</v>
      </c>
      <c r="C17" s="19">
        <v>144</v>
      </c>
      <c r="D17" s="20">
        <v>0</v>
      </c>
      <c r="E17" s="19">
        <v>100</v>
      </c>
      <c r="F17" s="19">
        <v>23</v>
      </c>
    </row>
    <row r="18" spans="1:6" s="14" customFormat="1">
      <c r="A18" s="18" t="s">
        <v>168</v>
      </c>
      <c r="B18" s="19">
        <v>0</v>
      </c>
      <c r="C18" s="19">
        <v>68</v>
      </c>
      <c r="D18" s="20">
        <v>0</v>
      </c>
      <c r="E18" s="19">
        <v>44</v>
      </c>
      <c r="F18" s="19">
        <v>16</v>
      </c>
    </row>
    <row r="19" spans="1:6" s="14" customFormat="1">
      <c r="A19" s="18" t="s">
        <v>169</v>
      </c>
      <c r="B19" s="19">
        <v>0</v>
      </c>
      <c r="C19" s="19">
        <v>177</v>
      </c>
      <c r="D19" s="20">
        <v>0</v>
      </c>
      <c r="E19" s="19">
        <v>123</v>
      </c>
      <c r="F19" s="19">
        <v>32</v>
      </c>
    </row>
    <row r="20" spans="1:6" s="14" customFormat="1">
      <c r="A20" s="18" t="s">
        <v>170</v>
      </c>
      <c r="B20" s="19">
        <v>0</v>
      </c>
      <c r="C20" s="19">
        <v>190</v>
      </c>
      <c r="D20" s="20">
        <v>0</v>
      </c>
      <c r="E20" s="19">
        <v>123</v>
      </c>
      <c r="F20" s="19">
        <v>32</v>
      </c>
    </row>
    <row r="21" spans="1:6" s="14" customFormat="1">
      <c r="A21" s="18" t="s">
        <v>171</v>
      </c>
      <c r="B21" s="19">
        <v>0</v>
      </c>
      <c r="C21" s="19">
        <v>257</v>
      </c>
      <c r="D21" s="20">
        <v>0</v>
      </c>
      <c r="E21" s="19">
        <v>143</v>
      </c>
      <c r="F21" s="19">
        <v>42</v>
      </c>
    </row>
    <row r="22" spans="1:6" s="14" customFormat="1">
      <c r="A22" s="18" t="s">
        <v>172</v>
      </c>
      <c r="B22" s="19">
        <v>0</v>
      </c>
      <c r="C22" s="19">
        <v>196</v>
      </c>
      <c r="D22" s="20">
        <v>0</v>
      </c>
      <c r="E22" s="19">
        <v>117</v>
      </c>
      <c r="F22" s="19">
        <v>45</v>
      </c>
    </row>
    <row r="23" spans="1:6" s="14" customFormat="1">
      <c r="A23" s="18" t="s">
        <v>173</v>
      </c>
      <c r="B23" s="19">
        <v>0</v>
      </c>
      <c r="C23" s="19">
        <v>15</v>
      </c>
      <c r="D23" s="20">
        <v>0</v>
      </c>
      <c r="E23" s="19">
        <v>9</v>
      </c>
      <c r="F23" s="19">
        <v>2</v>
      </c>
    </row>
    <row r="24" spans="1:6" s="14" customFormat="1">
      <c r="A24" s="18" t="s">
        <v>175</v>
      </c>
      <c r="B24" s="19">
        <v>0</v>
      </c>
      <c r="C24" s="19">
        <v>286</v>
      </c>
      <c r="D24" s="20">
        <v>0</v>
      </c>
      <c r="E24" s="19">
        <v>185</v>
      </c>
      <c r="F24" s="19">
        <v>45</v>
      </c>
    </row>
    <row r="25" spans="1:6" s="14" customFormat="1">
      <c r="A25" s="18" t="s">
        <v>177</v>
      </c>
      <c r="B25" s="19">
        <v>0</v>
      </c>
      <c r="C25" s="19">
        <v>307</v>
      </c>
      <c r="D25" s="20">
        <v>0</v>
      </c>
      <c r="E25" s="19">
        <v>190</v>
      </c>
      <c r="F25" s="19">
        <v>63</v>
      </c>
    </row>
    <row r="26" spans="1:6" s="22" customFormat="1" ht="34.5" customHeight="1">
      <c r="A26" s="25" t="s">
        <v>253</v>
      </c>
      <c r="B26" s="23">
        <f>SUM(B12:B25)</f>
        <v>0</v>
      </c>
      <c r="C26" s="23">
        <f>SUM(C12:C25)</f>
        <v>2544</v>
      </c>
      <c r="D26" s="24">
        <v>0</v>
      </c>
      <c r="E26" s="23">
        <f>SUM(E12:E25)</f>
        <v>1621</v>
      </c>
      <c r="F26" s="23">
        <f>SUM(F12:F25)</f>
        <v>472</v>
      </c>
    </row>
    <row r="27" spans="1:6" s="22" customFormat="1" ht="34.5" customHeight="1">
      <c r="A27" s="25" t="s">
        <v>261</v>
      </c>
      <c r="B27" s="23">
        <f>SUM(, B11, B26)</f>
        <v>0</v>
      </c>
      <c r="C27" s="23">
        <f>SUM(, C11, C26)</f>
        <v>3336</v>
      </c>
      <c r="D27" s="24">
        <v>0</v>
      </c>
      <c r="E27" s="23">
        <f>SUM(, E11, E26)</f>
        <v>2073</v>
      </c>
      <c r="F27" s="23">
        <f>SUM(, F11, F26)</f>
        <v>599</v>
      </c>
    </row>
    <row r="28" spans="1:6" s="14" customFormat="1">
      <c r="A28" s="18" t="s">
        <v>262</v>
      </c>
      <c r="B28" s="18">
        <f>SUM(, B27)</f>
        <v>0</v>
      </c>
      <c r="C28" s="18">
        <f>SUM(, C27)</f>
        <v>3336</v>
      </c>
      <c r="D28" s="26">
        <v>0</v>
      </c>
      <c r="E28" s="18">
        <f>SUM(, E27)</f>
        <v>2073</v>
      </c>
      <c r="F28" s="18">
        <f>SUM(, F27)</f>
        <v>599</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11" max="16383" man="1"/>
    <brk id="26" max="16383" man="1"/>
    <brk id="27" max="16383" man="1"/>
    <brk id="28" max="16383" man="1"/>
  </rowBreaks>
  <colBreaks count="2" manualBreakCount="2">
    <brk id="5" max="1048575" man="1"/>
    <brk id="6"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rgb="FF0000FF"/>
  </sheetPr>
  <dimension ref="A1:Q28"/>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999</v>
      </c>
      <c r="F4" s="56"/>
      <c r="G4" s="56"/>
      <c r="H4" s="56"/>
      <c r="I4" s="56"/>
      <c r="J4" s="56"/>
      <c r="K4" s="56"/>
      <c r="L4" s="56"/>
      <c r="M4" s="56"/>
      <c r="N4" s="56"/>
      <c r="O4" s="56"/>
      <c r="P4" s="56"/>
      <c r="Q4" s="56"/>
    </row>
    <row r="5" spans="1:17" ht="25.5" customHeight="1">
      <c r="E5" s="55" t="s">
        <v>999</v>
      </c>
      <c r="F5" s="55"/>
      <c r="G5" s="55"/>
      <c r="H5" s="55"/>
      <c r="I5" s="55"/>
      <c r="J5" s="55"/>
      <c r="K5" s="55"/>
      <c r="L5" s="55"/>
      <c r="M5" s="55"/>
      <c r="N5" s="55"/>
      <c r="O5" s="55"/>
      <c r="P5" s="55"/>
      <c r="Q5" s="55"/>
    </row>
    <row r="6" spans="1:17" s="12" customFormat="1" ht="150" customHeight="1">
      <c r="B6" s="13" t="s">
        <v>7</v>
      </c>
      <c r="C6" s="13" t="s">
        <v>8</v>
      </c>
      <c r="D6" s="13" t="s">
        <v>9</v>
      </c>
      <c r="E6" s="21" t="s">
        <v>501</v>
      </c>
    </row>
    <row r="7" spans="1:17">
      <c r="A7" s="15" t="s">
        <v>27</v>
      </c>
      <c r="B7" s="16">
        <v>930</v>
      </c>
      <c r="C7" s="16">
        <v>20</v>
      </c>
      <c r="D7" s="17">
        <v>2.1499999999999998E-2</v>
      </c>
      <c r="E7" s="16">
        <v>16</v>
      </c>
    </row>
    <row r="8" spans="1:17" s="14" customFormat="1">
      <c r="A8" s="18" t="s">
        <v>28</v>
      </c>
      <c r="B8" s="19">
        <v>724</v>
      </c>
      <c r="C8" s="19">
        <v>32</v>
      </c>
      <c r="D8" s="20">
        <v>4.4200000000000003E-2</v>
      </c>
      <c r="E8" s="19">
        <v>27</v>
      </c>
    </row>
    <row r="9" spans="1:17" s="14" customFormat="1">
      <c r="A9" s="18" t="s">
        <v>32</v>
      </c>
      <c r="B9" s="19">
        <v>956</v>
      </c>
      <c r="C9" s="19">
        <v>40</v>
      </c>
      <c r="D9" s="20">
        <v>4.1799999999999997E-2</v>
      </c>
      <c r="E9" s="19">
        <v>34</v>
      </c>
    </row>
    <row r="10" spans="1:17" s="14" customFormat="1">
      <c r="A10" s="18" t="s">
        <v>34</v>
      </c>
      <c r="B10" s="19">
        <v>1124</v>
      </c>
      <c r="C10" s="19">
        <v>24</v>
      </c>
      <c r="D10" s="20">
        <v>2.1399999999999999E-2</v>
      </c>
      <c r="E10" s="19">
        <v>22</v>
      </c>
    </row>
    <row r="11" spans="1:17" s="22" customFormat="1" ht="34.5" customHeight="1">
      <c r="A11" s="25" t="s">
        <v>246</v>
      </c>
      <c r="B11" s="23">
        <f>SUM(B7:B10)</f>
        <v>3734</v>
      </c>
      <c r="C11" s="23">
        <f>SUM(C7:C10)</f>
        <v>116</v>
      </c>
      <c r="D11" s="24">
        <f>C11/B11</f>
        <v>3.1065881092662024E-2</v>
      </c>
      <c r="E11" s="23">
        <f>SUM(E7:E10)</f>
        <v>99</v>
      </c>
    </row>
    <row r="12" spans="1:17" s="14" customFormat="1">
      <c r="A12" s="18" t="s">
        <v>159</v>
      </c>
      <c r="B12" s="19">
        <v>762</v>
      </c>
      <c r="C12" s="19">
        <v>26</v>
      </c>
      <c r="D12" s="20">
        <v>3.4099999999999998E-2</v>
      </c>
      <c r="E12" s="19">
        <v>23</v>
      </c>
    </row>
    <row r="13" spans="1:17" s="14" customFormat="1">
      <c r="A13" s="18" t="s">
        <v>160</v>
      </c>
      <c r="B13" s="19">
        <v>709</v>
      </c>
      <c r="C13" s="19">
        <v>28</v>
      </c>
      <c r="D13" s="20">
        <v>3.95E-2</v>
      </c>
      <c r="E13" s="19">
        <v>23</v>
      </c>
    </row>
    <row r="14" spans="1:17" s="14" customFormat="1">
      <c r="A14" s="18" t="s">
        <v>162</v>
      </c>
      <c r="B14" s="19">
        <v>766</v>
      </c>
      <c r="C14" s="19">
        <v>20</v>
      </c>
      <c r="D14" s="20">
        <v>2.6100000000000002E-2</v>
      </c>
      <c r="E14" s="19">
        <v>19</v>
      </c>
    </row>
    <row r="15" spans="1:17" s="14" customFormat="1">
      <c r="A15" s="18" t="s">
        <v>164</v>
      </c>
      <c r="B15" s="19">
        <v>654</v>
      </c>
      <c r="C15" s="19">
        <v>31</v>
      </c>
      <c r="D15" s="20">
        <v>4.7399999999999998E-2</v>
      </c>
      <c r="E15" s="19">
        <v>26</v>
      </c>
    </row>
    <row r="16" spans="1:17" s="14" customFormat="1">
      <c r="A16" s="18" t="s">
        <v>166</v>
      </c>
      <c r="B16" s="19">
        <v>454</v>
      </c>
      <c r="C16" s="19">
        <v>18</v>
      </c>
      <c r="D16" s="20">
        <v>3.9600000000000003E-2</v>
      </c>
      <c r="E16" s="19">
        <v>14</v>
      </c>
    </row>
    <row r="17" spans="1:5" s="14" customFormat="1">
      <c r="A17" s="18" t="s">
        <v>167</v>
      </c>
      <c r="B17" s="19">
        <v>742</v>
      </c>
      <c r="C17" s="19">
        <v>36</v>
      </c>
      <c r="D17" s="20">
        <v>4.8500000000000001E-2</v>
      </c>
      <c r="E17" s="19">
        <v>31</v>
      </c>
    </row>
    <row r="18" spans="1:5" s="14" customFormat="1">
      <c r="A18" s="18" t="s">
        <v>168</v>
      </c>
      <c r="B18" s="19">
        <v>397</v>
      </c>
      <c r="C18" s="19">
        <v>26</v>
      </c>
      <c r="D18" s="20">
        <v>6.5500000000000003E-2</v>
      </c>
      <c r="E18" s="19">
        <v>24</v>
      </c>
    </row>
    <row r="19" spans="1:5" s="14" customFormat="1">
      <c r="A19" s="18" t="s">
        <v>169</v>
      </c>
      <c r="B19" s="19">
        <v>859</v>
      </c>
      <c r="C19" s="19">
        <v>24</v>
      </c>
      <c r="D19" s="20">
        <v>2.7900000000000001E-2</v>
      </c>
      <c r="E19" s="19">
        <v>20</v>
      </c>
    </row>
    <row r="20" spans="1:5" s="14" customFormat="1">
      <c r="A20" s="18" t="s">
        <v>170</v>
      </c>
      <c r="B20" s="19">
        <v>735</v>
      </c>
      <c r="C20" s="19">
        <v>42</v>
      </c>
      <c r="D20" s="20">
        <v>5.7099999999999998E-2</v>
      </c>
      <c r="E20" s="19">
        <v>38</v>
      </c>
    </row>
    <row r="21" spans="1:5" s="14" customFormat="1">
      <c r="A21" s="18" t="s">
        <v>171</v>
      </c>
      <c r="B21" s="19">
        <v>893</v>
      </c>
      <c r="C21" s="19">
        <v>41</v>
      </c>
      <c r="D21" s="20">
        <v>4.5900000000000003E-2</v>
      </c>
      <c r="E21" s="19">
        <v>32</v>
      </c>
    </row>
    <row r="22" spans="1:5" s="14" customFormat="1">
      <c r="A22" s="18" t="s">
        <v>172</v>
      </c>
      <c r="B22" s="19">
        <v>749</v>
      </c>
      <c r="C22" s="19">
        <v>9</v>
      </c>
      <c r="D22" s="20">
        <v>1.2E-2</v>
      </c>
      <c r="E22" s="19">
        <v>8</v>
      </c>
    </row>
    <row r="23" spans="1:5" s="14" customFormat="1">
      <c r="A23" s="18" t="s">
        <v>173</v>
      </c>
      <c r="B23" s="19">
        <v>593</v>
      </c>
      <c r="C23" s="19">
        <v>9</v>
      </c>
      <c r="D23" s="20">
        <v>1.52E-2</v>
      </c>
      <c r="E23" s="19">
        <v>7</v>
      </c>
    </row>
    <row r="24" spans="1:5" s="14" customFormat="1">
      <c r="A24" s="18" t="s">
        <v>175</v>
      </c>
      <c r="B24" s="19">
        <v>1497</v>
      </c>
      <c r="C24" s="19">
        <v>27</v>
      </c>
      <c r="D24" s="20">
        <v>1.7999999999999999E-2</v>
      </c>
      <c r="E24" s="19">
        <v>24</v>
      </c>
    </row>
    <row r="25" spans="1:5" s="14" customFormat="1">
      <c r="A25" s="18" t="s">
        <v>177</v>
      </c>
      <c r="B25" s="19">
        <v>894</v>
      </c>
      <c r="C25" s="19">
        <v>12</v>
      </c>
      <c r="D25" s="20">
        <v>1.34E-2</v>
      </c>
      <c r="E25" s="19">
        <v>9</v>
      </c>
    </row>
    <row r="26" spans="1:5" s="22" customFormat="1" ht="34.5" customHeight="1">
      <c r="A26" s="25" t="s">
        <v>253</v>
      </c>
      <c r="B26" s="23">
        <f>SUM(B12:B25)</f>
        <v>10704</v>
      </c>
      <c r="C26" s="23">
        <f>SUM(C12:C25)</f>
        <v>349</v>
      </c>
      <c r="D26" s="24">
        <f>C26/B26</f>
        <v>3.2604633781763828E-2</v>
      </c>
      <c r="E26" s="23">
        <f>SUM(E12:E25)</f>
        <v>298</v>
      </c>
    </row>
    <row r="27" spans="1:5" s="22" customFormat="1" ht="34.5" customHeight="1">
      <c r="A27" s="25" t="s">
        <v>261</v>
      </c>
      <c r="B27" s="23">
        <f>SUM(, B11, B26)</f>
        <v>14438</v>
      </c>
      <c r="C27" s="23">
        <f>SUM(, C11, C26)</f>
        <v>465</v>
      </c>
      <c r="D27" s="24">
        <f>C27/B27</f>
        <v>3.2206676825045022E-2</v>
      </c>
      <c r="E27" s="23">
        <f>SUM(, E11, E26)</f>
        <v>397</v>
      </c>
    </row>
    <row r="28" spans="1:5" s="14" customFormat="1">
      <c r="A28" s="18" t="s">
        <v>262</v>
      </c>
      <c r="B28" s="18">
        <f>SUM(, B27)</f>
        <v>14438</v>
      </c>
      <c r="C28" s="18">
        <f>SUM(, C27)</f>
        <v>465</v>
      </c>
      <c r="D28" s="26">
        <f>C28/B28</f>
        <v>3.2206676825045022E-2</v>
      </c>
      <c r="E28" s="18">
        <f>SUM(, E27)</f>
        <v>397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1" max="16383" man="1"/>
    <brk id="26" max="16383" man="1"/>
    <brk id="27" max="16383" man="1"/>
    <brk id="28" max="16383" man="1"/>
  </rowBreaks>
  <colBreaks count="1" manualBreakCount="1">
    <brk id="5"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FF0000"/>
  </sheetPr>
  <dimension ref="A1:Q25"/>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1000</v>
      </c>
      <c r="F4" s="56"/>
      <c r="G4" s="56"/>
      <c r="H4" s="56"/>
      <c r="I4" s="56"/>
      <c r="J4" s="56"/>
      <c r="K4" s="56"/>
      <c r="L4" s="56"/>
      <c r="M4" s="56"/>
      <c r="N4" s="56"/>
      <c r="O4" s="56"/>
      <c r="P4" s="56"/>
      <c r="Q4" s="56"/>
    </row>
    <row r="5" spans="1:17" ht="25.5" customHeight="1">
      <c r="E5" s="55" t="s">
        <v>1000</v>
      </c>
      <c r="F5" s="55"/>
      <c r="G5" s="55"/>
      <c r="H5" s="55"/>
      <c r="I5" s="55"/>
      <c r="J5" s="55"/>
      <c r="K5" s="55"/>
      <c r="L5" s="55"/>
      <c r="M5" s="55"/>
      <c r="N5" s="55"/>
      <c r="O5" s="55"/>
      <c r="P5" s="55"/>
      <c r="Q5" s="55"/>
    </row>
    <row r="6" spans="1:17" s="12" customFormat="1" ht="150" customHeight="1">
      <c r="B6" s="13" t="s">
        <v>7</v>
      </c>
      <c r="C6" s="13" t="s">
        <v>8</v>
      </c>
      <c r="D6" s="13" t="s">
        <v>9</v>
      </c>
      <c r="E6" s="21" t="s">
        <v>502</v>
      </c>
    </row>
    <row r="7" spans="1:17">
      <c r="A7" s="15" t="s">
        <v>173</v>
      </c>
      <c r="B7" s="16">
        <v>0</v>
      </c>
      <c r="C7" s="16">
        <v>67</v>
      </c>
      <c r="D7" s="17">
        <v>0</v>
      </c>
      <c r="E7" s="16">
        <v>45</v>
      </c>
    </row>
    <row r="8" spans="1:17" s="14" customFormat="1">
      <c r="A8" s="18" t="s">
        <v>176</v>
      </c>
      <c r="B8" s="19">
        <v>0</v>
      </c>
      <c r="C8" s="19">
        <v>173</v>
      </c>
      <c r="D8" s="20">
        <v>0</v>
      </c>
      <c r="E8" s="19">
        <v>133</v>
      </c>
    </row>
    <row r="9" spans="1:17" s="22" customFormat="1" ht="34.5" customHeight="1">
      <c r="A9" s="25" t="s">
        <v>253</v>
      </c>
      <c r="B9" s="23">
        <f>SUM(B7:B8)</f>
        <v>0</v>
      </c>
      <c r="C9" s="23">
        <f>SUM(C7:C8)</f>
        <v>240</v>
      </c>
      <c r="D9" s="24">
        <v>0</v>
      </c>
      <c r="E9" s="23">
        <f>SUM(E7:E8)</f>
        <v>178</v>
      </c>
    </row>
    <row r="10" spans="1:17" s="14" customFormat="1">
      <c r="A10" s="18" t="s">
        <v>196</v>
      </c>
      <c r="B10" s="19">
        <v>0</v>
      </c>
      <c r="C10" s="19">
        <v>164</v>
      </c>
      <c r="D10" s="20">
        <v>0</v>
      </c>
      <c r="E10" s="19">
        <v>136</v>
      </c>
    </row>
    <row r="11" spans="1:17" s="14" customFormat="1">
      <c r="A11" s="18" t="s">
        <v>198</v>
      </c>
      <c r="B11" s="19">
        <v>0</v>
      </c>
      <c r="C11" s="19">
        <v>177</v>
      </c>
      <c r="D11" s="20">
        <v>0</v>
      </c>
      <c r="E11" s="19">
        <v>142</v>
      </c>
    </row>
    <row r="12" spans="1:17" s="14" customFormat="1">
      <c r="A12" s="18" t="s">
        <v>201</v>
      </c>
      <c r="B12" s="19">
        <v>0</v>
      </c>
      <c r="C12" s="19">
        <v>164</v>
      </c>
      <c r="D12" s="20">
        <v>0</v>
      </c>
      <c r="E12" s="19">
        <v>137</v>
      </c>
    </row>
    <row r="13" spans="1:17" s="14" customFormat="1">
      <c r="A13" s="18" t="s">
        <v>202</v>
      </c>
      <c r="B13" s="19">
        <v>0</v>
      </c>
      <c r="C13" s="19">
        <v>228</v>
      </c>
      <c r="D13" s="20">
        <v>0</v>
      </c>
      <c r="E13" s="19">
        <v>186</v>
      </c>
    </row>
    <row r="14" spans="1:17" s="14" customFormat="1">
      <c r="A14" s="18" t="s">
        <v>206</v>
      </c>
      <c r="B14" s="19">
        <v>0</v>
      </c>
      <c r="C14" s="19">
        <v>108</v>
      </c>
      <c r="D14" s="20">
        <v>0</v>
      </c>
      <c r="E14" s="19">
        <v>90</v>
      </c>
    </row>
    <row r="15" spans="1:17" s="14" customFormat="1">
      <c r="A15" s="18" t="s">
        <v>210</v>
      </c>
      <c r="B15" s="19">
        <v>0</v>
      </c>
      <c r="C15" s="19">
        <v>129</v>
      </c>
      <c r="D15" s="20">
        <v>0</v>
      </c>
      <c r="E15" s="19">
        <v>111</v>
      </c>
    </row>
    <row r="16" spans="1:17" s="14" customFormat="1">
      <c r="A16" s="18" t="s">
        <v>211</v>
      </c>
      <c r="B16" s="19">
        <v>0</v>
      </c>
      <c r="C16" s="19">
        <v>183</v>
      </c>
      <c r="D16" s="20">
        <v>0</v>
      </c>
      <c r="E16" s="19">
        <v>159</v>
      </c>
    </row>
    <row r="17" spans="1:5" s="14" customFormat="1">
      <c r="A17" s="18" t="s">
        <v>212</v>
      </c>
      <c r="B17" s="19">
        <v>0</v>
      </c>
      <c r="C17" s="19">
        <v>95</v>
      </c>
      <c r="D17" s="20">
        <v>0</v>
      </c>
      <c r="E17" s="19">
        <v>73</v>
      </c>
    </row>
    <row r="18" spans="1:5" s="14" customFormat="1">
      <c r="A18" s="18" t="s">
        <v>217</v>
      </c>
      <c r="B18" s="19">
        <v>0</v>
      </c>
      <c r="C18" s="19">
        <v>242</v>
      </c>
      <c r="D18" s="20">
        <v>0</v>
      </c>
      <c r="E18" s="19">
        <v>193</v>
      </c>
    </row>
    <row r="19" spans="1:5" s="14" customFormat="1">
      <c r="A19" s="18" t="s">
        <v>220</v>
      </c>
      <c r="B19" s="19">
        <v>975</v>
      </c>
      <c r="C19" s="19">
        <v>137</v>
      </c>
      <c r="D19" s="20">
        <v>0.14050000000000001</v>
      </c>
      <c r="E19" s="19">
        <v>113</v>
      </c>
    </row>
    <row r="20" spans="1:5" s="14" customFormat="1">
      <c r="A20" s="18" t="s">
        <v>222</v>
      </c>
      <c r="B20" s="19">
        <v>0</v>
      </c>
      <c r="C20" s="19">
        <v>259</v>
      </c>
      <c r="D20" s="20">
        <v>0</v>
      </c>
      <c r="E20" s="19">
        <v>218</v>
      </c>
    </row>
    <row r="21" spans="1:5" s="14" customFormat="1">
      <c r="A21" s="18" t="s">
        <v>223</v>
      </c>
      <c r="B21" s="19">
        <v>0</v>
      </c>
      <c r="C21" s="19">
        <v>205</v>
      </c>
      <c r="D21" s="20">
        <v>0</v>
      </c>
      <c r="E21" s="19">
        <v>171</v>
      </c>
    </row>
    <row r="22" spans="1:5" s="14" customFormat="1">
      <c r="A22" s="18" t="s">
        <v>227</v>
      </c>
      <c r="B22" s="19">
        <v>0</v>
      </c>
      <c r="C22" s="19">
        <v>167</v>
      </c>
      <c r="D22" s="20">
        <v>0</v>
      </c>
      <c r="E22" s="19">
        <v>149</v>
      </c>
    </row>
    <row r="23" spans="1:5" s="22" customFormat="1" ht="34.5" customHeight="1">
      <c r="A23" s="25" t="s">
        <v>258</v>
      </c>
      <c r="B23" s="23">
        <f>SUM(B10:B22)</f>
        <v>975</v>
      </c>
      <c r="C23" s="23">
        <f>SUM(C10:C22)</f>
        <v>2258</v>
      </c>
      <c r="D23" s="24">
        <f>C23/B23</f>
        <v>2.315897435897436</v>
      </c>
      <c r="E23" s="23">
        <f>SUM(E10:E22)</f>
        <v>1878</v>
      </c>
    </row>
    <row r="24" spans="1:5" s="22" customFormat="1" ht="34.5" customHeight="1">
      <c r="A24" s="25" t="s">
        <v>261</v>
      </c>
      <c r="B24" s="23">
        <f>SUM(, B9, B23)</f>
        <v>975</v>
      </c>
      <c r="C24" s="23">
        <f>SUM(, C9, C23)</f>
        <v>2498</v>
      </c>
      <c r="D24" s="24">
        <f>C24/B24</f>
        <v>2.5620512820512822</v>
      </c>
      <c r="E24" s="23">
        <f>SUM(, E9, E23)</f>
        <v>2056</v>
      </c>
    </row>
    <row r="25" spans="1:5" s="14" customFormat="1">
      <c r="A25" s="18" t="s">
        <v>262</v>
      </c>
      <c r="B25" s="18">
        <f>SUM(, B24)</f>
        <v>975</v>
      </c>
      <c r="C25" s="18">
        <f>SUM(, C24)</f>
        <v>2498</v>
      </c>
      <c r="D25" s="26">
        <f>C25/B25</f>
        <v>2.5620512820512822</v>
      </c>
      <c r="E25" s="18">
        <f>SUM(, E24)</f>
        <v>2056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9" max="16383" man="1"/>
    <brk id="23" max="16383" man="1"/>
    <brk id="24" max="16383" man="1"/>
    <brk id="25" max="16383" man="1"/>
  </rowBreaks>
  <colBreaks count="1" manualBreakCount="1">
    <brk id="5"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FFFF00"/>
  </sheetPr>
  <dimension ref="A1:Q27"/>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1001</v>
      </c>
      <c r="F4" s="56"/>
      <c r="G4" s="56"/>
      <c r="H4" s="56"/>
      <c r="I4" s="56"/>
      <c r="J4" s="56"/>
      <c r="K4" s="56"/>
      <c r="L4" s="56"/>
      <c r="M4" s="56"/>
      <c r="N4" s="56"/>
      <c r="O4" s="56"/>
      <c r="P4" s="56"/>
      <c r="Q4" s="56"/>
    </row>
    <row r="5" spans="1:17" ht="25.5" customHeight="1">
      <c r="E5" s="55" t="s">
        <v>1001</v>
      </c>
      <c r="F5" s="55"/>
      <c r="G5" s="55"/>
      <c r="H5" s="55"/>
      <c r="I5" s="55"/>
      <c r="J5" s="55"/>
      <c r="K5" s="55"/>
      <c r="L5" s="55"/>
      <c r="M5" s="55"/>
      <c r="N5" s="55"/>
      <c r="O5" s="55"/>
      <c r="P5" s="55"/>
      <c r="Q5" s="55"/>
    </row>
    <row r="6" spans="1:17" s="12" customFormat="1" ht="150" customHeight="1">
      <c r="B6" s="13" t="s">
        <v>7</v>
      </c>
      <c r="C6" s="13" t="s">
        <v>8</v>
      </c>
      <c r="D6" s="13" t="s">
        <v>9</v>
      </c>
      <c r="E6" s="21" t="s">
        <v>503</v>
      </c>
    </row>
    <row r="7" spans="1:17">
      <c r="A7" s="15" t="s">
        <v>161</v>
      </c>
      <c r="B7" s="16">
        <v>0</v>
      </c>
      <c r="C7" s="16">
        <v>199</v>
      </c>
      <c r="D7" s="17">
        <v>0</v>
      </c>
      <c r="E7" s="16">
        <v>150</v>
      </c>
    </row>
    <row r="8" spans="1:17" s="14" customFormat="1">
      <c r="A8" s="18" t="s">
        <v>163</v>
      </c>
      <c r="B8" s="19">
        <v>0</v>
      </c>
      <c r="C8" s="19">
        <v>301</v>
      </c>
      <c r="D8" s="20">
        <v>0</v>
      </c>
      <c r="E8" s="19">
        <v>231</v>
      </c>
    </row>
    <row r="9" spans="1:17" s="14" customFormat="1">
      <c r="A9" s="18" t="s">
        <v>165</v>
      </c>
      <c r="B9" s="19">
        <v>0</v>
      </c>
      <c r="C9" s="19">
        <v>237</v>
      </c>
      <c r="D9" s="20">
        <v>0</v>
      </c>
      <c r="E9" s="19">
        <v>177</v>
      </c>
    </row>
    <row r="10" spans="1:17" s="14" customFormat="1">
      <c r="A10" s="18" t="s">
        <v>174</v>
      </c>
      <c r="B10" s="19">
        <v>0</v>
      </c>
      <c r="C10" s="19">
        <v>170</v>
      </c>
      <c r="D10" s="20">
        <v>0</v>
      </c>
      <c r="E10" s="19">
        <v>126</v>
      </c>
    </row>
    <row r="11" spans="1:17" s="14" customFormat="1">
      <c r="A11" s="18" t="s">
        <v>175</v>
      </c>
      <c r="B11" s="19">
        <v>0</v>
      </c>
      <c r="C11" s="19">
        <v>59</v>
      </c>
      <c r="D11" s="20">
        <v>0</v>
      </c>
      <c r="E11" s="19">
        <v>46</v>
      </c>
    </row>
    <row r="12" spans="1:17" s="14" customFormat="1">
      <c r="A12" s="18" t="s">
        <v>178</v>
      </c>
      <c r="B12" s="19">
        <v>0</v>
      </c>
      <c r="C12" s="19">
        <v>236</v>
      </c>
      <c r="D12" s="20">
        <v>0</v>
      </c>
      <c r="E12" s="19">
        <v>171</v>
      </c>
    </row>
    <row r="13" spans="1:17" s="14" customFormat="1">
      <c r="A13" s="18" t="s">
        <v>179</v>
      </c>
      <c r="B13" s="19">
        <v>0</v>
      </c>
      <c r="C13" s="19">
        <v>395</v>
      </c>
      <c r="D13" s="20">
        <v>0</v>
      </c>
      <c r="E13" s="19">
        <v>314</v>
      </c>
    </row>
    <row r="14" spans="1:17" s="22" customFormat="1" ht="34.5" customHeight="1">
      <c r="A14" s="25" t="s">
        <v>253</v>
      </c>
      <c r="B14" s="23">
        <f>SUM(B7:B13)</f>
        <v>0</v>
      </c>
      <c r="C14" s="23">
        <f>SUM(C7:C13)</f>
        <v>1597</v>
      </c>
      <c r="D14" s="24">
        <v>0</v>
      </c>
      <c r="E14" s="23">
        <f>SUM(E7:E13)</f>
        <v>1215</v>
      </c>
    </row>
    <row r="15" spans="1:17" s="14" customFormat="1">
      <c r="A15" s="18" t="s">
        <v>199</v>
      </c>
      <c r="B15" s="19">
        <v>0</v>
      </c>
      <c r="C15" s="19">
        <v>45</v>
      </c>
      <c r="D15" s="20">
        <v>0</v>
      </c>
      <c r="E15" s="19">
        <v>31</v>
      </c>
    </row>
    <row r="16" spans="1:17" s="14" customFormat="1">
      <c r="A16" s="18" t="s">
        <v>200</v>
      </c>
      <c r="B16" s="19">
        <v>0</v>
      </c>
      <c r="C16" s="19">
        <v>146</v>
      </c>
      <c r="D16" s="20">
        <v>0</v>
      </c>
      <c r="E16" s="19">
        <v>120</v>
      </c>
    </row>
    <row r="17" spans="1:5" s="14" customFormat="1">
      <c r="A17" s="18" t="s">
        <v>204</v>
      </c>
      <c r="B17" s="19">
        <v>0</v>
      </c>
      <c r="C17" s="19">
        <v>143</v>
      </c>
      <c r="D17" s="20">
        <v>0</v>
      </c>
      <c r="E17" s="19">
        <v>109</v>
      </c>
    </row>
    <row r="18" spans="1:5" s="14" customFormat="1">
      <c r="A18" s="18" t="s">
        <v>205</v>
      </c>
      <c r="B18" s="19">
        <v>0</v>
      </c>
      <c r="C18" s="19">
        <v>148</v>
      </c>
      <c r="D18" s="20">
        <v>0</v>
      </c>
      <c r="E18" s="19">
        <v>111</v>
      </c>
    </row>
    <row r="19" spans="1:5" s="14" customFormat="1">
      <c r="A19" s="18" t="s">
        <v>208</v>
      </c>
      <c r="B19" s="19">
        <v>0</v>
      </c>
      <c r="C19" s="19">
        <v>57</v>
      </c>
      <c r="D19" s="20">
        <v>0</v>
      </c>
      <c r="E19" s="19">
        <v>44</v>
      </c>
    </row>
    <row r="20" spans="1:5" s="14" customFormat="1">
      <c r="A20" s="18" t="s">
        <v>209</v>
      </c>
      <c r="B20" s="19">
        <v>0</v>
      </c>
      <c r="C20" s="19">
        <v>60</v>
      </c>
      <c r="D20" s="20">
        <v>0</v>
      </c>
      <c r="E20" s="19">
        <v>50</v>
      </c>
    </row>
    <row r="21" spans="1:5" s="14" customFormat="1">
      <c r="A21" s="18" t="s">
        <v>213</v>
      </c>
      <c r="B21" s="19">
        <v>0</v>
      </c>
      <c r="C21" s="19">
        <v>199</v>
      </c>
      <c r="D21" s="20">
        <v>0</v>
      </c>
      <c r="E21" s="19">
        <v>151</v>
      </c>
    </row>
    <row r="22" spans="1:5" s="14" customFormat="1">
      <c r="A22" s="18" t="s">
        <v>214</v>
      </c>
      <c r="B22" s="19">
        <v>0</v>
      </c>
      <c r="C22" s="19">
        <v>68</v>
      </c>
      <c r="D22" s="20">
        <v>0</v>
      </c>
      <c r="E22" s="19">
        <v>51</v>
      </c>
    </row>
    <row r="23" spans="1:5" s="14" customFormat="1">
      <c r="A23" s="18" t="s">
        <v>215</v>
      </c>
      <c r="B23" s="19">
        <v>0</v>
      </c>
      <c r="C23" s="19">
        <v>91</v>
      </c>
      <c r="D23" s="20">
        <v>0</v>
      </c>
      <c r="E23" s="19">
        <v>76</v>
      </c>
    </row>
    <row r="24" spans="1:5" s="14" customFormat="1">
      <c r="A24" s="18" t="s">
        <v>218</v>
      </c>
      <c r="B24" s="19">
        <v>0</v>
      </c>
      <c r="C24" s="19">
        <v>67</v>
      </c>
      <c r="D24" s="20">
        <v>0</v>
      </c>
      <c r="E24" s="19">
        <v>57</v>
      </c>
    </row>
    <row r="25" spans="1:5" s="22" customFormat="1" ht="34.5" customHeight="1">
      <c r="A25" s="25" t="s">
        <v>258</v>
      </c>
      <c r="B25" s="23">
        <f>SUM(B15:B24)</f>
        <v>0</v>
      </c>
      <c r="C25" s="23">
        <f>SUM(C15:C24)</f>
        <v>1024</v>
      </c>
      <c r="D25" s="24">
        <v>0</v>
      </c>
      <c r="E25" s="23">
        <f>SUM(E15:E24)</f>
        <v>800</v>
      </c>
    </row>
    <row r="26" spans="1:5" s="22" customFormat="1" ht="34.5" customHeight="1">
      <c r="A26" s="25" t="s">
        <v>261</v>
      </c>
      <c r="B26" s="23">
        <f>SUM(, B14, B25)</f>
        <v>0</v>
      </c>
      <c r="C26" s="23">
        <f>SUM(, C14, C25)</f>
        <v>2621</v>
      </c>
      <c r="D26" s="24">
        <v>0</v>
      </c>
      <c r="E26" s="23">
        <f>SUM(, E14, E25)</f>
        <v>2015</v>
      </c>
    </row>
    <row r="27" spans="1:5" s="14" customFormat="1">
      <c r="A27" s="18" t="s">
        <v>262</v>
      </c>
      <c r="B27" s="18">
        <f>SUM(, B26)</f>
        <v>0</v>
      </c>
      <c r="C27" s="18">
        <f>SUM(, C26)</f>
        <v>2621</v>
      </c>
      <c r="D27" s="26">
        <v>0</v>
      </c>
      <c r="E27" s="18">
        <f>SUM(, E26)</f>
        <v>2015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14" max="16383" man="1"/>
    <brk id="25" max="16383" man="1"/>
    <brk id="26" max="16383" man="1"/>
    <brk id="27" max="16383" man="1"/>
  </rowBreaks>
  <colBreaks count="1" manualBreakCount="1">
    <brk id="5"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rgb="FF0000FF"/>
  </sheetPr>
  <dimension ref="A1:Q20"/>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1002</v>
      </c>
      <c r="F4" s="56"/>
      <c r="G4" s="56"/>
      <c r="H4" s="56"/>
      <c r="I4" s="56"/>
      <c r="J4" s="56"/>
      <c r="K4" s="56"/>
      <c r="L4" s="56"/>
      <c r="M4" s="56"/>
      <c r="N4" s="56"/>
      <c r="O4" s="56"/>
      <c r="P4" s="56"/>
      <c r="Q4" s="56"/>
    </row>
    <row r="5" spans="1:17" ht="25.5" customHeight="1">
      <c r="E5" s="55" t="s">
        <v>1002</v>
      </c>
      <c r="F5" s="55"/>
      <c r="G5" s="55"/>
      <c r="H5" s="55"/>
      <c r="I5" s="55"/>
      <c r="J5" s="55"/>
      <c r="K5" s="55"/>
      <c r="L5" s="55"/>
      <c r="M5" s="55"/>
      <c r="N5" s="55"/>
      <c r="O5" s="55"/>
      <c r="P5" s="55"/>
      <c r="Q5" s="55"/>
    </row>
    <row r="6" spans="1:17" s="12" customFormat="1" ht="150" customHeight="1">
      <c r="B6" s="13" t="s">
        <v>7</v>
      </c>
      <c r="C6" s="13" t="s">
        <v>8</v>
      </c>
      <c r="D6" s="13" t="s">
        <v>9</v>
      </c>
      <c r="E6" s="21" t="s">
        <v>504</v>
      </c>
    </row>
    <row r="7" spans="1:17">
      <c r="A7" s="15" t="s">
        <v>197</v>
      </c>
      <c r="B7" s="16">
        <v>0</v>
      </c>
      <c r="C7" s="16">
        <v>241</v>
      </c>
      <c r="D7" s="17">
        <v>0</v>
      </c>
      <c r="E7" s="16">
        <v>186</v>
      </c>
    </row>
    <row r="8" spans="1:17" s="14" customFormat="1">
      <c r="A8" s="18" t="s">
        <v>203</v>
      </c>
      <c r="B8" s="19">
        <v>0</v>
      </c>
      <c r="C8" s="19">
        <v>265</v>
      </c>
      <c r="D8" s="20">
        <v>0</v>
      </c>
      <c r="E8" s="19">
        <v>211</v>
      </c>
    </row>
    <row r="9" spans="1:17" s="14" customFormat="1">
      <c r="A9" s="18" t="s">
        <v>207</v>
      </c>
      <c r="B9" s="19">
        <v>0</v>
      </c>
      <c r="C9" s="19">
        <v>129</v>
      </c>
      <c r="D9" s="20">
        <v>0</v>
      </c>
      <c r="E9" s="19">
        <v>96</v>
      </c>
    </row>
    <row r="10" spans="1:17" s="14" customFormat="1">
      <c r="A10" s="18" t="s">
        <v>216</v>
      </c>
      <c r="B10" s="19">
        <v>0</v>
      </c>
      <c r="C10" s="19">
        <v>257</v>
      </c>
      <c r="D10" s="20">
        <v>0</v>
      </c>
      <c r="E10" s="19">
        <v>206</v>
      </c>
    </row>
    <row r="11" spans="1:17" s="14" customFormat="1">
      <c r="A11" s="18" t="s">
        <v>219</v>
      </c>
      <c r="B11" s="19">
        <v>0</v>
      </c>
      <c r="C11" s="19">
        <v>260</v>
      </c>
      <c r="D11" s="20">
        <v>0</v>
      </c>
      <c r="E11" s="19">
        <v>202</v>
      </c>
    </row>
    <row r="12" spans="1:17" s="14" customFormat="1">
      <c r="A12" s="18" t="s">
        <v>221</v>
      </c>
      <c r="B12" s="19">
        <v>0</v>
      </c>
      <c r="C12" s="19">
        <v>261</v>
      </c>
      <c r="D12" s="20">
        <v>0</v>
      </c>
      <c r="E12" s="19">
        <v>211</v>
      </c>
    </row>
    <row r="13" spans="1:17" s="14" customFormat="1">
      <c r="A13" s="18" t="s">
        <v>224</v>
      </c>
      <c r="B13" s="19">
        <v>0</v>
      </c>
      <c r="C13" s="19">
        <v>162</v>
      </c>
      <c r="D13" s="20">
        <v>0</v>
      </c>
      <c r="E13" s="19">
        <v>136</v>
      </c>
    </row>
    <row r="14" spans="1:17" s="14" customFormat="1">
      <c r="A14" s="18" t="s">
        <v>225</v>
      </c>
      <c r="B14" s="19">
        <v>0</v>
      </c>
      <c r="C14" s="19">
        <v>213</v>
      </c>
      <c r="D14" s="20">
        <v>0</v>
      </c>
      <c r="E14" s="19">
        <v>174</v>
      </c>
    </row>
    <row r="15" spans="1:17" s="14" customFormat="1">
      <c r="A15" s="18" t="s">
        <v>226</v>
      </c>
      <c r="B15" s="19">
        <v>0</v>
      </c>
      <c r="C15" s="19">
        <v>267</v>
      </c>
      <c r="D15" s="20">
        <v>0</v>
      </c>
      <c r="E15" s="19">
        <v>212</v>
      </c>
    </row>
    <row r="16" spans="1:17" s="14" customFormat="1">
      <c r="A16" s="18" t="s">
        <v>228</v>
      </c>
      <c r="B16" s="19">
        <v>0</v>
      </c>
      <c r="C16" s="19">
        <v>151</v>
      </c>
      <c r="D16" s="20">
        <v>0</v>
      </c>
      <c r="E16" s="19">
        <v>118</v>
      </c>
    </row>
    <row r="17" spans="1:5" s="14" customFormat="1">
      <c r="A17" s="18" t="s">
        <v>229</v>
      </c>
      <c r="B17" s="19">
        <v>0</v>
      </c>
      <c r="C17" s="19">
        <v>143</v>
      </c>
      <c r="D17" s="20">
        <v>0</v>
      </c>
      <c r="E17" s="19">
        <v>123</v>
      </c>
    </row>
    <row r="18" spans="1:5" s="22" customFormat="1" ht="34.5" customHeight="1">
      <c r="A18" s="25" t="s">
        <v>258</v>
      </c>
      <c r="B18" s="23">
        <f>SUM(B7:B17)</f>
        <v>0</v>
      </c>
      <c r="C18" s="23">
        <f>SUM(C7:C17)</f>
        <v>2349</v>
      </c>
      <c r="D18" s="24">
        <v>0</v>
      </c>
      <c r="E18" s="23">
        <f>SUM(E7:E17)</f>
        <v>1875</v>
      </c>
    </row>
    <row r="19" spans="1:5" s="22" customFormat="1" ht="34.5" customHeight="1">
      <c r="A19" s="25" t="s">
        <v>261</v>
      </c>
      <c r="B19" s="23">
        <f>SUM(, B18)</f>
        <v>0</v>
      </c>
      <c r="C19" s="23">
        <f>SUM(, C18)</f>
        <v>2349</v>
      </c>
      <c r="D19" s="24">
        <v>0</v>
      </c>
      <c r="E19" s="23">
        <f>SUM(, E18)</f>
        <v>1875</v>
      </c>
    </row>
    <row r="20" spans="1:5" s="14" customFormat="1">
      <c r="A20" s="18" t="s">
        <v>262</v>
      </c>
      <c r="B20" s="18">
        <f>SUM(, B19)</f>
        <v>0</v>
      </c>
      <c r="C20" s="18">
        <f>SUM(, C19)</f>
        <v>2349</v>
      </c>
      <c r="D20" s="26">
        <v>0</v>
      </c>
      <c r="E20" s="18">
        <f>SUM(, E19)</f>
        <v>1875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8" max="16383" man="1"/>
    <brk id="19" max="16383" man="1"/>
    <brk id="20" max="16383" man="1"/>
  </rowBreaks>
  <colBreaks count="1" manualBreakCount="1">
    <brk id="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275</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rgb="FFFF0000"/>
  </sheetPr>
  <dimension ref="A1:Q20"/>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1002</v>
      </c>
      <c r="F4" s="56"/>
      <c r="G4" s="56"/>
      <c r="H4" s="56"/>
      <c r="I4" s="56"/>
      <c r="J4" s="56"/>
      <c r="K4" s="56"/>
      <c r="L4" s="56"/>
      <c r="M4" s="56"/>
      <c r="N4" s="56"/>
      <c r="O4" s="56"/>
      <c r="P4" s="56"/>
      <c r="Q4" s="56"/>
    </row>
    <row r="5" spans="1:17" ht="25.5" customHeight="1">
      <c r="E5" s="55" t="s">
        <v>1002</v>
      </c>
      <c r="F5" s="55"/>
      <c r="G5" s="55"/>
      <c r="H5" s="55"/>
      <c r="I5" s="55"/>
      <c r="J5" s="55"/>
      <c r="K5" s="55"/>
      <c r="L5" s="55"/>
      <c r="M5" s="55"/>
      <c r="N5" s="55"/>
      <c r="O5" s="55"/>
      <c r="P5" s="55"/>
      <c r="Q5" s="55"/>
    </row>
    <row r="6" spans="1:17" s="12" customFormat="1" ht="150" customHeight="1">
      <c r="B6" s="13" t="s">
        <v>7</v>
      </c>
      <c r="C6" s="13" t="s">
        <v>8</v>
      </c>
      <c r="D6" s="13" t="s">
        <v>9</v>
      </c>
      <c r="E6" s="21" t="s">
        <v>505</v>
      </c>
    </row>
    <row r="7" spans="1:17">
      <c r="A7" s="15" t="s">
        <v>197</v>
      </c>
      <c r="B7" s="16">
        <v>855</v>
      </c>
      <c r="C7" s="16">
        <v>26</v>
      </c>
      <c r="D7" s="17">
        <v>3.04E-2</v>
      </c>
      <c r="E7" s="16">
        <v>25</v>
      </c>
    </row>
    <row r="8" spans="1:17" s="14" customFormat="1">
      <c r="A8" s="18" t="s">
        <v>203</v>
      </c>
      <c r="B8" s="19">
        <v>1059</v>
      </c>
      <c r="C8" s="19">
        <v>56</v>
      </c>
      <c r="D8" s="20">
        <v>5.2900000000000003E-2</v>
      </c>
      <c r="E8" s="19">
        <v>52</v>
      </c>
    </row>
    <row r="9" spans="1:17" s="14" customFormat="1">
      <c r="A9" s="18" t="s">
        <v>207</v>
      </c>
      <c r="B9" s="19">
        <v>925</v>
      </c>
      <c r="C9" s="19">
        <v>9</v>
      </c>
      <c r="D9" s="20">
        <v>9.7000000000000003E-3</v>
      </c>
      <c r="E9" s="19">
        <v>7</v>
      </c>
    </row>
    <row r="10" spans="1:17" s="14" customFormat="1">
      <c r="A10" s="18" t="s">
        <v>216</v>
      </c>
      <c r="B10" s="19">
        <v>1468</v>
      </c>
      <c r="C10" s="19">
        <v>34</v>
      </c>
      <c r="D10" s="20">
        <v>2.3199999999999998E-2</v>
      </c>
      <c r="E10" s="19">
        <v>29</v>
      </c>
    </row>
    <row r="11" spans="1:17" s="14" customFormat="1">
      <c r="A11" s="18" t="s">
        <v>219</v>
      </c>
      <c r="B11" s="19">
        <v>1696</v>
      </c>
      <c r="C11" s="19">
        <v>33</v>
      </c>
      <c r="D11" s="20">
        <v>1.95E-2</v>
      </c>
      <c r="E11" s="19">
        <v>31</v>
      </c>
    </row>
    <row r="12" spans="1:17" s="14" customFormat="1">
      <c r="A12" s="18" t="s">
        <v>221</v>
      </c>
      <c r="B12" s="19">
        <v>1159</v>
      </c>
      <c r="C12" s="19">
        <v>16</v>
      </c>
      <c r="D12" s="20">
        <v>1.38E-2</v>
      </c>
      <c r="E12" s="19">
        <v>13</v>
      </c>
    </row>
    <row r="13" spans="1:17" s="14" customFormat="1">
      <c r="A13" s="18" t="s">
        <v>224</v>
      </c>
      <c r="B13" s="19">
        <v>1198</v>
      </c>
      <c r="C13" s="19">
        <v>40</v>
      </c>
      <c r="D13" s="20">
        <v>3.3399999999999999E-2</v>
      </c>
      <c r="E13" s="19">
        <v>37</v>
      </c>
    </row>
    <row r="14" spans="1:17" s="14" customFormat="1">
      <c r="A14" s="18" t="s">
        <v>225</v>
      </c>
      <c r="B14" s="19">
        <v>999</v>
      </c>
      <c r="C14" s="19">
        <v>25</v>
      </c>
      <c r="D14" s="20">
        <v>2.5000000000000001E-2</v>
      </c>
      <c r="E14" s="19">
        <v>21</v>
      </c>
    </row>
    <row r="15" spans="1:17" s="14" customFormat="1">
      <c r="A15" s="18" t="s">
        <v>226</v>
      </c>
      <c r="B15" s="19">
        <v>1148</v>
      </c>
      <c r="C15" s="19">
        <v>15</v>
      </c>
      <c r="D15" s="20">
        <v>1.3100000000000001E-2</v>
      </c>
      <c r="E15" s="19">
        <v>13</v>
      </c>
    </row>
    <row r="16" spans="1:17" s="14" customFormat="1">
      <c r="A16" s="18" t="s">
        <v>228</v>
      </c>
      <c r="B16" s="19">
        <v>823</v>
      </c>
      <c r="C16" s="19">
        <v>20</v>
      </c>
      <c r="D16" s="20">
        <v>2.4299999999999999E-2</v>
      </c>
      <c r="E16" s="19">
        <v>18</v>
      </c>
    </row>
    <row r="17" spans="1:5" s="14" customFormat="1">
      <c r="A17" s="18" t="s">
        <v>229</v>
      </c>
      <c r="B17" s="19">
        <v>972</v>
      </c>
      <c r="C17" s="19">
        <v>18</v>
      </c>
      <c r="D17" s="20">
        <v>1.8499999999999999E-2</v>
      </c>
      <c r="E17" s="19">
        <v>17</v>
      </c>
    </row>
    <row r="18" spans="1:5" s="22" customFormat="1" ht="34.5" customHeight="1">
      <c r="A18" s="25" t="s">
        <v>258</v>
      </c>
      <c r="B18" s="23">
        <f>SUM(B7:B17)</f>
        <v>12302</v>
      </c>
      <c r="C18" s="23">
        <f>SUM(C7:C17)</f>
        <v>292</v>
      </c>
      <c r="D18" s="24">
        <f>C18/B18</f>
        <v>2.373597788977402E-2</v>
      </c>
      <c r="E18" s="23">
        <f>SUM(E7:E17)</f>
        <v>263</v>
      </c>
    </row>
    <row r="19" spans="1:5" s="22" customFormat="1" ht="34.5" customHeight="1">
      <c r="A19" s="25" t="s">
        <v>261</v>
      </c>
      <c r="B19" s="23">
        <f>SUM(, B18)</f>
        <v>12302</v>
      </c>
      <c r="C19" s="23">
        <f>SUM(, C18)</f>
        <v>292</v>
      </c>
      <c r="D19" s="24">
        <f>C19/B19</f>
        <v>2.373597788977402E-2</v>
      </c>
      <c r="E19" s="23">
        <f>SUM(, E18)</f>
        <v>263</v>
      </c>
    </row>
    <row r="20" spans="1:5" s="14" customFormat="1">
      <c r="A20" s="18" t="s">
        <v>262</v>
      </c>
      <c r="B20" s="18">
        <f>SUM(, B19)</f>
        <v>12302</v>
      </c>
      <c r="C20" s="18">
        <f>SUM(, C19)</f>
        <v>292</v>
      </c>
      <c r="D20" s="26">
        <f>C20/B20</f>
        <v>2.373597788977402E-2</v>
      </c>
      <c r="E20" s="18">
        <f>SUM(, E19)</f>
        <v>263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8" max="16383" man="1"/>
    <brk id="19" max="16383" man="1"/>
    <brk id="20" max="16383" man="1"/>
  </rowBreaks>
  <colBreaks count="1" manualBreakCount="1">
    <brk id="5"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rgb="FFFFFF00"/>
  </sheetPr>
  <dimension ref="A1:Q24"/>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1003</v>
      </c>
      <c r="F4" s="56"/>
      <c r="G4" s="56"/>
      <c r="H4" s="56"/>
      <c r="I4" s="56"/>
      <c r="J4" s="56"/>
      <c r="K4" s="56"/>
      <c r="L4" s="56"/>
      <c r="M4" s="56"/>
      <c r="N4" s="56"/>
      <c r="O4" s="56"/>
      <c r="P4" s="56"/>
      <c r="Q4" s="56"/>
    </row>
    <row r="5" spans="1:17" ht="25.5" customHeight="1">
      <c r="E5" s="55" t="s">
        <v>1003</v>
      </c>
      <c r="F5" s="55"/>
      <c r="G5" s="55"/>
      <c r="H5" s="55"/>
      <c r="I5" s="55"/>
      <c r="J5" s="55"/>
      <c r="K5" s="55"/>
      <c r="L5" s="55"/>
      <c r="M5" s="55"/>
      <c r="N5" s="55"/>
      <c r="O5" s="55"/>
      <c r="P5" s="55"/>
      <c r="Q5" s="55"/>
    </row>
    <row r="6" spans="1:17" s="12" customFormat="1" ht="150" customHeight="1">
      <c r="B6" s="13" t="s">
        <v>7</v>
      </c>
      <c r="C6" s="13" t="s">
        <v>8</v>
      </c>
      <c r="D6" s="13" t="s">
        <v>9</v>
      </c>
      <c r="E6" s="21" t="s">
        <v>506</v>
      </c>
    </row>
    <row r="7" spans="1:17">
      <c r="A7" s="15" t="s">
        <v>56</v>
      </c>
      <c r="B7" s="16">
        <v>0</v>
      </c>
      <c r="C7" s="16">
        <v>246</v>
      </c>
      <c r="D7" s="17">
        <v>0</v>
      </c>
      <c r="E7" s="16">
        <v>203</v>
      </c>
    </row>
    <row r="8" spans="1:17" s="14" customFormat="1">
      <c r="A8" s="18" t="s">
        <v>57</v>
      </c>
      <c r="B8" s="19">
        <v>0</v>
      </c>
      <c r="C8" s="19">
        <v>249</v>
      </c>
      <c r="D8" s="20">
        <v>0</v>
      </c>
      <c r="E8" s="19">
        <v>199</v>
      </c>
    </row>
    <row r="9" spans="1:17" s="14" customFormat="1">
      <c r="A9" s="18" t="s">
        <v>58</v>
      </c>
      <c r="B9" s="19">
        <v>0</v>
      </c>
      <c r="C9" s="19">
        <v>182</v>
      </c>
      <c r="D9" s="20">
        <v>0</v>
      </c>
      <c r="E9" s="19">
        <v>150</v>
      </c>
    </row>
    <row r="10" spans="1:17" s="14" customFormat="1">
      <c r="A10" s="18" t="s">
        <v>59</v>
      </c>
      <c r="B10" s="19">
        <v>0</v>
      </c>
      <c r="C10" s="19">
        <v>240</v>
      </c>
      <c r="D10" s="20">
        <v>0</v>
      </c>
      <c r="E10" s="19">
        <v>201</v>
      </c>
    </row>
    <row r="11" spans="1:17" s="14" customFormat="1">
      <c r="A11" s="18" t="s">
        <v>60</v>
      </c>
      <c r="B11" s="19">
        <v>0</v>
      </c>
      <c r="C11" s="19">
        <v>198</v>
      </c>
      <c r="D11" s="20">
        <v>0</v>
      </c>
      <c r="E11" s="19">
        <v>170</v>
      </c>
    </row>
    <row r="12" spans="1:17" s="14" customFormat="1">
      <c r="A12" s="18" t="s">
        <v>61</v>
      </c>
      <c r="B12" s="19">
        <v>0</v>
      </c>
      <c r="C12" s="19">
        <v>461</v>
      </c>
      <c r="D12" s="20">
        <v>0</v>
      </c>
      <c r="E12" s="19">
        <v>362</v>
      </c>
    </row>
    <row r="13" spans="1:17" s="14" customFormat="1">
      <c r="A13" s="18" t="s">
        <v>62</v>
      </c>
      <c r="B13" s="19">
        <v>0</v>
      </c>
      <c r="C13" s="19">
        <v>179</v>
      </c>
      <c r="D13" s="20">
        <v>0</v>
      </c>
      <c r="E13" s="19">
        <v>155</v>
      </c>
    </row>
    <row r="14" spans="1:17" s="14" customFormat="1">
      <c r="A14" s="18" t="s">
        <v>63</v>
      </c>
      <c r="B14" s="19">
        <v>0</v>
      </c>
      <c r="C14" s="19">
        <v>194</v>
      </c>
      <c r="D14" s="20">
        <v>0</v>
      </c>
      <c r="E14" s="19">
        <v>155</v>
      </c>
    </row>
    <row r="15" spans="1:17" s="14" customFormat="1">
      <c r="A15" s="18" t="s">
        <v>64</v>
      </c>
      <c r="B15" s="19">
        <v>0</v>
      </c>
      <c r="C15" s="19">
        <v>222</v>
      </c>
      <c r="D15" s="20">
        <v>0</v>
      </c>
      <c r="E15" s="19">
        <v>179</v>
      </c>
    </row>
    <row r="16" spans="1:17" s="22" customFormat="1" ht="34.5" customHeight="1">
      <c r="A16" s="25" t="s">
        <v>250</v>
      </c>
      <c r="B16" s="23">
        <f>SUM(B7:B15)</f>
        <v>0</v>
      </c>
      <c r="C16" s="23">
        <f>SUM(C7:C15)</f>
        <v>2171</v>
      </c>
      <c r="D16" s="24">
        <v>0</v>
      </c>
      <c r="E16" s="23">
        <f>SUM(E7:E15)</f>
        <v>1774</v>
      </c>
    </row>
    <row r="17" spans="1:5" s="14" customFormat="1">
      <c r="A17" s="18" t="s">
        <v>184</v>
      </c>
      <c r="B17" s="19">
        <v>0</v>
      </c>
      <c r="C17" s="19">
        <v>274</v>
      </c>
      <c r="D17" s="20">
        <v>0</v>
      </c>
      <c r="E17" s="19">
        <v>222</v>
      </c>
    </row>
    <row r="18" spans="1:5" s="14" customFormat="1">
      <c r="A18" s="18" t="s">
        <v>185</v>
      </c>
      <c r="B18" s="19">
        <v>0</v>
      </c>
      <c r="C18" s="19">
        <v>346</v>
      </c>
      <c r="D18" s="20">
        <v>0</v>
      </c>
      <c r="E18" s="19">
        <v>274</v>
      </c>
    </row>
    <row r="19" spans="1:5" s="14" customFormat="1">
      <c r="A19" s="18" t="s">
        <v>186</v>
      </c>
      <c r="B19" s="19">
        <v>0</v>
      </c>
      <c r="C19" s="19">
        <v>166</v>
      </c>
      <c r="D19" s="20">
        <v>0</v>
      </c>
      <c r="E19" s="19">
        <v>133</v>
      </c>
    </row>
    <row r="20" spans="1:5" s="22" customFormat="1" ht="34.5" customHeight="1">
      <c r="A20" s="25" t="s">
        <v>256</v>
      </c>
      <c r="B20" s="23">
        <f>SUM(B17:B19)</f>
        <v>0</v>
      </c>
      <c r="C20" s="23">
        <f>SUM(C17:C19)</f>
        <v>786</v>
      </c>
      <c r="D20" s="24">
        <v>0</v>
      </c>
      <c r="E20" s="23">
        <f>SUM(E17:E19)</f>
        <v>629</v>
      </c>
    </row>
    <row r="21" spans="1:5" s="14" customFormat="1">
      <c r="A21" s="18" t="s">
        <v>237</v>
      </c>
      <c r="B21" s="19">
        <v>0</v>
      </c>
      <c r="C21" s="19">
        <v>164</v>
      </c>
      <c r="D21" s="20">
        <v>0</v>
      </c>
      <c r="E21" s="19">
        <v>138</v>
      </c>
    </row>
    <row r="22" spans="1:5" s="22" customFormat="1" ht="34.5" customHeight="1">
      <c r="A22" s="25" t="s">
        <v>260</v>
      </c>
      <c r="B22" s="23">
        <f>SUM(B21:B21)</f>
        <v>0</v>
      </c>
      <c r="C22" s="23">
        <f>SUM(C21:C21)</f>
        <v>164</v>
      </c>
      <c r="D22" s="24">
        <v>0</v>
      </c>
      <c r="E22" s="23">
        <f>SUM(E21:E21)</f>
        <v>138</v>
      </c>
    </row>
    <row r="23" spans="1:5" s="22" customFormat="1" ht="34.5" customHeight="1">
      <c r="A23" s="25" t="s">
        <v>261</v>
      </c>
      <c r="B23" s="23">
        <f>SUM(, B16, B20, B22)</f>
        <v>0</v>
      </c>
      <c r="C23" s="23">
        <f>SUM(, C16, C20, C22)</f>
        <v>3121</v>
      </c>
      <c r="D23" s="24">
        <v>0</v>
      </c>
      <c r="E23" s="23">
        <f>SUM(, E16, E20, E22)</f>
        <v>2541</v>
      </c>
    </row>
    <row r="24" spans="1:5" s="14" customFormat="1">
      <c r="A24" s="18" t="s">
        <v>262</v>
      </c>
      <c r="B24" s="18">
        <f>SUM(, B23)</f>
        <v>0</v>
      </c>
      <c r="C24" s="18">
        <f>SUM(, C23)</f>
        <v>3121</v>
      </c>
      <c r="D24" s="26">
        <v>0</v>
      </c>
      <c r="E24" s="18">
        <f>SUM(, E23)</f>
        <v>2541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5" manualBreakCount="5">
    <brk id="16" max="16383" man="1"/>
    <brk id="20" max="16383" man="1"/>
    <brk id="22" max="16383" man="1"/>
    <brk id="23" max="16383" man="1"/>
    <brk id="24" max="16383" man="1"/>
  </rowBreaks>
  <colBreaks count="1" manualBreakCount="1">
    <brk id="5"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rgb="FF0000FF"/>
  </sheetPr>
  <dimension ref="A1:R20"/>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1004</v>
      </c>
      <c r="F4" s="56"/>
      <c r="G4" s="56"/>
      <c r="H4" s="56"/>
      <c r="I4" s="56"/>
      <c r="J4" s="56"/>
      <c r="K4" s="56"/>
      <c r="L4" s="56"/>
      <c r="M4" s="56"/>
      <c r="N4" s="56"/>
      <c r="O4" s="56"/>
      <c r="P4" s="56"/>
      <c r="Q4" s="56"/>
      <c r="R4" s="56"/>
    </row>
    <row r="5" spans="1:18" ht="25.5" customHeight="1">
      <c r="E5" s="55" t="s">
        <v>1004</v>
      </c>
      <c r="F5" s="55"/>
      <c r="G5" s="55"/>
      <c r="H5" s="55"/>
      <c r="I5" s="55"/>
      <c r="J5" s="55"/>
      <c r="K5" s="55"/>
      <c r="L5" s="55"/>
      <c r="M5" s="55"/>
      <c r="N5" s="55"/>
      <c r="O5" s="55"/>
      <c r="P5" s="55"/>
      <c r="Q5" s="55"/>
      <c r="R5" s="55"/>
    </row>
    <row r="6" spans="1:18" s="12" customFormat="1" ht="150" customHeight="1">
      <c r="B6" s="13" t="s">
        <v>7</v>
      </c>
      <c r="C6" s="13" t="s">
        <v>8</v>
      </c>
      <c r="D6" s="13" t="s">
        <v>9</v>
      </c>
      <c r="E6" s="21" t="s">
        <v>507</v>
      </c>
      <c r="F6" s="21" t="s">
        <v>508</v>
      </c>
    </row>
    <row r="7" spans="1:18">
      <c r="A7" s="15" t="s">
        <v>120</v>
      </c>
      <c r="B7" s="16">
        <v>0</v>
      </c>
      <c r="C7" s="16">
        <v>77</v>
      </c>
      <c r="D7" s="17">
        <v>0</v>
      </c>
      <c r="E7" s="16">
        <v>55</v>
      </c>
      <c r="F7" s="16">
        <v>15</v>
      </c>
    </row>
    <row r="8" spans="1:18" s="14" customFormat="1">
      <c r="A8" s="18" t="s">
        <v>123</v>
      </c>
      <c r="B8" s="19">
        <v>0</v>
      </c>
      <c r="C8" s="19">
        <v>285</v>
      </c>
      <c r="D8" s="20">
        <v>0</v>
      </c>
      <c r="E8" s="19">
        <v>163</v>
      </c>
      <c r="F8" s="19">
        <v>83</v>
      </c>
    </row>
    <row r="9" spans="1:18" s="14" customFormat="1">
      <c r="A9" s="18" t="s">
        <v>132</v>
      </c>
      <c r="B9" s="19">
        <v>0</v>
      </c>
      <c r="C9" s="19">
        <v>16</v>
      </c>
      <c r="D9" s="20">
        <v>0</v>
      </c>
      <c r="E9" s="19">
        <v>11</v>
      </c>
      <c r="F9" s="19">
        <v>3</v>
      </c>
    </row>
    <row r="10" spans="1:18" s="14" customFormat="1">
      <c r="A10" s="18" t="s">
        <v>135</v>
      </c>
      <c r="B10" s="19">
        <v>0</v>
      </c>
      <c r="C10" s="19">
        <v>129</v>
      </c>
      <c r="D10" s="20">
        <v>0</v>
      </c>
      <c r="E10" s="19">
        <v>78</v>
      </c>
      <c r="F10" s="19">
        <v>37</v>
      </c>
    </row>
    <row r="11" spans="1:18" s="14" customFormat="1">
      <c r="A11" s="18" t="s">
        <v>137</v>
      </c>
      <c r="B11" s="19">
        <v>0</v>
      </c>
      <c r="C11" s="19">
        <v>115</v>
      </c>
      <c r="D11" s="20">
        <v>0</v>
      </c>
      <c r="E11" s="19">
        <v>79</v>
      </c>
      <c r="F11" s="19">
        <v>26</v>
      </c>
    </row>
    <row r="12" spans="1:18" s="14" customFormat="1">
      <c r="A12" s="18" t="s">
        <v>138</v>
      </c>
      <c r="B12" s="19">
        <v>0</v>
      </c>
      <c r="C12" s="19">
        <v>105</v>
      </c>
      <c r="D12" s="20">
        <v>0</v>
      </c>
      <c r="E12" s="19">
        <v>72</v>
      </c>
      <c r="F12" s="19">
        <v>25</v>
      </c>
    </row>
    <row r="13" spans="1:18" s="14" customFormat="1">
      <c r="A13" s="18" t="s">
        <v>148</v>
      </c>
      <c r="B13" s="19">
        <v>0</v>
      </c>
      <c r="C13" s="19">
        <v>117</v>
      </c>
      <c r="D13" s="20">
        <v>0</v>
      </c>
      <c r="E13" s="19">
        <v>63</v>
      </c>
      <c r="F13" s="19">
        <v>45</v>
      </c>
    </row>
    <row r="14" spans="1:18" s="14" customFormat="1">
      <c r="A14" s="18" t="s">
        <v>152</v>
      </c>
      <c r="B14" s="19">
        <v>0</v>
      </c>
      <c r="C14" s="19">
        <v>235</v>
      </c>
      <c r="D14" s="20">
        <v>0</v>
      </c>
      <c r="E14" s="19">
        <v>121</v>
      </c>
      <c r="F14" s="19">
        <v>91</v>
      </c>
    </row>
    <row r="15" spans="1:18" s="14" customFormat="1">
      <c r="A15" s="18" t="s">
        <v>154</v>
      </c>
      <c r="B15" s="19">
        <v>0</v>
      </c>
      <c r="C15" s="19">
        <v>154</v>
      </c>
      <c r="D15" s="20">
        <v>0</v>
      </c>
      <c r="E15" s="19">
        <v>98</v>
      </c>
      <c r="F15" s="19">
        <v>49</v>
      </c>
    </row>
    <row r="16" spans="1:18" s="14" customFormat="1">
      <c r="A16" s="18" t="s">
        <v>155</v>
      </c>
      <c r="B16" s="19">
        <v>0</v>
      </c>
      <c r="C16" s="19">
        <v>101</v>
      </c>
      <c r="D16" s="20">
        <v>0</v>
      </c>
      <c r="E16" s="19">
        <v>45</v>
      </c>
      <c r="F16" s="19">
        <v>41</v>
      </c>
    </row>
    <row r="17" spans="1:6" s="14" customFormat="1">
      <c r="A17" s="18" t="s">
        <v>156</v>
      </c>
      <c r="B17" s="19">
        <v>0</v>
      </c>
      <c r="C17" s="19">
        <v>104</v>
      </c>
      <c r="D17" s="20">
        <v>0</v>
      </c>
      <c r="E17" s="19">
        <v>45</v>
      </c>
      <c r="F17" s="19">
        <v>52</v>
      </c>
    </row>
    <row r="18" spans="1:6" s="22" customFormat="1" ht="34.5" customHeight="1">
      <c r="A18" s="25" t="s">
        <v>252</v>
      </c>
      <c r="B18" s="23">
        <f>SUM(B7:B17)</f>
        <v>0</v>
      </c>
      <c r="C18" s="23">
        <f>SUM(C7:C17)</f>
        <v>1438</v>
      </c>
      <c r="D18" s="24">
        <v>0</v>
      </c>
      <c r="E18" s="23">
        <f>SUM(E7:E17)</f>
        <v>830</v>
      </c>
      <c r="F18" s="23">
        <f>SUM(F7:F17)</f>
        <v>467</v>
      </c>
    </row>
    <row r="19" spans="1:6" s="22" customFormat="1" ht="34.5" customHeight="1">
      <c r="A19" s="25" t="s">
        <v>261</v>
      </c>
      <c r="B19" s="23">
        <f>SUM(, B18)</f>
        <v>0</v>
      </c>
      <c r="C19" s="23">
        <f>SUM(, C18)</f>
        <v>1438</v>
      </c>
      <c r="D19" s="24">
        <v>0</v>
      </c>
      <c r="E19" s="23">
        <f>SUM(, E18)</f>
        <v>830</v>
      </c>
      <c r="F19" s="23">
        <f>SUM(, F18)</f>
        <v>467</v>
      </c>
    </row>
    <row r="20" spans="1:6" s="14" customFormat="1">
      <c r="A20" s="18" t="s">
        <v>262</v>
      </c>
      <c r="B20" s="18">
        <f>SUM(, B19)</f>
        <v>0</v>
      </c>
      <c r="C20" s="18">
        <f>SUM(, C19)</f>
        <v>1438</v>
      </c>
      <c r="D20" s="26">
        <v>0</v>
      </c>
      <c r="E20" s="18">
        <f>SUM(, E19)</f>
        <v>830</v>
      </c>
      <c r="F20" s="18">
        <f>SUM(, F19)</f>
        <v>467</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8" max="16383" man="1"/>
    <brk id="19" max="16383" man="1"/>
    <brk id="20" max="16383" man="1"/>
  </rowBreaks>
  <colBreaks count="2" manualBreakCount="2">
    <brk id="5" max="1048575" man="1"/>
    <brk id="6"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rgb="FFFF0000"/>
  </sheetPr>
  <dimension ref="A1:Q20"/>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1004</v>
      </c>
      <c r="F4" s="56"/>
      <c r="G4" s="56"/>
      <c r="H4" s="56"/>
      <c r="I4" s="56"/>
      <c r="J4" s="56"/>
      <c r="K4" s="56"/>
      <c r="L4" s="56"/>
      <c r="M4" s="56"/>
      <c r="N4" s="56"/>
      <c r="O4" s="56"/>
      <c r="P4" s="56"/>
      <c r="Q4" s="56"/>
    </row>
    <row r="5" spans="1:17" ht="25.5" customHeight="1">
      <c r="E5" s="55" t="s">
        <v>1004</v>
      </c>
      <c r="F5" s="55"/>
      <c r="G5" s="55"/>
      <c r="H5" s="55"/>
      <c r="I5" s="55"/>
      <c r="J5" s="55"/>
      <c r="K5" s="55"/>
      <c r="L5" s="55"/>
      <c r="M5" s="55"/>
      <c r="N5" s="55"/>
      <c r="O5" s="55"/>
      <c r="P5" s="55"/>
      <c r="Q5" s="55"/>
    </row>
    <row r="6" spans="1:17" s="12" customFormat="1" ht="150" customHeight="1">
      <c r="B6" s="13" t="s">
        <v>7</v>
      </c>
      <c r="C6" s="13" t="s">
        <v>8</v>
      </c>
      <c r="D6" s="13" t="s">
        <v>9</v>
      </c>
      <c r="E6" s="21" t="s">
        <v>509</v>
      </c>
    </row>
    <row r="7" spans="1:17">
      <c r="A7" s="15" t="s">
        <v>120</v>
      </c>
      <c r="B7" s="16">
        <v>651</v>
      </c>
      <c r="C7" s="16">
        <v>29</v>
      </c>
      <c r="D7" s="17">
        <v>4.4499999999999998E-2</v>
      </c>
      <c r="E7" s="16">
        <v>26</v>
      </c>
    </row>
    <row r="8" spans="1:17" s="14" customFormat="1">
      <c r="A8" s="18" t="s">
        <v>123</v>
      </c>
      <c r="B8" s="19">
        <v>1674</v>
      </c>
      <c r="C8" s="19">
        <v>43</v>
      </c>
      <c r="D8" s="20">
        <v>2.5700000000000001E-2</v>
      </c>
      <c r="E8" s="19">
        <v>37</v>
      </c>
    </row>
    <row r="9" spans="1:17" s="14" customFormat="1">
      <c r="A9" s="18" t="s">
        <v>132</v>
      </c>
      <c r="B9" s="19">
        <v>387</v>
      </c>
      <c r="C9" s="19">
        <v>10</v>
      </c>
      <c r="D9" s="20">
        <v>2.58E-2</v>
      </c>
      <c r="E9" s="19">
        <v>10</v>
      </c>
    </row>
    <row r="10" spans="1:17" s="14" customFormat="1">
      <c r="A10" s="18" t="s">
        <v>135</v>
      </c>
      <c r="B10" s="19">
        <v>1046</v>
      </c>
      <c r="C10" s="19">
        <v>42</v>
      </c>
      <c r="D10" s="20">
        <v>4.02E-2</v>
      </c>
      <c r="E10" s="19">
        <v>33</v>
      </c>
    </row>
    <row r="11" spans="1:17" s="14" customFormat="1">
      <c r="A11" s="18" t="s">
        <v>137</v>
      </c>
      <c r="B11" s="19">
        <v>829</v>
      </c>
      <c r="C11" s="19">
        <v>18</v>
      </c>
      <c r="D11" s="20">
        <v>2.1700000000000001E-2</v>
      </c>
      <c r="E11" s="19">
        <v>16</v>
      </c>
    </row>
    <row r="12" spans="1:17" s="14" customFormat="1">
      <c r="A12" s="18" t="s">
        <v>138</v>
      </c>
      <c r="B12" s="19">
        <v>631</v>
      </c>
      <c r="C12" s="19">
        <v>22</v>
      </c>
      <c r="D12" s="20">
        <v>3.49E-2</v>
      </c>
      <c r="E12" s="19">
        <v>19</v>
      </c>
    </row>
    <row r="13" spans="1:17" s="14" customFormat="1">
      <c r="A13" s="18" t="s">
        <v>148</v>
      </c>
      <c r="B13" s="19">
        <v>1112</v>
      </c>
      <c r="C13" s="19">
        <v>51</v>
      </c>
      <c r="D13" s="20">
        <v>4.5900000000000003E-2</v>
      </c>
      <c r="E13" s="19">
        <v>41</v>
      </c>
    </row>
    <row r="14" spans="1:17" s="14" customFormat="1">
      <c r="A14" s="18" t="s">
        <v>152</v>
      </c>
      <c r="B14" s="19">
        <v>1781</v>
      </c>
      <c r="C14" s="19">
        <v>47</v>
      </c>
      <c r="D14" s="20">
        <v>2.64E-2</v>
      </c>
      <c r="E14" s="19">
        <v>41</v>
      </c>
    </row>
    <row r="15" spans="1:17" s="14" customFormat="1">
      <c r="A15" s="18" t="s">
        <v>154</v>
      </c>
      <c r="B15" s="19">
        <v>1241</v>
      </c>
      <c r="C15" s="19">
        <v>41</v>
      </c>
      <c r="D15" s="20">
        <v>3.3000000000000002E-2</v>
      </c>
      <c r="E15" s="19">
        <v>35</v>
      </c>
    </row>
    <row r="16" spans="1:17" s="14" customFormat="1">
      <c r="A16" s="18" t="s">
        <v>155</v>
      </c>
      <c r="B16" s="19">
        <v>1040</v>
      </c>
      <c r="C16" s="19">
        <v>37</v>
      </c>
      <c r="D16" s="20">
        <v>3.56E-2</v>
      </c>
      <c r="E16" s="19">
        <v>34</v>
      </c>
    </row>
    <row r="17" spans="1:5" s="14" customFormat="1">
      <c r="A17" s="18" t="s">
        <v>156</v>
      </c>
      <c r="B17" s="19">
        <v>1053</v>
      </c>
      <c r="C17" s="19">
        <v>57</v>
      </c>
      <c r="D17" s="20">
        <v>5.4100000000000002E-2</v>
      </c>
      <c r="E17" s="19">
        <v>42</v>
      </c>
    </row>
    <row r="18" spans="1:5" s="22" customFormat="1" ht="34.5" customHeight="1">
      <c r="A18" s="25" t="s">
        <v>252</v>
      </c>
      <c r="B18" s="23">
        <f>SUM(B7:B17)</f>
        <v>11445</v>
      </c>
      <c r="C18" s="23">
        <f>SUM(C7:C17)</f>
        <v>397</v>
      </c>
      <c r="D18" s="24">
        <f>C18/B18</f>
        <v>3.4687636522498906E-2</v>
      </c>
      <c r="E18" s="23">
        <f>SUM(E7:E17)</f>
        <v>334</v>
      </c>
    </row>
    <row r="19" spans="1:5" s="22" customFormat="1" ht="34.5" customHeight="1">
      <c r="A19" s="25" t="s">
        <v>261</v>
      </c>
      <c r="B19" s="23">
        <f>SUM(, B18)</f>
        <v>11445</v>
      </c>
      <c r="C19" s="23">
        <f>SUM(, C18)</f>
        <v>397</v>
      </c>
      <c r="D19" s="24">
        <f>C19/B19</f>
        <v>3.4687636522498906E-2</v>
      </c>
      <c r="E19" s="23">
        <f>SUM(, E18)</f>
        <v>334</v>
      </c>
    </row>
    <row r="20" spans="1:5" s="14" customFormat="1">
      <c r="A20" s="18" t="s">
        <v>262</v>
      </c>
      <c r="B20" s="18">
        <f>SUM(, B19)</f>
        <v>11445</v>
      </c>
      <c r="C20" s="18">
        <f>SUM(, C19)</f>
        <v>397</v>
      </c>
      <c r="D20" s="26">
        <f>C20/B20</f>
        <v>3.4687636522498906E-2</v>
      </c>
      <c r="E20" s="18">
        <f>SUM(, E19)</f>
        <v>334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8" max="16383" man="1"/>
    <brk id="19" max="16383" man="1"/>
    <brk id="20" max="16383" man="1"/>
  </rowBreaks>
  <colBreaks count="1" manualBreakCount="1">
    <brk id="5"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rgb="FFFFFF00"/>
  </sheetPr>
  <dimension ref="A1:Q22"/>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1005</v>
      </c>
      <c r="F4" s="56"/>
      <c r="G4" s="56"/>
      <c r="H4" s="56"/>
      <c r="I4" s="56"/>
      <c r="J4" s="56"/>
      <c r="K4" s="56"/>
      <c r="L4" s="56"/>
      <c r="M4" s="56"/>
      <c r="N4" s="56"/>
      <c r="O4" s="56"/>
      <c r="P4" s="56"/>
      <c r="Q4" s="56"/>
    </row>
    <row r="5" spans="1:17" ht="25.5" customHeight="1">
      <c r="E5" s="55" t="s">
        <v>1005</v>
      </c>
      <c r="F5" s="55"/>
      <c r="G5" s="55"/>
      <c r="H5" s="55"/>
      <c r="I5" s="55"/>
      <c r="J5" s="55"/>
      <c r="K5" s="55"/>
      <c r="L5" s="55"/>
      <c r="M5" s="55"/>
      <c r="N5" s="55"/>
      <c r="O5" s="55"/>
      <c r="P5" s="55"/>
      <c r="Q5" s="55"/>
    </row>
    <row r="6" spans="1:17" s="12" customFormat="1" ht="150" customHeight="1">
      <c r="B6" s="13" t="s">
        <v>7</v>
      </c>
      <c r="C6" s="13" t="s">
        <v>8</v>
      </c>
      <c r="D6" s="13" t="s">
        <v>9</v>
      </c>
      <c r="E6" s="21" t="s">
        <v>510</v>
      </c>
    </row>
    <row r="7" spans="1:17">
      <c r="A7" s="15" t="s">
        <v>116</v>
      </c>
      <c r="B7" s="16">
        <v>0</v>
      </c>
      <c r="C7" s="16">
        <v>47</v>
      </c>
      <c r="D7" s="17">
        <v>0</v>
      </c>
      <c r="E7" s="16">
        <v>33</v>
      </c>
    </row>
    <row r="8" spans="1:17" s="14" customFormat="1">
      <c r="A8" s="18" t="s">
        <v>117</v>
      </c>
      <c r="B8" s="19">
        <v>0</v>
      </c>
      <c r="C8" s="19">
        <v>37</v>
      </c>
      <c r="D8" s="20">
        <v>0</v>
      </c>
      <c r="E8" s="19">
        <v>33</v>
      </c>
    </row>
    <row r="9" spans="1:17" s="14" customFormat="1">
      <c r="A9" s="18" t="s">
        <v>118</v>
      </c>
      <c r="B9" s="19">
        <v>0</v>
      </c>
      <c r="C9" s="19">
        <v>28</v>
      </c>
      <c r="D9" s="20">
        <v>0</v>
      </c>
      <c r="E9" s="19">
        <v>26</v>
      </c>
    </row>
    <row r="10" spans="1:17" s="14" customFormat="1">
      <c r="A10" s="18" t="s">
        <v>121</v>
      </c>
      <c r="B10" s="19">
        <v>0</v>
      </c>
      <c r="C10" s="19">
        <v>28</v>
      </c>
      <c r="D10" s="20">
        <v>0</v>
      </c>
      <c r="E10" s="19">
        <v>21</v>
      </c>
    </row>
    <row r="11" spans="1:17" s="14" customFormat="1">
      <c r="A11" s="18" t="s">
        <v>125</v>
      </c>
      <c r="B11" s="19">
        <v>0</v>
      </c>
      <c r="C11" s="19">
        <v>46</v>
      </c>
      <c r="D11" s="20">
        <v>0</v>
      </c>
      <c r="E11" s="19">
        <v>42</v>
      </c>
    </row>
    <row r="12" spans="1:17" s="14" customFormat="1">
      <c r="A12" s="18" t="s">
        <v>126</v>
      </c>
      <c r="B12" s="19">
        <v>0</v>
      </c>
      <c r="C12" s="19">
        <v>65</v>
      </c>
      <c r="D12" s="20">
        <v>0</v>
      </c>
      <c r="E12" s="19">
        <v>50</v>
      </c>
    </row>
    <row r="13" spans="1:17" s="14" customFormat="1">
      <c r="A13" s="18" t="s">
        <v>127</v>
      </c>
      <c r="B13" s="19">
        <v>0</v>
      </c>
      <c r="C13" s="19">
        <v>36</v>
      </c>
      <c r="D13" s="20">
        <v>0</v>
      </c>
      <c r="E13" s="19">
        <v>28</v>
      </c>
    </row>
    <row r="14" spans="1:17" s="14" customFormat="1">
      <c r="A14" s="18" t="s">
        <v>128</v>
      </c>
      <c r="B14" s="19">
        <v>0</v>
      </c>
      <c r="C14" s="19">
        <v>57</v>
      </c>
      <c r="D14" s="20">
        <v>0</v>
      </c>
      <c r="E14" s="19">
        <v>48</v>
      </c>
    </row>
    <row r="15" spans="1:17" s="14" customFormat="1">
      <c r="A15" s="18" t="s">
        <v>130</v>
      </c>
      <c r="B15" s="19">
        <v>0</v>
      </c>
      <c r="C15" s="19">
        <v>47</v>
      </c>
      <c r="D15" s="20">
        <v>0</v>
      </c>
      <c r="E15" s="19">
        <v>38</v>
      </c>
    </row>
    <row r="16" spans="1:17" s="14" customFormat="1">
      <c r="A16" s="18" t="s">
        <v>131</v>
      </c>
      <c r="B16" s="19">
        <v>0</v>
      </c>
      <c r="C16" s="19">
        <v>39</v>
      </c>
      <c r="D16" s="20">
        <v>0</v>
      </c>
      <c r="E16" s="19">
        <v>28</v>
      </c>
    </row>
    <row r="17" spans="1:5" s="14" customFormat="1">
      <c r="A17" s="18" t="s">
        <v>133</v>
      </c>
      <c r="B17" s="19">
        <v>0</v>
      </c>
      <c r="C17" s="19">
        <v>40</v>
      </c>
      <c r="D17" s="20">
        <v>0</v>
      </c>
      <c r="E17" s="19">
        <v>31</v>
      </c>
    </row>
    <row r="18" spans="1:5" s="14" customFormat="1">
      <c r="A18" s="18" t="s">
        <v>143</v>
      </c>
      <c r="B18" s="19">
        <v>0</v>
      </c>
      <c r="C18" s="19">
        <v>99</v>
      </c>
      <c r="D18" s="20">
        <v>0</v>
      </c>
      <c r="E18" s="19">
        <v>84</v>
      </c>
    </row>
    <row r="19" spans="1:5" s="14" customFormat="1">
      <c r="A19" s="18" t="s">
        <v>144</v>
      </c>
      <c r="B19" s="19">
        <v>0</v>
      </c>
      <c r="C19" s="19">
        <v>38</v>
      </c>
      <c r="D19" s="20">
        <v>0</v>
      </c>
      <c r="E19" s="19">
        <v>29</v>
      </c>
    </row>
    <row r="20" spans="1:5" s="22" customFormat="1" ht="34.5" customHeight="1">
      <c r="A20" s="25" t="s">
        <v>252</v>
      </c>
      <c r="B20" s="23">
        <f>SUM(B7:B19)</f>
        <v>0</v>
      </c>
      <c r="C20" s="23">
        <f>SUM(C7:C19)</f>
        <v>607</v>
      </c>
      <c r="D20" s="24">
        <v>0</v>
      </c>
      <c r="E20" s="23">
        <f>SUM(E7:E19)</f>
        <v>491</v>
      </c>
    </row>
    <row r="21" spans="1:5" s="22" customFormat="1" ht="34.5" customHeight="1">
      <c r="A21" s="25" t="s">
        <v>261</v>
      </c>
      <c r="B21" s="23">
        <f>SUM(, B20)</f>
        <v>0</v>
      </c>
      <c r="C21" s="23">
        <f>SUM(, C20)</f>
        <v>607</v>
      </c>
      <c r="D21" s="24">
        <v>0</v>
      </c>
      <c r="E21" s="23">
        <f>SUM(, E20)</f>
        <v>491</v>
      </c>
    </row>
    <row r="22" spans="1:5" s="14" customFormat="1">
      <c r="A22" s="18" t="s">
        <v>262</v>
      </c>
      <c r="B22" s="18">
        <f>SUM(, B21)</f>
        <v>0</v>
      </c>
      <c r="C22" s="18">
        <f>SUM(, C21)</f>
        <v>607</v>
      </c>
      <c r="D22" s="26">
        <v>0</v>
      </c>
      <c r="E22" s="18">
        <f>SUM(, E21)</f>
        <v>491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0" max="16383" man="1"/>
    <brk id="21" max="16383" man="1"/>
    <brk id="22" max="16383" man="1"/>
  </rowBreaks>
  <colBreaks count="1" manualBreakCount="1">
    <brk id="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B7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8" width="5.7109375" customWidth="1"/>
  </cols>
  <sheetData>
    <row r="1" spans="1:28">
      <c r="A1" s="56" t="s">
        <v>3</v>
      </c>
      <c r="B1" s="56"/>
      <c r="C1" s="56"/>
      <c r="D1" s="56"/>
    </row>
    <row r="2" spans="1:28">
      <c r="A2" s="56" t="s">
        <v>6</v>
      </c>
      <c r="B2" s="56"/>
      <c r="C2" s="56"/>
      <c r="D2" s="56"/>
    </row>
    <row r="3" spans="1:28">
      <c r="A3" s="57" t="s">
        <v>1</v>
      </c>
      <c r="B3" s="57"/>
      <c r="C3" s="57"/>
      <c r="D3" s="57"/>
    </row>
    <row r="4" spans="1:28">
      <c r="A4" s="57" t="s">
        <v>2</v>
      </c>
      <c r="B4" s="57"/>
      <c r="C4" s="57"/>
      <c r="D4" s="57"/>
      <c r="E4" s="56" t="s">
        <v>294</v>
      </c>
      <c r="F4" s="56"/>
      <c r="G4" s="56"/>
      <c r="H4" s="56"/>
      <c r="I4" s="56"/>
      <c r="J4" s="56"/>
      <c r="K4" s="56"/>
      <c r="L4" s="56"/>
      <c r="M4" s="56"/>
      <c r="N4" s="56"/>
      <c r="O4" s="56"/>
      <c r="P4" s="56"/>
      <c r="Q4" s="56"/>
      <c r="R4" s="56"/>
      <c r="S4" s="56"/>
      <c r="T4" s="56"/>
      <c r="U4" s="56"/>
      <c r="V4" s="56"/>
      <c r="W4" s="56"/>
      <c r="X4" s="56"/>
      <c r="Y4" s="56"/>
      <c r="Z4" s="56"/>
      <c r="AA4" s="56"/>
      <c r="AB4" s="56"/>
    </row>
    <row r="5" spans="1:28" ht="25.5" customHeight="1">
      <c r="E5" s="55" t="s">
        <v>294</v>
      </c>
      <c r="F5" s="55"/>
      <c r="G5" s="55"/>
      <c r="H5" s="55"/>
      <c r="I5" s="55"/>
      <c r="J5" s="55"/>
      <c r="K5" s="55"/>
      <c r="L5" s="55"/>
      <c r="M5" s="55"/>
      <c r="N5" s="55"/>
      <c r="O5" s="55"/>
      <c r="P5" s="55"/>
      <c r="Q5" s="55"/>
      <c r="R5" s="55"/>
      <c r="S5" s="55"/>
      <c r="T5" s="55"/>
      <c r="U5" s="55"/>
      <c r="V5" s="55"/>
      <c r="W5" s="55"/>
      <c r="X5" s="55"/>
      <c r="Y5" s="55"/>
      <c r="Z5" s="55"/>
      <c r="AA5" s="55"/>
      <c r="AB5" s="55"/>
    </row>
    <row r="6" spans="1:28" s="12" customFormat="1" ht="150" customHeight="1">
      <c r="B6" s="13" t="s">
        <v>7</v>
      </c>
      <c r="C6" s="13" t="s">
        <v>8</v>
      </c>
      <c r="D6" s="13" t="s">
        <v>9</v>
      </c>
      <c r="E6" s="21" t="s">
        <v>295</v>
      </c>
      <c r="F6" s="21" t="s">
        <v>296</v>
      </c>
      <c r="G6" s="21" t="s">
        <v>297</v>
      </c>
      <c r="H6" s="21" t="s">
        <v>298</v>
      </c>
      <c r="I6" s="21" t="s">
        <v>299</v>
      </c>
      <c r="J6" s="21" t="s">
        <v>300</v>
      </c>
      <c r="K6" s="21" t="s">
        <v>301</v>
      </c>
      <c r="L6" s="21" t="s">
        <v>302</v>
      </c>
      <c r="M6" s="21" t="s">
        <v>303</v>
      </c>
      <c r="N6" s="21" t="s">
        <v>304</v>
      </c>
      <c r="O6" s="21" t="s">
        <v>305</v>
      </c>
      <c r="P6" s="21" t="s">
        <v>306</v>
      </c>
    </row>
    <row r="7" spans="1:28">
      <c r="A7" s="15" t="s">
        <v>65</v>
      </c>
      <c r="B7" s="16">
        <v>0</v>
      </c>
      <c r="C7" s="16">
        <v>212</v>
      </c>
      <c r="D7" s="17">
        <v>0</v>
      </c>
      <c r="E7" s="16">
        <v>84</v>
      </c>
      <c r="F7" s="16">
        <v>85</v>
      </c>
      <c r="G7" s="16">
        <v>77</v>
      </c>
      <c r="H7" s="16">
        <v>22</v>
      </c>
      <c r="I7" s="16">
        <v>24</v>
      </c>
      <c r="J7" s="16">
        <v>20</v>
      </c>
      <c r="K7" s="16">
        <v>13</v>
      </c>
      <c r="L7" s="16">
        <v>14</v>
      </c>
      <c r="M7" s="16">
        <v>15</v>
      </c>
      <c r="N7" s="16">
        <v>58</v>
      </c>
      <c r="O7" s="16">
        <v>51</v>
      </c>
      <c r="P7" s="16">
        <v>53</v>
      </c>
    </row>
    <row r="8" spans="1:28" s="14" customFormat="1">
      <c r="A8" s="18" t="s">
        <v>66</v>
      </c>
      <c r="B8" s="19">
        <v>0</v>
      </c>
      <c r="C8" s="19">
        <v>108</v>
      </c>
      <c r="D8" s="20">
        <v>0</v>
      </c>
      <c r="E8" s="19">
        <v>26</v>
      </c>
      <c r="F8" s="19">
        <v>26</v>
      </c>
      <c r="G8" s="19">
        <v>27</v>
      </c>
      <c r="H8" s="19">
        <v>17</v>
      </c>
      <c r="I8" s="19">
        <v>19</v>
      </c>
      <c r="J8" s="19">
        <v>15</v>
      </c>
      <c r="K8" s="19">
        <v>6</v>
      </c>
      <c r="L8" s="19">
        <v>8</v>
      </c>
      <c r="M8" s="19">
        <v>11</v>
      </c>
      <c r="N8" s="19">
        <v>41</v>
      </c>
      <c r="O8" s="19">
        <v>37</v>
      </c>
      <c r="P8" s="19">
        <v>34</v>
      </c>
    </row>
    <row r="9" spans="1:28" s="14" customFormat="1">
      <c r="A9" s="18" t="s">
        <v>68</v>
      </c>
      <c r="B9" s="19">
        <v>0</v>
      </c>
      <c r="C9" s="19">
        <v>167</v>
      </c>
      <c r="D9" s="20">
        <v>0</v>
      </c>
      <c r="E9" s="19">
        <v>61</v>
      </c>
      <c r="F9" s="19">
        <v>66</v>
      </c>
      <c r="G9" s="19">
        <v>63</v>
      </c>
      <c r="H9" s="19">
        <v>13</v>
      </c>
      <c r="I9" s="19">
        <v>12</v>
      </c>
      <c r="J9" s="19">
        <v>16</v>
      </c>
      <c r="K9" s="19">
        <v>17</v>
      </c>
      <c r="L9" s="19">
        <v>18</v>
      </c>
      <c r="M9" s="19">
        <v>22</v>
      </c>
      <c r="N9" s="19">
        <v>42</v>
      </c>
      <c r="O9" s="19">
        <v>39</v>
      </c>
      <c r="P9" s="19">
        <v>34</v>
      </c>
    </row>
    <row r="10" spans="1:28" s="14" customFormat="1">
      <c r="A10" s="18" t="s">
        <v>80</v>
      </c>
      <c r="B10" s="19">
        <v>0</v>
      </c>
      <c r="C10" s="19">
        <v>135</v>
      </c>
      <c r="D10" s="20">
        <v>0</v>
      </c>
      <c r="E10" s="19">
        <v>51</v>
      </c>
      <c r="F10" s="19">
        <v>52</v>
      </c>
      <c r="G10" s="19">
        <v>51</v>
      </c>
      <c r="H10" s="19">
        <v>13</v>
      </c>
      <c r="I10" s="19">
        <v>14</v>
      </c>
      <c r="J10" s="19">
        <v>17</v>
      </c>
      <c r="K10" s="19">
        <v>13</v>
      </c>
      <c r="L10" s="19">
        <v>9</v>
      </c>
      <c r="M10" s="19">
        <v>10</v>
      </c>
      <c r="N10" s="19">
        <v>29</v>
      </c>
      <c r="O10" s="19">
        <v>27</v>
      </c>
      <c r="P10" s="19">
        <v>28</v>
      </c>
    </row>
    <row r="11" spans="1:28" s="14" customFormat="1">
      <c r="A11" s="18" t="s">
        <v>82</v>
      </c>
      <c r="B11" s="19">
        <v>0</v>
      </c>
      <c r="C11" s="19">
        <v>227</v>
      </c>
      <c r="D11" s="20">
        <v>0</v>
      </c>
      <c r="E11" s="19">
        <v>119</v>
      </c>
      <c r="F11" s="19">
        <v>111</v>
      </c>
      <c r="G11" s="19">
        <v>114</v>
      </c>
      <c r="H11" s="19">
        <v>17</v>
      </c>
      <c r="I11" s="19">
        <v>22</v>
      </c>
      <c r="J11" s="19">
        <v>20</v>
      </c>
      <c r="K11" s="19">
        <v>10</v>
      </c>
      <c r="L11" s="19">
        <v>12</v>
      </c>
      <c r="M11" s="19">
        <v>10</v>
      </c>
      <c r="N11" s="19">
        <v>63</v>
      </c>
      <c r="O11" s="19">
        <v>53</v>
      </c>
      <c r="P11" s="19">
        <v>59</v>
      </c>
    </row>
    <row r="12" spans="1:28" s="14" customFormat="1">
      <c r="A12" s="18" t="s">
        <v>84</v>
      </c>
      <c r="B12" s="19">
        <v>0</v>
      </c>
      <c r="C12" s="19">
        <v>236</v>
      </c>
      <c r="D12" s="20">
        <v>0</v>
      </c>
      <c r="E12" s="19">
        <v>103</v>
      </c>
      <c r="F12" s="19">
        <v>104</v>
      </c>
      <c r="G12" s="19">
        <v>102</v>
      </c>
      <c r="H12" s="19">
        <v>20</v>
      </c>
      <c r="I12" s="19">
        <v>23</v>
      </c>
      <c r="J12" s="19">
        <v>22</v>
      </c>
      <c r="K12" s="19">
        <v>13</v>
      </c>
      <c r="L12" s="19">
        <v>15</v>
      </c>
      <c r="M12" s="19">
        <v>16</v>
      </c>
      <c r="N12" s="19">
        <v>66</v>
      </c>
      <c r="O12" s="19">
        <v>60</v>
      </c>
      <c r="P12" s="19">
        <v>59</v>
      </c>
    </row>
    <row r="13" spans="1:28" s="14" customFormat="1">
      <c r="A13" s="18" t="s">
        <v>86</v>
      </c>
      <c r="B13" s="19">
        <v>0</v>
      </c>
      <c r="C13" s="19">
        <v>180</v>
      </c>
      <c r="D13" s="20">
        <v>0</v>
      </c>
      <c r="E13" s="19">
        <v>69</v>
      </c>
      <c r="F13" s="19">
        <v>70</v>
      </c>
      <c r="G13" s="19">
        <v>70</v>
      </c>
      <c r="H13" s="19">
        <v>14</v>
      </c>
      <c r="I13" s="19">
        <v>15</v>
      </c>
      <c r="J13" s="19">
        <v>14</v>
      </c>
      <c r="K13" s="19">
        <v>11</v>
      </c>
      <c r="L13" s="19">
        <v>12</v>
      </c>
      <c r="M13" s="19">
        <v>11</v>
      </c>
      <c r="N13" s="19">
        <v>60</v>
      </c>
      <c r="O13" s="19">
        <v>56</v>
      </c>
      <c r="P13" s="19">
        <v>56</v>
      </c>
    </row>
    <row r="14" spans="1:28" s="14" customFormat="1">
      <c r="A14" s="18" t="s">
        <v>87</v>
      </c>
      <c r="B14" s="19">
        <v>0</v>
      </c>
      <c r="C14" s="19">
        <v>99</v>
      </c>
      <c r="D14" s="20">
        <v>0</v>
      </c>
      <c r="E14" s="19">
        <v>49</v>
      </c>
      <c r="F14" s="19">
        <v>51</v>
      </c>
      <c r="G14" s="19">
        <v>48</v>
      </c>
      <c r="H14" s="19">
        <v>2</v>
      </c>
      <c r="I14" s="19">
        <v>3</v>
      </c>
      <c r="J14" s="19">
        <v>2</v>
      </c>
      <c r="K14" s="19">
        <v>6</v>
      </c>
      <c r="L14" s="19">
        <v>10</v>
      </c>
      <c r="M14" s="19">
        <v>8</v>
      </c>
      <c r="N14" s="19">
        <v>22</v>
      </c>
      <c r="O14" s="19">
        <v>18</v>
      </c>
      <c r="P14" s="19">
        <v>20</v>
      </c>
    </row>
    <row r="15" spans="1:28" s="14" customFormat="1">
      <c r="A15" s="18" t="s">
        <v>88</v>
      </c>
      <c r="B15" s="19">
        <v>0</v>
      </c>
      <c r="C15" s="19">
        <v>112</v>
      </c>
      <c r="D15" s="20">
        <v>0</v>
      </c>
      <c r="E15" s="19">
        <v>37</v>
      </c>
      <c r="F15" s="19">
        <v>37</v>
      </c>
      <c r="G15" s="19">
        <v>40</v>
      </c>
      <c r="H15" s="19">
        <v>14</v>
      </c>
      <c r="I15" s="19">
        <v>15</v>
      </c>
      <c r="J15" s="19">
        <v>16</v>
      </c>
      <c r="K15" s="19">
        <v>7</v>
      </c>
      <c r="L15" s="19">
        <v>7</v>
      </c>
      <c r="M15" s="19">
        <v>7</v>
      </c>
      <c r="N15" s="19">
        <v>42</v>
      </c>
      <c r="O15" s="19">
        <v>37</v>
      </c>
      <c r="P15" s="19">
        <v>37</v>
      </c>
    </row>
    <row r="16" spans="1:28" s="14" customFormat="1">
      <c r="A16" s="18" t="s">
        <v>89</v>
      </c>
      <c r="B16" s="19">
        <v>0</v>
      </c>
      <c r="C16" s="19">
        <v>145</v>
      </c>
      <c r="D16" s="20">
        <v>0</v>
      </c>
      <c r="E16" s="19">
        <v>72</v>
      </c>
      <c r="F16" s="19">
        <v>73</v>
      </c>
      <c r="G16" s="19">
        <v>71</v>
      </c>
      <c r="H16" s="19">
        <v>7</v>
      </c>
      <c r="I16" s="19">
        <v>7</v>
      </c>
      <c r="J16" s="19">
        <v>6</v>
      </c>
      <c r="K16" s="19">
        <v>9</v>
      </c>
      <c r="L16" s="19">
        <v>11</v>
      </c>
      <c r="M16" s="19">
        <v>12</v>
      </c>
      <c r="N16" s="19">
        <v>48</v>
      </c>
      <c r="O16" s="19">
        <v>43</v>
      </c>
      <c r="P16" s="19">
        <v>43</v>
      </c>
    </row>
    <row r="17" spans="1:16" s="14" customFormat="1">
      <c r="A17" s="18" t="s">
        <v>90</v>
      </c>
      <c r="B17" s="19">
        <v>0</v>
      </c>
      <c r="C17" s="19">
        <v>120</v>
      </c>
      <c r="D17" s="20">
        <v>0</v>
      </c>
      <c r="E17" s="19">
        <v>54</v>
      </c>
      <c r="F17" s="19">
        <v>54</v>
      </c>
      <c r="G17" s="19">
        <v>49</v>
      </c>
      <c r="H17" s="19">
        <v>8</v>
      </c>
      <c r="I17" s="19">
        <v>11</v>
      </c>
      <c r="J17" s="19">
        <v>10</v>
      </c>
      <c r="K17" s="19">
        <v>10</v>
      </c>
      <c r="L17" s="19">
        <v>10</v>
      </c>
      <c r="M17" s="19">
        <v>10</v>
      </c>
      <c r="N17" s="19">
        <v>34</v>
      </c>
      <c r="O17" s="19">
        <v>31</v>
      </c>
      <c r="P17" s="19">
        <v>31</v>
      </c>
    </row>
    <row r="18" spans="1:16" s="14" customFormat="1">
      <c r="A18" s="18" t="s">
        <v>91</v>
      </c>
      <c r="B18" s="19">
        <v>0</v>
      </c>
      <c r="C18" s="19">
        <v>92</v>
      </c>
      <c r="D18" s="20">
        <v>0</v>
      </c>
      <c r="E18" s="19">
        <v>31</v>
      </c>
      <c r="F18" s="19">
        <v>31</v>
      </c>
      <c r="G18" s="19">
        <v>31</v>
      </c>
      <c r="H18" s="19">
        <v>3</v>
      </c>
      <c r="I18" s="19">
        <v>3</v>
      </c>
      <c r="J18" s="19">
        <v>7</v>
      </c>
      <c r="K18" s="19">
        <v>2</v>
      </c>
      <c r="L18" s="19">
        <v>4</v>
      </c>
      <c r="M18" s="19">
        <v>3</v>
      </c>
      <c r="N18" s="19">
        <v>42</v>
      </c>
      <c r="O18" s="19">
        <v>39</v>
      </c>
      <c r="P18" s="19">
        <v>41</v>
      </c>
    </row>
    <row r="19" spans="1:16" s="14" customFormat="1">
      <c r="A19" s="18" t="s">
        <v>92</v>
      </c>
      <c r="B19" s="19">
        <v>0</v>
      </c>
      <c r="C19" s="19">
        <v>276</v>
      </c>
      <c r="D19" s="20">
        <v>0</v>
      </c>
      <c r="E19" s="19">
        <v>125</v>
      </c>
      <c r="F19" s="19">
        <v>125</v>
      </c>
      <c r="G19" s="19">
        <v>124</v>
      </c>
      <c r="H19" s="19">
        <v>22</v>
      </c>
      <c r="I19" s="19">
        <v>24</v>
      </c>
      <c r="J19" s="19">
        <v>24</v>
      </c>
      <c r="K19" s="19">
        <v>11</v>
      </c>
      <c r="L19" s="19">
        <v>16</v>
      </c>
      <c r="M19" s="19">
        <v>15</v>
      </c>
      <c r="N19" s="19">
        <v>80</v>
      </c>
      <c r="O19" s="19">
        <v>73</v>
      </c>
      <c r="P19" s="19">
        <v>72</v>
      </c>
    </row>
    <row r="20" spans="1:16" s="14" customFormat="1">
      <c r="A20" s="18" t="s">
        <v>93</v>
      </c>
      <c r="B20" s="19">
        <v>0</v>
      </c>
      <c r="C20" s="19">
        <v>136</v>
      </c>
      <c r="D20" s="20">
        <v>0</v>
      </c>
      <c r="E20" s="19">
        <v>61</v>
      </c>
      <c r="F20" s="19">
        <v>60</v>
      </c>
      <c r="G20" s="19">
        <v>59</v>
      </c>
      <c r="H20" s="19">
        <v>5</v>
      </c>
      <c r="I20" s="19">
        <v>8</v>
      </c>
      <c r="J20" s="19">
        <v>9</v>
      </c>
      <c r="K20" s="19">
        <v>6</v>
      </c>
      <c r="L20" s="19">
        <v>8</v>
      </c>
      <c r="M20" s="19">
        <v>6</v>
      </c>
      <c r="N20" s="19">
        <v>38</v>
      </c>
      <c r="O20" s="19">
        <v>38</v>
      </c>
      <c r="P20" s="19">
        <v>35</v>
      </c>
    </row>
    <row r="21" spans="1:16" s="14" customFormat="1">
      <c r="A21" s="18" t="s">
        <v>94</v>
      </c>
      <c r="B21" s="19">
        <v>0</v>
      </c>
      <c r="C21" s="19">
        <v>162</v>
      </c>
      <c r="D21" s="20">
        <v>0</v>
      </c>
      <c r="E21" s="19">
        <v>88</v>
      </c>
      <c r="F21" s="19">
        <v>86</v>
      </c>
      <c r="G21" s="19">
        <v>84</v>
      </c>
      <c r="H21" s="19">
        <v>9</v>
      </c>
      <c r="I21" s="19">
        <v>14</v>
      </c>
      <c r="J21" s="19">
        <v>11</v>
      </c>
      <c r="K21" s="19">
        <v>10</v>
      </c>
      <c r="L21" s="19">
        <v>12</v>
      </c>
      <c r="M21" s="19">
        <v>13</v>
      </c>
      <c r="N21" s="19">
        <v>40</v>
      </c>
      <c r="O21" s="19">
        <v>30</v>
      </c>
      <c r="P21" s="19">
        <v>31</v>
      </c>
    </row>
    <row r="22" spans="1:16" s="14" customFormat="1">
      <c r="A22" s="18" t="s">
        <v>95</v>
      </c>
      <c r="B22" s="19">
        <v>0</v>
      </c>
      <c r="C22" s="19">
        <v>114</v>
      </c>
      <c r="D22" s="20">
        <v>0</v>
      </c>
      <c r="E22" s="19">
        <v>50</v>
      </c>
      <c r="F22" s="19">
        <v>51</v>
      </c>
      <c r="G22" s="19">
        <v>48</v>
      </c>
      <c r="H22" s="19">
        <v>5</v>
      </c>
      <c r="I22" s="19">
        <v>6</v>
      </c>
      <c r="J22" s="19">
        <v>6</v>
      </c>
      <c r="K22" s="19">
        <v>14</v>
      </c>
      <c r="L22" s="19">
        <v>9</v>
      </c>
      <c r="M22" s="19">
        <v>13</v>
      </c>
      <c r="N22" s="19">
        <v>32</v>
      </c>
      <c r="O22" s="19">
        <v>24</v>
      </c>
      <c r="P22" s="19">
        <v>29</v>
      </c>
    </row>
    <row r="23" spans="1:16" s="14" customFormat="1">
      <c r="A23" s="18" t="s">
        <v>96</v>
      </c>
      <c r="B23" s="19">
        <v>0</v>
      </c>
      <c r="C23" s="19">
        <v>136</v>
      </c>
      <c r="D23" s="20">
        <v>0</v>
      </c>
      <c r="E23" s="19">
        <v>59</v>
      </c>
      <c r="F23" s="19">
        <v>55</v>
      </c>
      <c r="G23" s="19">
        <v>54</v>
      </c>
      <c r="H23" s="19">
        <v>10</v>
      </c>
      <c r="I23" s="19">
        <v>13</v>
      </c>
      <c r="J23" s="19">
        <v>12</v>
      </c>
      <c r="K23" s="19">
        <v>9</v>
      </c>
      <c r="L23" s="19">
        <v>12</v>
      </c>
      <c r="M23" s="19">
        <v>11</v>
      </c>
      <c r="N23" s="19">
        <v>46</v>
      </c>
      <c r="O23" s="19">
        <v>41</v>
      </c>
      <c r="P23" s="19">
        <v>41</v>
      </c>
    </row>
    <row r="24" spans="1:16" s="14" customFormat="1">
      <c r="A24" s="18" t="s">
        <v>97</v>
      </c>
      <c r="B24" s="19">
        <v>0</v>
      </c>
      <c r="C24" s="19">
        <v>133</v>
      </c>
      <c r="D24" s="20">
        <v>0</v>
      </c>
      <c r="E24" s="19">
        <v>55</v>
      </c>
      <c r="F24" s="19">
        <v>59</v>
      </c>
      <c r="G24" s="19">
        <v>55</v>
      </c>
      <c r="H24" s="19">
        <v>8</v>
      </c>
      <c r="I24" s="19">
        <v>7</v>
      </c>
      <c r="J24" s="19">
        <v>9</v>
      </c>
      <c r="K24" s="19">
        <v>22</v>
      </c>
      <c r="L24" s="19">
        <v>24</v>
      </c>
      <c r="M24" s="19">
        <v>22</v>
      </c>
      <c r="N24" s="19">
        <v>35</v>
      </c>
      <c r="O24" s="19">
        <v>30</v>
      </c>
      <c r="P24" s="19">
        <v>30</v>
      </c>
    </row>
    <row r="25" spans="1:16" s="14" customFormat="1">
      <c r="A25" s="18" t="s">
        <v>98</v>
      </c>
      <c r="B25" s="19">
        <v>0</v>
      </c>
      <c r="C25" s="19">
        <v>98</v>
      </c>
      <c r="D25" s="20">
        <v>0</v>
      </c>
      <c r="E25" s="19">
        <v>41</v>
      </c>
      <c r="F25" s="19">
        <v>44</v>
      </c>
      <c r="G25" s="19">
        <v>40</v>
      </c>
      <c r="H25" s="19">
        <v>2</v>
      </c>
      <c r="I25" s="19">
        <v>2</v>
      </c>
      <c r="J25" s="19">
        <v>3</v>
      </c>
      <c r="K25" s="19">
        <v>7</v>
      </c>
      <c r="L25" s="19">
        <v>7</v>
      </c>
      <c r="M25" s="19">
        <v>4</v>
      </c>
      <c r="N25" s="19">
        <v>30</v>
      </c>
      <c r="O25" s="19">
        <v>28</v>
      </c>
      <c r="P25" s="19">
        <v>27</v>
      </c>
    </row>
    <row r="26" spans="1:16" s="14" customFormat="1">
      <c r="A26" s="18" t="s">
        <v>99</v>
      </c>
      <c r="B26" s="19">
        <v>0</v>
      </c>
      <c r="C26" s="19">
        <v>118</v>
      </c>
      <c r="D26" s="20">
        <v>0</v>
      </c>
      <c r="E26" s="19">
        <v>52</v>
      </c>
      <c r="F26" s="19">
        <v>52</v>
      </c>
      <c r="G26" s="19">
        <v>50</v>
      </c>
      <c r="H26" s="19">
        <v>8</v>
      </c>
      <c r="I26" s="19">
        <v>9</v>
      </c>
      <c r="J26" s="19">
        <v>7</v>
      </c>
      <c r="K26" s="19">
        <v>8</v>
      </c>
      <c r="L26" s="19">
        <v>4</v>
      </c>
      <c r="M26" s="19">
        <v>4</v>
      </c>
      <c r="N26" s="19">
        <v>41</v>
      </c>
      <c r="O26" s="19">
        <v>33</v>
      </c>
      <c r="P26" s="19">
        <v>35</v>
      </c>
    </row>
    <row r="27" spans="1:16" s="22" customFormat="1" ht="34.5" customHeight="1">
      <c r="A27" s="25" t="s">
        <v>251</v>
      </c>
      <c r="B27" s="23">
        <f>SUM(B7:B26)</f>
        <v>0</v>
      </c>
      <c r="C27" s="23">
        <f>SUM(C7:C26)</f>
        <v>3006</v>
      </c>
      <c r="D27" s="24">
        <v>0</v>
      </c>
      <c r="E27" s="23">
        <f t="shared" ref="E27:P27" si="0">SUM(E7:E26)</f>
        <v>1287</v>
      </c>
      <c r="F27" s="23">
        <f t="shared" si="0"/>
        <v>1292</v>
      </c>
      <c r="G27" s="23">
        <f t="shared" si="0"/>
        <v>1257</v>
      </c>
      <c r="H27" s="23">
        <f t="shared" si="0"/>
        <v>219</v>
      </c>
      <c r="I27" s="23">
        <f t="shared" si="0"/>
        <v>251</v>
      </c>
      <c r="J27" s="23">
        <f t="shared" si="0"/>
        <v>246</v>
      </c>
      <c r="K27" s="23">
        <f t="shared" si="0"/>
        <v>204</v>
      </c>
      <c r="L27" s="23">
        <f t="shared" si="0"/>
        <v>222</v>
      </c>
      <c r="M27" s="23">
        <f t="shared" si="0"/>
        <v>223</v>
      </c>
      <c r="N27" s="23">
        <f t="shared" si="0"/>
        <v>889</v>
      </c>
      <c r="O27" s="23">
        <f t="shared" si="0"/>
        <v>788</v>
      </c>
      <c r="P27" s="23">
        <f t="shared" si="0"/>
        <v>795</v>
      </c>
    </row>
    <row r="28" spans="1:16" s="14" customFormat="1">
      <c r="A28" s="18" t="s">
        <v>106</v>
      </c>
      <c r="B28" s="19">
        <v>0</v>
      </c>
      <c r="C28" s="19">
        <v>207</v>
      </c>
      <c r="D28" s="20">
        <v>0</v>
      </c>
      <c r="E28" s="19">
        <v>100</v>
      </c>
      <c r="F28" s="19">
        <v>100</v>
      </c>
      <c r="G28" s="19">
        <v>99</v>
      </c>
      <c r="H28" s="19">
        <v>17</v>
      </c>
      <c r="I28" s="19">
        <v>14</v>
      </c>
      <c r="J28" s="19">
        <v>15</v>
      </c>
      <c r="K28" s="19">
        <v>19</v>
      </c>
      <c r="L28" s="19">
        <v>15</v>
      </c>
      <c r="M28" s="19">
        <v>13</v>
      </c>
      <c r="N28" s="19">
        <v>50</v>
      </c>
      <c r="O28" s="19">
        <v>47</v>
      </c>
      <c r="P28" s="19">
        <v>48</v>
      </c>
    </row>
    <row r="29" spans="1:16" s="14" customFormat="1">
      <c r="A29" s="18" t="s">
        <v>107</v>
      </c>
      <c r="B29" s="19">
        <v>0</v>
      </c>
      <c r="C29" s="19">
        <v>143</v>
      </c>
      <c r="D29" s="20">
        <v>0</v>
      </c>
      <c r="E29" s="19">
        <v>58</v>
      </c>
      <c r="F29" s="19">
        <v>62</v>
      </c>
      <c r="G29" s="19">
        <v>59</v>
      </c>
      <c r="H29" s="19">
        <v>8</v>
      </c>
      <c r="I29" s="19">
        <v>9</v>
      </c>
      <c r="J29" s="19">
        <v>6</v>
      </c>
      <c r="K29" s="19">
        <v>16</v>
      </c>
      <c r="L29" s="19">
        <v>15</v>
      </c>
      <c r="M29" s="19">
        <v>17</v>
      </c>
      <c r="N29" s="19">
        <v>38</v>
      </c>
      <c r="O29" s="19">
        <v>35</v>
      </c>
      <c r="P29" s="19">
        <v>39</v>
      </c>
    </row>
    <row r="30" spans="1:16" s="14" customFormat="1">
      <c r="A30" s="18" t="s">
        <v>109</v>
      </c>
      <c r="B30" s="19">
        <v>0</v>
      </c>
      <c r="C30" s="19">
        <v>124</v>
      </c>
      <c r="D30" s="20">
        <v>0</v>
      </c>
      <c r="E30" s="19">
        <v>51</v>
      </c>
      <c r="F30" s="19">
        <v>49</v>
      </c>
      <c r="G30" s="19">
        <v>50</v>
      </c>
      <c r="H30" s="19">
        <v>5</v>
      </c>
      <c r="I30" s="19">
        <v>7</v>
      </c>
      <c r="J30" s="19">
        <v>5</v>
      </c>
      <c r="K30" s="19">
        <v>10</v>
      </c>
      <c r="L30" s="19">
        <v>15</v>
      </c>
      <c r="M30" s="19">
        <v>11</v>
      </c>
      <c r="N30" s="19">
        <v>42</v>
      </c>
      <c r="O30" s="19">
        <v>38</v>
      </c>
      <c r="P30" s="19">
        <v>40</v>
      </c>
    </row>
    <row r="31" spans="1:16" s="14" customFormat="1">
      <c r="A31" s="18" t="s">
        <v>114</v>
      </c>
      <c r="B31" s="19">
        <v>0</v>
      </c>
      <c r="C31" s="19">
        <v>121</v>
      </c>
      <c r="D31" s="20">
        <v>0</v>
      </c>
      <c r="E31" s="19">
        <v>43</v>
      </c>
      <c r="F31" s="19">
        <v>43</v>
      </c>
      <c r="G31" s="19">
        <v>42</v>
      </c>
      <c r="H31" s="19">
        <v>10</v>
      </c>
      <c r="I31" s="19">
        <v>11</v>
      </c>
      <c r="J31" s="19">
        <v>11</v>
      </c>
      <c r="K31" s="19">
        <v>6</v>
      </c>
      <c r="L31" s="19">
        <v>5</v>
      </c>
      <c r="M31" s="19">
        <v>7</v>
      </c>
      <c r="N31" s="19">
        <v>47</v>
      </c>
      <c r="O31" s="19">
        <v>45</v>
      </c>
      <c r="P31" s="19">
        <v>43</v>
      </c>
    </row>
    <row r="32" spans="1:16" s="14" customFormat="1">
      <c r="A32" s="18" t="s">
        <v>115</v>
      </c>
      <c r="B32" s="19">
        <v>0</v>
      </c>
      <c r="C32" s="19">
        <v>169</v>
      </c>
      <c r="D32" s="20">
        <v>0</v>
      </c>
      <c r="E32" s="19">
        <v>60</v>
      </c>
      <c r="F32" s="19">
        <v>64</v>
      </c>
      <c r="G32" s="19">
        <v>59</v>
      </c>
      <c r="H32" s="19">
        <v>13</v>
      </c>
      <c r="I32" s="19">
        <v>14</v>
      </c>
      <c r="J32" s="19">
        <v>16</v>
      </c>
      <c r="K32" s="19">
        <v>17</v>
      </c>
      <c r="L32" s="19">
        <v>19</v>
      </c>
      <c r="M32" s="19">
        <v>20</v>
      </c>
      <c r="N32" s="19">
        <v>54</v>
      </c>
      <c r="O32" s="19">
        <v>50</v>
      </c>
      <c r="P32" s="19">
        <v>58</v>
      </c>
    </row>
    <row r="33" spans="1:16" s="14" customFormat="1">
      <c r="A33" s="18" t="s">
        <v>120</v>
      </c>
      <c r="B33" s="19">
        <v>0</v>
      </c>
      <c r="C33" s="19">
        <v>77</v>
      </c>
      <c r="D33" s="20">
        <v>0</v>
      </c>
      <c r="E33" s="19">
        <v>32</v>
      </c>
      <c r="F33" s="19">
        <v>35</v>
      </c>
      <c r="G33" s="19">
        <v>33</v>
      </c>
      <c r="H33" s="19">
        <v>5</v>
      </c>
      <c r="I33" s="19">
        <v>3</v>
      </c>
      <c r="J33" s="19">
        <v>3</v>
      </c>
      <c r="K33" s="19">
        <v>9</v>
      </c>
      <c r="L33" s="19">
        <v>7</v>
      </c>
      <c r="M33" s="19">
        <v>10</v>
      </c>
      <c r="N33" s="19">
        <v>19</v>
      </c>
      <c r="O33" s="19">
        <v>14</v>
      </c>
      <c r="P33" s="19">
        <v>15</v>
      </c>
    </row>
    <row r="34" spans="1:16" s="14" customFormat="1">
      <c r="A34" s="18" t="s">
        <v>123</v>
      </c>
      <c r="B34" s="19">
        <v>0</v>
      </c>
      <c r="C34" s="19">
        <v>285</v>
      </c>
      <c r="D34" s="20">
        <v>0</v>
      </c>
      <c r="E34" s="19">
        <v>126</v>
      </c>
      <c r="F34" s="19">
        <v>122</v>
      </c>
      <c r="G34" s="19">
        <v>122</v>
      </c>
      <c r="H34" s="19">
        <v>14</v>
      </c>
      <c r="I34" s="19">
        <v>12</v>
      </c>
      <c r="J34" s="19">
        <v>12</v>
      </c>
      <c r="K34" s="19">
        <v>26</v>
      </c>
      <c r="L34" s="19">
        <v>26</v>
      </c>
      <c r="M34" s="19">
        <v>26</v>
      </c>
      <c r="N34" s="19">
        <v>77</v>
      </c>
      <c r="O34" s="19">
        <v>69</v>
      </c>
      <c r="P34" s="19">
        <v>75</v>
      </c>
    </row>
    <row r="35" spans="1:16" s="14" customFormat="1">
      <c r="A35" s="18" t="s">
        <v>135</v>
      </c>
      <c r="B35" s="19">
        <v>0</v>
      </c>
      <c r="C35" s="19">
        <v>129</v>
      </c>
      <c r="D35" s="20">
        <v>0</v>
      </c>
      <c r="E35" s="19">
        <v>41</v>
      </c>
      <c r="F35" s="19">
        <v>40</v>
      </c>
      <c r="G35" s="19">
        <v>43</v>
      </c>
      <c r="H35" s="19">
        <v>19</v>
      </c>
      <c r="I35" s="19">
        <v>22</v>
      </c>
      <c r="J35" s="19">
        <v>22</v>
      </c>
      <c r="K35" s="19">
        <v>9</v>
      </c>
      <c r="L35" s="19">
        <v>11</v>
      </c>
      <c r="M35" s="19">
        <v>10</v>
      </c>
      <c r="N35" s="19">
        <v>44</v>
      </c>
      <c r="O35" s="19">
        <v>39</v>
      </c>
      <c r="P35" s="19">
        <v>40</v>
      </c>
    </row>
    <row r="36" spans="1:16" s="14" customFormat="1">
      <c r="A36" s="18" t="s">
        <v>137</v>
      </c>
      <c r="B36" s="19">
        <v>0</v>
      </c>
      <c r="C36" s="19">
        <v>115</v>
      </c>
      <c r="D36" s="20">
        <v>0</v>
      </c>
      <c r="E36" s="19">
        <v>44</v>
      </c>
      <c r="F36" s="19">
        <v>43</v>
      </c>
      <c r="G36" s="19">
        <v>47</v>
      </c>
      <c r="H36" s="19">
        <v>11</v>
      </c>
      <c r="I36" s="19">
        <v>14</v>
      </c>
      <c r="J36" s="19">
        <v>12</v>
      </c>
      <c r="K36" s="19">
        <v>9</v>
      </c>
      <c r="L36" s="19">
        <v>9</v>
      </c>
      <c r="M36" s="19">
        <v>11</v>
      </c>
      <c r="N36" s="19">
        <v>32</v>
      </c>
      <c r="O36" s="19">
        <v>32</v>
      </c>
      <c r="P36" s="19">
        <v>31</v>
      </c>
    </row>
    <row r="37" spans="1:16" s="14" customFormat="1">
      <c r="A37" s="18" t="s">
        <v>138</v>
      </c>
      <c r="B37" s="19">
        <v>0</v>
      </c>
      <c r="C37" s="19">
        <v>105</v>
      </c>
      <c r="D37" s="20">
        <v>0</v>
      </c>
      <c r="E37" s="19">
        <v>35</v>
      </c>
      <c r="F37" s="19">
        <v>30</v>
      </c>
      <c r="G37" s="19">
        <v>33</v>
      </c>
      <c r="H37" s="19">
        <v>14</v>
      </c>
      <c r="I37" s="19">
        <v>13</v>
      </c>
      <c r="J37" s="19">
        <v>13</v>
      </c>
      <c r="K37" s="19">
        <v>9</v>
      </c>
      <c r="L37" s="19">
        <v>11</v>
      </c>
      <c r="M37" s="19">
        <v>10</v>
      </c>
      <c r="N37" s="19">
        <v>33</v>
      </c>
      <c r="O37" s="19">
        <v>28</v>
      </c>
      <c r="P37" s="19">
        <v>29</v>
      </c>
    </row>
    <row r="38" spans="1:16" s="14" customFormat="1">
      <c r="A38" s="18" t="s">
        <v>146</v>
      </c>
      <c r="B38" s="19">
        <v>0</v>
      </c>
      <c r="C38" s="19">
        <v>234</v>
      </c>
      <c r="D38" s="20">
        <v>0</v>
      </c>
      <c r="E38" s="19">
        <v>108</v>
      </c>
      <c r="F38" s="19">
        <v>109</v>
      </c>
      <c r="G38" s="19">
        <v>110</v>
      </c>
      <c r="H38" s="19">
        <v>14</v>
      </c>
      <c r="I38" s="19">
        <v>15</v>
      </c>
      <c r="J38" s="19">
        <v>17</v>
      </c>
      <c r="K38" s="19">
        <v>22</v>
      </c>
      <c r="L38" s="19">
        <v>23</v>
      </c>
      <c r="M38" s="19">
        <v>19</v>
      </c>
      <c r="N38" s="19">
        <v>63</v>
      </c>
      <c r="O38" s="19">
        <v>54</v>
      </c>
      <c r="P38" s="19">
        <v>52</v>
      </c>
    </row>
    <row r="39" spans="1:16" s="14" customFormat="1">
      <c r="A39" s="18" t="s">
        <v>147</v>
      </c>
      <c r="B39" s="19">
        <v>0</v>
      </c>
      <c r="C39" s="19">
        <v>182</v>
      </c>
      <c r="D39" s="20">
        <v>0</v>
      </c>
      <c r="E39" s="19">
        <v>78</v>
      </c>
      <c r="F39" s="19">
        <v>81</v>
      </c>
      <c r="G39" s="19">
        <v>83</v>
      </c>
      <c r="H39" s="19">
        <v>13</v>
      </c>
      <c r="I39" s="19">
        <v>13</v>
      </c>
      <c r="J39" s="19">
        <v>12</v>
      </c>
      <c r="K39" s="19">
        <v>10</v>
      </c>
      <c r="L39" s="19">
        <v>11</v>
      </c>
      <c r="M39" s="19">
        <v>11</v>
      </c>
      <c r="N39" s="19">
        <v>49</v>
      </c>
      <c r="O39" s="19">
        <v>47</v>
      </c>
      <c r="P39" s="19">
        <v>47</v>
      </c>
    </row>
    <row r="40" spans="1:16" s="14" customFormat="1">
      <c r="A40" s="18" t="s">
        <v>149</v>
      </c>
      <c r="B40" s="19">
        <v>0</v>
      </c>
      <c r="C40" s="19">
        <v>77</v>
      </c>
      <c r="D40" s="20">
        <v>0</v>
      </c>
      <c r="E40" s="19">
        <v>29</v>
      </c>
      <c r="F40" s="19">
        <v>25</v>
      </c>
      <c r="G40" s="19">
        <v>27</v>
      </c>
      <c r="H40" s="19">
        <v>9</v>
      </c>
      <c r="I40" s="19">
        <v>10</v>
      </c>
      <c r="J40" s="19">
        <v>9</v>
      </c>
      <c r="K40" s="19">
        <v>2</v>
      </c>
      <c r="L40" s="19">
        <v>3</v>
      </c>
      <c r="M40" s="19">
        <v>2</v>
      </c>
      <c r="N40" s="19">
        <v>28</v>
      </c>
      <c r="O40" s="19">
        <v>22</v>
      </c>
      <c r="P40" s="19">
        <v>23</v>
      </c>
    </row>
    <row r="41" spans="1:16" s="14" customFormat="1">
      <c r="A41" s="18" t="s">
        <v>150</v>
      </c>
      <c r="B41" s="19">
        <v>0</v>
      </c>
      <c r="C41" s="19">
        <v>164</v>
      </c>
      <c r="D41" s="20">
        <v>0</v>
      </c>
      <c r="E41" s="19">
        <v>59</v>
      </c>
      <c r="F41" s="19">
        <v>57</v>
      </c>
      <c r="G41" s="19">
        <v>63</v>
      </c>
      <c r="H41" s="19">
        <v>18</v>
      </c>
      <c r="I41" s="19">
        <v>19</v>
      </c>
      <c r="J41" s="19">
        <v>19</v>
      </c>
      <c r="K41" s="19">
        <v>16</v>
      </c>
      <c r="L41" s="19">
        <v>18</v>
      </c>
      <c r="M41" s="19">
        <v>21</v>
      </c>
      <c r="N41" s="19">
        <v>43</v>
      </c>
      <c r="O41" s="19">
        <v>36</v>
      </c>
      <c r="P41" s="19">
        <v>37</v>
      </c>
    </row>
    <row r="42" spans="1:16" s="14" customFormat="1">
      <c r="A42" s="18" t="s">
        <v>152</v>
      </c>
      <c r="B42" s="19">
        <v>0</v>
      </c>
      <c r="C42" s="19">
        <v>235</v>
      </c>
      <c r="D42" s="20">
        <v>0</v>
      </c>
      <c r="E42" s="19">
        <v>88</v>
      </c>
      <c r="F42" s="19">
        <v>86</v>
      </c>
      <c r="G42" s="19">
        <v>81</v>
      </c>
      <c r="H42" s="19">
        <v>19</v>
      </c>
      <c r="I42" s="19">
        <v>17</v>
      </c>
      <c r="J42" s="19">
        <v>16</v>
      </c>
      <c r="K42" s="19">
        <v>24</v>
      </c>
      <c r="L42" s="19">
        <v>27</v>
      </c>
      <c r="M42" s="19">
        <v>25</v>
      </c>
      <c r="N42" s="19">
        <v>82</v>
      </c>
      <c r="O42" s="19">
        <v>73</v>
      </c>
      <c r="P42" s="19">
        <v>76</v>
      </c>
    </row>
    <row r="43" spans="1:16" s="14" customFormat="1">
      <c r="A43" s="18" t="s">
        <v>153</v>
      </c>
      <c r="B43" s="19">
        <v>0</v>
      </c>
      <c r="C43" s="19">
        <v>141</v>
      </c>
      <c r="D43" s="20">
        <v>0</v>
      </c>
      <c r="E43" s="19">
        <v>45</v>
      </c>
      <c r="F43" s="19">
        <v>43</v>
      </c>
      <c r="G43" s="19">
        <v>43</v>
      </c>
      <c r="H43" s="19">
        <v>18</v>
      </c>
      <c r="I43" s="19">
        <v>19</v>
      </c>
      <c r="J43" s="19">
        <v>15</v>
      </c>
      <c r="K43" s="19">
        <v>15</v>
      </c>
      <c r="L43" s="19">
        <v>17</v>
      </c>
      <c r="M43" s="19">
        <v>16</v>
      </c>
      <c r="N43" s="19">
        <v>54</v>
      </c>
      <c r="O43" s="19">
        <v>50</v>
      </c>
      <c r="P43" s="19">
        <v>49</v>
      </c>
    </row>
    <row r="44" spans="1:16" s="14" customFormat="1">
      <c r="A44" s="18" t="s">
        <v>154</v>
      </c>
      <c r="B44" s="19">
        <v>0</v>
      </c>
      <c r="C44" s="19">
        <v>154</v>
      </c>
      <c r="D44" s="20">
        <v>0</v>
      </c>
      <c r="E44" s="19">
        <v>60</v>
      </c>
      <c r="F44" s="19">
        <v>55</v>
      </c>
      <c r="G44" s="19">
        <v>55</v>
      </c>
      <c r="H44" s="19">
        <v>26</v>
      </c>
      <c r="I44" s="19">
        <v>19</v>
      </c>
      <c r="J44" s="19">
        <v>20</v>
      </c>
      <c r="K44" s="19">
        <v>15</v>
      </c>
      <c r="L44" s="19">
        <v>18</v>
      </c>
      <c r="M44" s="19">
        <v>16</v>
      </c>
      <c r="N44" s="19">
        <v>35</v>
      </c>
      <c r="O44" s="19">
        <v>31</v>
      </c>
      <c r="P44" s="19">
        <v>35</v>
      </c>
    </row>
    <row r="45" spans="1:16" s="14" customFormat="1">
      <c r="A45" s="18" t="s">
        <v>155</v>
      </c>
      <c r="B45" s="19">
        <v>0</v>
      </c>
      <c r="C45" s="19">
        <v>101</v>
      </c>
      <c r="D45" s="20">
        <v>0</v>
      </c>
      <c r="E45" s="19">
        <v>32</v>
      </c>
      <c r="F45" s="19">
        <v>32</v>
      </c>
      <c r="G45" s="19">
        <v>30</v>
      </c>
      <c r="H45" s="19">
        <v>10</v>
      </c>
      <c r="I45" s="19">
        <v>12</v>
      </c>
      <c r="J45" s="19">
        <v>12</v>
      </c>
      <c r="K45" s="19">
        <v>10</v>
      </c>
      <c r="L45" s="19">
        <v>11</v>
      </c>
      <c r="M45" s="19">
        <v>7</v>
      </c>
      <c r="N45" s="19">
        <v>32</v>
      </c>
      <c r="O45" s="19">
        <v>30</v>
      </c>
      <c r="P45" s="19">
        <v>27</v>
      </c>
    </row>
    <row r="46" spans="1:16" s="14" customFormat="1">
      <c r="A46" s="18" t="s">
        <v>156</v>
      </c>
      <c r="B46" s="19">
        <v>0</v>
      </c>
      <c r="C46" s="19">
        <v>4</v>
      </c>
      <c r="D46" s="20">
        <v>0</v>
      </c>
      <c r="E46" s="19">
        <v>2</v>
      </c>
      <c r="F46" s="19">
        <v>2</v>
      </c>
      <c r="G46" s="19">
        <v>2</v>
      </c>
      <c r="H46" s="19">
        <v>0</v>
      </c>
      <c r="I46" s="19">
        <v>0</v>
      </c>
      <c r="J46" s="19">
        <v>0</v>
      </c>
      <c r="K46" s="19">
        <v>0</v>
      </c>
      <c r="L46" s="19">
        <v>0</v>
      </c>
      <c r="M46" s="19">
        <v>0</v>
      </c>
      <c r="N46" s="19">
        <v>1</v>
      </c>
      <c r="O46" s="19">
        <v>2</v>
      </c>
      <c r="P46" s="19">
        <v>1</v>
      </c>
    </row>
    <row r="47" spans="1:16" s="14" customFormat="1">
      <c r="A47" s="18" t="s">
        <v>157</v>
      </c>
      <c r="B47" s="19">
        <v>0</v>
      </c>
      <c r="C47" s="19">
        <v>182</v>
      </c>
      <c r="D47" s="20">
        <v>0</v>
      </c>
      <c r="E47" s="19">
        <v>82</v>
      </c>
      <c r="F47" s="19">
        <v>84</v>
      </c>
      <c r="G47" s="19">
        <v>79</v>
      </c>
      <c r="H47" s="19">
        <v>11</v>
      </c>
      <c r="I47" s="19">
        <v>11</v>
      </c>
      <c r="J47" s="19">
        <v>11</v>
      </c>
      <c r="K47" s="19">
        <v>8</v>
      </c>
      <c r="L47" s="19">
        <v>10</v>
      </c>
      <c r="M47" s="19">
        <v>10</v>
      </c>
      <c r="N47" s="19">
        <v>61</v>
      </c>
      <c r="O47" s="19">
        <v>53</v>
      </c>
      <c r="P47" s="19">
        <v>54</v>
      </c>
    </row>
    <row r="48" spans="1:16" s="14" customFormat="1">
      <c r="A48" s="18" t="s">
        <v>158</v>
      </c>
      <c r="B48" s="19">
        <v>0</v>
      </c>
      <c r="C48" s="19">
        <v>430</v>
      </c>
      <c r="D48" s="20">
        <v>0</v>
      </c>
      <c r="E48" s="19">
        <v>177</v>
      </c>
      <c r="F48" s="19">
        <v>182</v>
      </c>
      <c r="G48" s="19">
        <v>179</v>
      </c>
      <c r="H48" s="19">
        <v>34</v>
      </c>
      <c r="I48" s="19">
        <v>36</v>
      </c>
      <c r="J48" s="19">
        <v>36</v>
      </c>
      <c r="K48" s="19">
        <v>36</v>
      </c>
      <c r="L48" s="19">
        <v>40</v>
      </c>
      <c r="M48" s="19">
        <v>36</v>
      </c>
      <c r="N48" s="19">
        <v>123</v>
      </c>
      <c r="O48" s="19">
        <v>108</v>
      </c>
      <c r="P48" s="19">
        <v>113</v>
      </c>
    </row>
    <row r="49" spans="1:16" s="22" customFormat="1" ht="34.5" customHeight="1">
      <c r="A49" s="25" t="s">
        <v>252</v>
      </c>
      <c r="B49" s="23">
        <f>SUM(B28:B48)</f>
        <v>0</v>
      </c>
      <c r="C49" s="23">
        <f>SUM(C28:C48)</f>
        <v>3379</v>
      </c>
      <c r="D49" s="24">
        <v>0</v>
      </c>
      <c r="E49" s="23">
        <f t="shared" ref="E49:P49" si="1">SUM(E28:E48)</f>
        <v>1350</v>
      </c>
      <c r="F49" s="23">
        <f t="shared" si="1"/>
        <v>1344</v>
      </c>
      <c r="G49" s="23">
        <f t="shared" si="1"/>
        <v>1339</v>
      </c>
      <c r="H49" s="23">
        <f t="shared" si="1"/>
        <v>288</v>
      </c>
      <c r="I49" s="23">
        <f t="shared" si="1"/>
        <v>290</v>
      </c>
      <c r="J49" s="23">
        <f t="shared" si="1"/>
        <v>282</v>
      </c>
      <c r="K49" s="23">
        <f t="shared" si="1"/>
        <v>288</v>
      </c>
      <c r="L49" s="23">
        <f t="shared" si="1"/>
        <v>311</v>
      </c>
      <c r="M49" s="23">
        <f t="shared" si="1"/>
        <v>298</v>
      </c>
      <c r="N49" s="23">
        <f t="shared" si="1"/>
        <v>1007</v>
      </c>
      <c r="O49" s="23">
        <f t="shared" si="1"/>
        <v>903</v>
      </c>
      <c r="P49" s="23">
        <f t="shared" si="1"/>
        <v>932</v>
      </c>
    </row>
    <row r="50" spans="1:16" s="14" customFormat="1">
      <c r="A50" s="18" t="s">
        <v>187</v>
      </c>
      <c r="B50" s="19">
        <v>0</v>
      </c>
      <c r="C50" s="19">
        <v>265</v>
      </c>
      <c r="D50" s="20">
        <v>0</v>
      </c>
      <c r="E50" s="19">
        <v>106</v>
      </c>
      <c r="F50" s="19">
        <v>107</v>
      </c>
      <c r="G50" s="19">
        <v>102</v>
      </c>
      <c r="H50" s="19">
        <v>24</v>
      </c>
      <c r="I50" s="19">
        <v>25</v>
      </c>
      <c r="J50" s="19">
        <v>19</v>
      </c>
      <c r="K50" s="19">
        <v>24</v>
      </c>
      <c r="L50" s="19">
        <v>30</v>
      </c>
      <c r="M50" s="19">
        <v>24</v>
      </c>
      <c r="N50" s="19">
        <v>82</v>
      </c>
      <c r="O50" s="19">
        <v>73</v>
      </c>
      <c r="P50" s="19">
        <v>72</v>
      </c>
    </row>
    <row r="51" spans="1:16" s="14" customFormat="1">
      <c r="A51" s="18" t="s">
        <v>191</v>
      </c>
      <c r="B51" s="19">
        <v>0</v>
      </c>
      <c r="C51" s="19">
        <v>173</v>
      </c>
      <c r="D51" s="20">
        <v>0</v>
      </c>
      <c r="E51" s="19">
        <v>59</v>
      </c>
      <c r="F51" s="19">
        <v>64</v>
      </c>
      <c r="G51" s="19">
        <v>62</v>
      </c>
      <c r="H51" s="19">
        <v>27</v>
      </c>
      <c r="I51" s="19">
        <v>29</v>
      </c>
      <c r="J51" s="19">
        <v>25</v>
      </c>
      <c r="K51" s="19">
        <v>8</v>
      </c>
      <c r="L51" s="19">
        <v>10</v>
      </c>
      <c r="M51" s="19">
        <v>8</v>
      </c>
      <c r="N51" s="19">
        <v>55</v>
      </c>
      <c r="O51" s="19">
        <v>49</v>
      </c>
      <c r="P51" s="19">
        <v>49</v>
      </c>
    </row>
    <row r="52" spans="1:16" s="14" customFormat="1">
      <c r="A52" s="18" t="s">
        <v>192</v>
      </c>
      <c r="B52" s="19">
        <v>0</v>
      </c>
      <c r="C52" s="19">
        <v>122</v>
      </c>
      <c r="D52" s="20">
        <v>0</v>
      </c>
      <c r="E52" s="19">
        <v>50</v>
      </c>
      <c r="F52" s="19">
        <v>50</v>
      </c>
      <c r="G52" s="19">
        <v>50</v>
      </c>
      <c r="H52" s="19">
        <v>14</v>
      </c>
      <c r="I52" s="19">
        <v>15</v>
      </c>
      <c r="J52" s="19">
        <v>13</v>
      </c>
      <c r="K52" s="19">
        <v>9</v>
      </c>
      <c r="L52" s="19">
        <v>12</v>
      </c>
      <c r="M52" s="19">
        <v>12</v>
      </c>
      <c r="N52" s="19">
        <v>31</v>
      </c>
      <c r="O52" s="19">
        <v>28</v>
      </c>
      <c r="P52" s="19">
        <v>36</v>
      </c>
    </row>
    <row r="53" spans="1:16" s="22" customFormat="1" ht="34.5" customHeight="1">
      <c r="A53" s="25" t="s">
        <v>257</v>
      </c>
      <c r="B53" s="23">
        <f>SUM(B50:B52)</f>
        <v>0</v>
      </c>
      <c r="C53" s="23">
        <f>SUM(C50:C52)</f>
        <v>560</v>
      </c>
      <c r="D53" s="24">
        <v>0</v>
      </c>
      <c r="E53" s="23">
        <f t="shared" ref="E53:P53" si="2">SUM(E50:E52)</f>
        <v>215</v>
      </c>
      <c r="F53" s="23">
        <f t="shared" si="2"/>
        <v>221</v>
      </c>
      <c r="G53" s="23">
        <f t="shared" si="2"/>
        <v>214</v>
      </c>
      <c r="H53" s="23">
        <f t="shared" si="2"/>
        <v>65</v>
      </c>
      <c r="I53" s="23">
        <f t="shared" si="2"/>
        <v>69</v>
      </c>
      <c r="J53" s="23">
        <f t="shared" si="2"/>
        <v>57</v>
      </c>
      <c r="K53" s="23">
        <f t="shared" si="2"/>
        <v>41</v>
      </c>
      <c r="L53" s="23">
        <f t="shared" si="2"/>
        <v>52</v>
      </c>
      <c r="M53" s="23">
        <f t="shared" si="2"/>
        <v>44</v>
      </c>
      <c r="N53" s="23">
        <f t="shared" si="2"/>
        <v>168</v>
      </c>
      <c r="O53" s="23">
        <f t="shared" si="2"/>
        <v>150</v>
      </c>
      <c r="P53" s="23">
        <f t="shared" si="2"/>
        <v>157</v>
      </c>
    </row>
    <row r="54" spans="1:16" s="14" customFormat="1">
      <c r="A54" s="18" t="s">
        <v>196</v>
      </c>
      <c r="B54" s="19">
        <v>0</v>
      </c>
      <c r="C54" s="19">
        <v>164</v>
      </c>
      <c r="D54" s="20">
        <v>0</v>
      </c>
      <c r="E54" s="19">
        <v>98</v>
      </c>
      <c r="F54" s="19">
        <v>99</v>
      </c>
      <c r="G54" s="19">
        <v>96</v>
      </c>
      <c r="H54" s="19">
        <v>13</v>
      </c>
      <c r="I54" s="19">
        <v>14</v>
      </c>
      <c r="J54" s="19">
        <v>12</v>
      </c>
      <c r="K54" s="19">
        <v>18</v>
      </c>
      <c r="L54" s="19">
        <v>17</v>
      </c>
      <c r="M54" s="19">
        <v>19</v>
      </c>
      <c r="N54" s="19">
        <v>21</v>
      </c>
      <c r="O54" s="19">
        <v>14</v>
      </c>
      <c r="P54" s="19">
        <v>16</v>
      </c>
    </row>
    <row r="55" spans="1:16" s="14" customFormat="1">
      <c r="A55" s="18" t="s">
        <v>197</v>
      </c>
      <c r="B55" s="19">
        <v>0</v>
      </c>
      <c r="C55" s="19">
        <v>241</v>
      </c>
      <c r="D55" s="20">
        <v>0</v>
      </c>
      <c r="E55" s="19">
        <v>133</v>
      </c>
      <c r="F55" s="19">
        <v>135</v>
      </c>
      <c r="G55" s="19">
        <v>126</v>
      </c>
      <c r="H55" s="19">
        <v>15</v>
      </c>
      <c r="I55" s="19">
        <v>15</v>
      </c>
      <c r="J55" s="19">
        <v>14</v>
      </c>
      <c r="K55" s="19">
        <v>23</v>
      </c>
      <c r="L55" s="19">
        <v>22</v>
      </c>
      <c r="M55" s="19">
        <v>18</v>
      </c>
      <c r="N55" s="19">
        <v>38</v>
      </c>
      <c r="O55" s="19">
        <v>36</v>
      </c>
      <c r="P55" s="19">
        <v>36</v>
      </c>
    </row>
    <row r="56" spans="1:16" s="14" customFormat="1">
      <c r="A56" s="18" t="s">
        <v>198</v>
      </c>
      <c r="B56" s="19">
        <v>0</v>
      </c>
      <c r="C56" s="19">
        <v>175</v>
      </c>
      <c r="D56" s="20">
        <v>0</v>
      </c>
      <c r="E56" s="19">
        <v>64</v>
      </c>
      <c r="F56" s="19">
        <v>61</v>
      </c>
      <c r="G56" s="19">
        <v>60</v>
      </c>
      <c r="H56" s="19">
        <v>17</v>
      </c>
      <c r="I56" s="19">
        <v>20</v>
      </c>
      <c r="J56" s="19">
        <v>21</v>
      </c>
      <c r="K56" s="19">
        <v>12</v>
      </c>
      <c r="L56" s="19">
        <v>16</v>
      </c>
      <c r="M56" s="19">
        <v>12</v>
      </c>
      <c r="N56" s="19">
        <v>62</v>
      </c>
      <c r="O56" s="19">
        <v>51</v>
      </c>
      <c r="P56" s="19">
        <v>53</v>
      </c>
    </row>
    <row r="57" spans="1:16" s="14" customFormat="1">
      <c r="A57" s="18" t="s">
        <v>202</v>
      </c>
      <c r="B57" s="19">
        <v>0</v>
      </c>
      <c r="C57" s="19">
        <v>229</v>
      </c>
      <c r="D57" s="20">
        <v>0</v>
      </c>
      <c r="E57" s="19">
        <v>111</v>
      </c>
      <c r="F57" s="19">
        <v>110</v>
      </c>
      <c r="G57" s="19">
        <v>111</v>
      </c>
      <c r="H57" s="19">
        <v>15</v>
      </c>
      <c r="I57" s="19">
        <v>15</v>
      </c>
      <c r="J57" s="19">
        <v>21</v>
      </c>
      <c r="K57" s="19">
        <v>18</v>
      </c>
      <c r="L57" s="19">
        <v>22</v>
      </c>
      <c r="M57" s="19">
        <v>20</v>
      </c>
      <c r="N57" s="19">
        <v>67</v>
      </c>
      <c r="O57" s="19">
        <v>58</v>
      </c>
      <c r="P57" s="19">
        <v>54</v>
      </c>
    </row>
    <row r="58" spans="1:16" s="14" customFormat="1">
      <c r="A58" s="18" t="s">
        <v>203</v>
      </c>
      <c r="B58" s="19">
        <v>0</v>
      </c>
      <c r="C58" s="19">
        <v>265</v>
      </c>
      <c r="D58" s="20">
        <v>0</v>
      </c>
      <c r="E58" s="19">
        <v>131</v>
      </c>
      <c r="F58" s="19">
        <v>133</v>
      </c>
      <c r="G58" s="19">
        <v>130</v>
      </c>
      <c r="H58" s="19">
        <v>30</v>
      </c>
      <c r="I58" s="19">
        <v>35</v>
      </c>
      <c r="J58" s="19">
        <v>31</v>
      </c>
      <c r="K58" s="19">
        <v>25</v>
      </c>
      <c r="L58" s="19">
        <v>28</v>
      </c>
      <c r="M58" s="19">
        <v>26</v>
      </c>
      <c r="N58" s="19">
        <v>46</v>
      </c>
      <c r="O58" s="19">
        <v>41</v>
      </c>
      <c r="P58" s="19">
        <v>43</v>
      </c>
    </row>
    <row r="59" spans="1:16" s="14" customFormat="1">
      <c r="A59" s="18" t="s">
        <v>206</v>
      </c>
      <c r="B59" s="19">
        <v>0</v>
      </c>
      <c r="C59" s="19">
        <v>108</v>
      </c>
      <c r="D59" s="20">
        <v>0</v>
      </c>
      <c r="E59" s="19">
        <v>27</v>
      </c>
      <c r="F59" s="19">
        <v>26</v>
      </c>
      <c r="G59" s="19">
        <v>28</v>
      </c>
      <c r="H59" s="19">
        <v>15</v>
      </c>
      <c r="I59" s="19">
        <v>16</v>
      </c>
      <c r="J59" s="19">
        <v>16</v>
      </c>
      <c r="K59" s="19">
        <v>13</v>
      </c>
      <c r="L59" s="19">
        <v>16</v>
      </c>
      <c r="M59" s="19">
        <v>14</v>
      </c>
      <c r="N59" s="19">
        <v>41</v>
      </c>
      <c r="O59" s="19">
        <v>37</v>
      </c>
      <c r="P59" s="19">
        <v>39</v>
      </c>
    </row>
    <row r="60" spans="1:16" s="14" customFormat="1">
      <c r="A60" s="18" t="s">
        <v>207</v>
      </c>
      <c r="B60" s="19">
        <v>0</v>
      </c>
      <c r="C60" s="19">
        <v>129</v>
      </c>
      <c r="D60" s="20">
        <v>0</v>
      </c>
      <c r="E60" s="19">
        <v>53</v>
      </c>
      <c r="F60" s="19">
        <v>49</v>
      </c>
      <c r="G60" s="19">
        <v>45</v>
      </c>
      <c r="H60" s="19">
        <v>14</v>
      </c>
      <c r="I60" s="19">
        <v>16</v>
      </c>
      <c r="J60" s="19">
        <v>16</v>
      </c>
      <c r="K60" s="19">
        <v>11</v>
      </c>
      <c r="L60" s="19">
        <v>14</v>
      </c>
      <c r="M60" s="19">
        <v>11</v>
      </c>
      <c r="N60" s="19">
        <v>42</v>
      </c>
      <c r="O60" s="19">
        <v>37</v>
      </c>
      <c r="P60" s="19">
        <v>36</v>
      </c>
    </row>
    <row r="61" spans="1:16" s="14" customFormat="1">
      <c r="A61" s="18" t="s">
        <v>211</v>
      </c>
      <c r="B61" s="19">
        <v>0</v>
      </c>
      <c r="C61" s="19">
        <v>184</v>
      </c>
      <c r="D61" s="20">
        <v>0</v>
      </c>
      <c r="E61" s="19">
        <v>104</v>
      </c>
      <c r="F61" s="19">
        <v>99</v>
      </c>
      <c r="G61" s="19">
        <v>104</v>
      </c>
      <c r="H61" s="19">
        <v>11</v>
      </c>
      <c r="I61" s="19">
        <v>6</v>
      </c>
      <c r="J61" s="19">
        <v>6</v>
      </c>
      <c r="K61" s="19">
        <v>15</v>
      </c>
      <c r="L61" s="19">
        <v>14</v>
      </c>
      <c r="M61" s="19">
        <v>13</v>
      </c>
      <c r="N61" s="19">
        <v>33</v>
      </c>
      <c r="O61" s="19">
        <v>27</v>
      </c>
      <c r="P61" s="19">
        <v>31</v>
      </c>
    </row>
    <row r="62" spans="1:16" s="14" customFormat="1">
      <c r="A62" s="18" t="s">
        <v>212</v>
      </c>
      <c r="B62" s="19">
        <v>0</v>
      </c>
      <c r="C62" s="19">
        <v>96</v>
      </c>
      <c r="D62" s="20">
        <v>0</v>
      </c>
      <c r="E62" s="19">
        <v>41</v>
      </c>
      <c r="F62" s="19">
        <v>36</v>
      </c>
      <c r="G62" s="19">
        <v>40</v>
      </c>
      <c r="H62" s="19">
        <v>6</v>
      </c>
      <c r="I62" s="19">
        <v>8</v>
      </c>
      <c r="J62" s="19">
        <v>11</v>
      </c>
      <c r="K62" s="19">
        <v>12</v>
      </c>
      <c r="L62" s="19">
        <v>16</v>
      </c>
      <c r="M62" s="19">
        <v>11</v>
      </c>
      <c r="N62" s="19">
        <v>22</v>
      </c>
      <c r="O62" s="19">
        <v>22</v>
      </c>
      <c r="P62" s="19">
        <v>18</v>
      </c>
    </row>
    <row r="63" spans="1:16" s="14" customFormat="1">
      <c r="A63" s="18" t="s">
        <v>217</v>
      </c>
      <c r="B63" s="19">
        <v>0</v>
      </c>
      <c r="C63" s="19">
        <v>242</v>
      </c>
      <c r="D63" s="20">
        <v>0</v>
      </c>
      <c r="E63" s="19">
        <v>140</v>
      </c>
      <c r="F63" s="19">
        <v>138</v>
      </c>
      <c r="G63" s="19">
        <v>134</v>
      </c>
      <c r="H63" s="19">
        <v>15</v>
      </c>
      <c r="I63" s="19">
        <v>16</v>
      </c>
      <c r="J63" s="19">
        <v>16</v>
      </c>
      <c r="K63" s="19">
        <v>18</v>
      </c>
      <c r="L63" s="19">
        <v>15</v>
      </c>
      <c r="M63" s="19">
        <v>18</v>
      </c>
      <c r="N63" s="19">
        <v>44</v>
      </c>
      <c r="O63" s="19">
        <v>41</v>
      </c>
      <c r="P63" s="19">
        <v>40</v>
      </c>
    </row>
    <row r="64" spans="1:16" s="14" customFormat="1">
      <c r="A64" s="18" t="s">
        <v>219</v>
      </c>
      <c r="B64" s="19">
        <v>0</v>
      </c>
      <c r="C64" s="19">
        <v>260</v>
      </c>
      <c r="D64" s="20">
        <v>0</v>
      </c>
      <c r="E64" s="19">
        <v>118</v>
      </c>
      <c r="F64" s="19">
        <v>120</v>
      </c>
      <c r="G64" s="19">
        <v>116</v>
      </c>
      <c r="H64" s="19">
        <v>16</v>
      </c>
      <c r="I64" s="19">
        <v>17</v>
      </c>
      <c r="J64" s="19">
        <v>14</v>
      </c>
      <c r="K64" s="19">
        <v>14</v>
      </c>
      <c r="L64" s="19">
        <v>17</v>
      </c>
      <c r="M64" s="19">
        <v>14</v>
      </c>
      <c r="N64" s="19">
        <v>88</v>
      </c>
      <c r="O64" s="19">
        <v>74</v>
      </c>
      <c r="P64" s="19">
        <v>77</v>
      </c>
    </row>
    <row r="65" spans="1:16" s="14" customFormat="1">
      <c r="A65" s="18" t="s">
        <v>221</v>
      </c>
      <c r="B65" s="19">
        <v>0</v>
      </c>
      <c r="C65" s="19">
        <v>261</v>
      </c>
      <c r="D65" s="20">
        <v>0</v>
      </c>
      <c r="E65" s="19">
        <v>151</v>
      </c>
      <c r="F65" s="19">
        <v>147</v>
      </c>
      <c r="G65" s="19">
        <v>149</v>
      </c>
      <c r="H65" s="19">
        <v>18</v>
      </c>
      <c r="I65" s="19">
        <v>16</v>
      </c>
      <c r="J65" s="19">
        <v>15</v>
      </c>
      <c r="K65" s="19">
        <v>14</v>
      </c>
      <c r="L65" s="19">
        <v>12</v>
      </c>
      <c r="M65" s="19">
        <v>16</v>
      </c>
      <c r="N65" s="19">
        <v>56</v>
      </c>
      <c r="O65" s="19">
        <v>47</v>
      </c>
      <c r="P65" s="19">
        <v>52</v>
      </c>
    </row>
    <row r="66" spans="1:16" s="14" customFormat="1">
      <c r="A66" s="18" t="s">
        <v>222</v>
      </c>
      <c r="B66" s="19">
        <v>0</v>
      </c>
      <c r="C66" s="19">
        <v>259</v>
      </c>
      <c r="D66" s="20">
        <v>0</v>
      </c>
      <c r="E66" s="19">
        <v>149</v>
      </c>
      <c r="F66" s="19">
        <v>141</v>
      </c>
      <c r="G66" s="19">
        <v>146</v>
      </c>
      <c r="H66" s="19">
        <v>14</v>
      </c>
      <c r="I66" s="19">
        <v>14</v>
      </c>
      <c r="J66" s="19">
        <v>11</v>
      </c>
      <c r="K66" s="19">
        <v>12</v>
      </c>
      <c r="L66" s="19">
        <v>11</v>
      </c>
      <c r="M66" s="19">
        <v>15</v>
      </c>
      <c r="N66" s="19">
        <v>62</v>
      </c>
      <c r="O66" s="19">
        <v>53</v>
      </c>
      <c r="P66" s="19">
        <v>53</v>
      </c>
    </row>
    <row r="67" spans="1:16" s="14" customFormat="1">
      <c r="A67" s="18" t="s">
        <v>223</v>
      </c>
      <c r="B67" s="19">
        <v>0</v>
      </c>
      <c r="C67" s="19">
        <v>205</v>
      </c>
      <c r="D67" s="20">
        <v>0</v>
      </c>
      <c r="E67" s="19">
        <v>113</v>
      </c>
      <c r="F67" s="19">
        <v>112</v>
      </c>
      <c r="G67" s="19">
        <v>112</v>
      </c>
      <c r="H67" s="19">
        <v>15</v>
      </c>
      <c r="I67" s="19">
        <v>13</v>
      </c>
      <c r="J67" s="19">
        <v>12</v>
      </c>
      <c r="K67" s="19">
        <v>13</v>
      </c>
      <c r="L67" s="19">
        <v>14</v>
      </c>
      <c r="M67" s="19">
        <v>16</v>
      </c>
      <c r="N67" s="19">
        <v>40</v>
      </c>
      <c r="O67" s="19">
        <v>37</v>
      </c>
      <c r="P67" s="19">
        <v>40</v>
      </c>
    </row>
    <row r="68" spans="1:16" s="14" customFormat="1">
      <c r="A68" s="18" t="s">
        <v>224</v>
      </c>
      <c r="B68" s="19">
        <v>0</v>
      </c>
      <c r="C68" s="19">
        <v>162</v>
      </c>
      <c r="D68" s="20">
        <v>0</v>
      </c>
      <c r="E68" s="19">
        <v>76</v>
      </c>
      <c r="F68" s="19">
        <v>73</v>
      </c>
      <c r="G68" s="19">
        <v>71</v>
      </c>
      <c r="H68" s="19">
        <v>14</v>
      </c>
      <c r="I68" s="19">
        <v>16</v>
      </c>
      <c r="J68" s="19">
        <v>17</v>
      </c>
      <c r="K68" s="19">
        <v>9</v>
      </c>
      <c r="L68" s="19">
        <v>9</v>
      </c>
      <c r="M68" s="19">
        <v>10</v>
      </c>
      <c r="N68" s="19">
        <v>43</v>
      </c>
      <c r="O68" s="19">
        <v>39</v>
      </c>
      <c r="P68" s="19">
        <v>37</v>
      </c>
    </row>
    <row r="69" spans="1:16" s="14" customFormat="1">
      <c r="A69" s="18" t="s">
        <v>225</v>
      </c>
      <c r="B69" s="19">
        <v>0</v>
      </c>
      <c r="C69" s="19">
        <v>213</v>
      </c>
      <c r="D69" s="20">
        <v>0</v>
      </c>
      <c r="E69" s="19">
        <v>104</v>
      </c>
      <c r="F69" s="19">
        <v>104</v>
      </c>
      <c r="G69" s="19">
        <v>109</v>
      </c>
      <c r="H69" s="19">
        <v>18</v>
      </c>
      <c r="I69" s="19">
        <v>19</v>
      </c>
      <c r="J69" s="19">
        <v>16</v>
      </c>
      <c r="K69" s="19">
        <v>15</v>
      </c>
      <c r="L69" s="19">
        <v>16</v>
      </c>
      <c r="M69" s="19">
        <v>14</v>
      </c>
      <c r="N69" s="19">
        <v>55</v>
      </c>
      <c r="O69" s="19">
        <v>48</v>
      </c>
      <c r="P69" s="19">
        <v>48</v>
      </c>
    </row>
    <row r="70" spans="1:16" s="14" customFormat="1">
      <c r="A70" s="18" t="s">
        <v>226</v>
      </c>
      <c r="B70" s="19">
        <v>0</v>
      </c>
      <c r="C70" s="19">
        <v>267</v>
      </c>
      <c r="D70" s="20">
        <v>0</v>
      </c>
      <c r="E70" s="19">
        <v>135</v>
      </c>
      <c r="F70" s="19">
        <v>134</v>
      </c>
      <c r="G70" s="19">
        <v>132</v>
      </c>
      <c r="H70" s="19">
        <v>24</v>
      </c>
      <c r="I70" s="19">
        <v>22</v>
      </c>
      <c r="J70" s="19">
        <v>23</v>
      </c>
      <c r="K70" s="19">
        <v>12</v>
      </c>
      <c r="L70" s="19">
        <v>15</v>
      </c>
      <c r="M70" s="19">
        <v>14</v>
      </c>
      <c r="N70" s="19">
        <v>68</v>
      </c>
      <c r="O70" s="19">
        <v>63</v>
      </c>
      <c r="P70" s="19">
        <v>63</v>
      </c>
    </row>
    <row r="71" spans="1:16" s="14" customFormat="1">
      <c r="A71" s="18" t="s">
        <v>227</v>
      </c>
      <c r="B71" s="19">
        <v>0</v>
      </c>
      <c r="C71" s="19">
        <v>167</v>
      </c>
      <c r="D71" s="20">
        <v>0</v>
      </c>
      <c r="E71" s="19">
        <v>113</v>
      </c>
      <c r="F71" s="19">
        <v>113</v>
      </c>
      <c r="G71" s="19">
        <v>111</v>
      </c>
      <c r="H71" s="19">
        <v>10</v>
      </c>
      <c r="I71" s="19">
        <v>10</v>
      </c>
      <c r="J71" s="19">
        <v>9</v>
      </c>
      <c r="K71" s="19">
        <v>9</v>
      </c>
      <c r="L71" s="19">
        <v>11</v>
      </c>
      <c r="M71" s="19">
        <v>11</v>
      </c>
      <c r="N71" s="19">
        <v>20</v>
      </c>
      <c r="O71" s="19">
        <v>13</v>
      </c>
      <c r="P71" s="19">
        <v>16</v>
      </c>
    </row>
    <row r="72" spans="1:16" s="14" customFormat="1">
      <c r="A72" s="18" t="s">
        <v>228</v>
      </c>
      <c r="B72" s="19">
        <v>0</v>
      </c>
      <c r="C72" s="19">
        <v>151</v>
      </c>
      <c r="D72" s="20">
        <v>0</v>
      </c>
      <c r="E72" s="19">
        <v>70</v>
      </c>
      <c r="F72" s="19">
        <v>72</v>
      </c>
      <c r="G72" s="19">
        <v>72</v>
      </c>
      <c r="H72" s="19">
        <v>5</v>
      </c>
      <c r="I72" s="19">
        <v>6</v>
      </c>
      <c r="J72" s="19">
        <v>6</v>
      </c>
      <c r="K72" s="19">
        <v>12</v>
      </c>
      <c r="L72" s="19">
        <v>15</v>
      </c>
      <c r="M72" s="19">
        <v>16</v>
      </c>
      <c r="N72" s="19">
        <v>49</v>
      </c>
      <c r="O72" s="19">
        <v>41</v>
      </c>
      <c r="P72" s="19">
        <v>37</v>
      </c>
    </row>
    <row r="73" spans="1:16" s="22" customFormat="1" ht="34.5" customHeight="1">
      <c r="A73" s="25" t="s">
        <v>258</v>
      </c>
      <c r="B73" s="23">
        <f>SUM(B54:B72)</f>
        <v>0</v>
      </c>
      <c r="C73" s="23">
        <f>SUM(C54:C72)</f>
        <v>3778</v>
      </c>
      <c r="D73" s="24">
        <v>0</v>
      </c>
      <c r="E73" s="23">
        <f t="shared" ref="E73:P73" si="3">SUM(E54:E72)</f>
        <v>1931</v>
      </c>
      <c r="F73" s="23">
        <f t="shared" si="3"/>
        <v>1902</v>
      </c>
      <c r="G73" s="23">
        <f t="shared" si="3"/>
        <v>1892</v>
      </c>
      <c r="H73" s="23">
        <f t="shared" si="3"/>
        <v>285</v>
      </c>
      <c r="I73" s="23">
        <f t="shared" si="3"/>
        <v>294</v>
      </c>
      <c r="J73" s="23">
        <f t="shared" si="3"/>
        <v>287</v>
      </c>
      <c r="K73" s="23">
        <f t="shared" si="3"/>
        <v>275</v>
      </c>
      <c r="L73" s="23">
        <f t="shared" si="3"/>
        <v>300</v>
      </c>
      <c r="M73" s="23">
        <f t="shared" si="3"/>
        <v>288</v>
      </c>
      <c r="N73" s="23">
        <f t="shared" si="3"/>
        <v>897</v>
      </c>
      <c r="O73" s="23">
        <f t="shared" si="3"/>
        <v>779</v>
      </c>
      <c r="P73" s="23">
        <f t="shared" si="3"/>
        <v>789</v>
      </c>
    </row>
    <row r="74" spans="1:16" s="22" customFormat="1" ht="34.5" customHeight="1">
      <c r="A74" s="25" t="s">
        <v>261</v>
      </c>
      <c r="B74" s="23">
        <f>SUM(, B27, B49, B53, B73)</f>
        <v>0</v>
      </c>
      <c r="C74" s="23">
        <f>SUM(, C27, C49, C53, C73)</f>
        <v>10723</v>
      </c>
      <c r="D74" s="24">
        <v>0</v>
      </c>
      <c r="E74" s="23">
        <f t="shared" ref="E74:P74" si="4">SUM(, E27, E49, E53, E73)</f>
        <v>4783</v>
      </c>
      <c r="F74" s="23">
        <f t="shared" si="4"/>
        <v>4759</v>
      </c>
      <c r="G74" s="23">
        <f t="shared" si="4"/>
        <v>4702</v>
      </c>
      <c r="H74" s="23">
        <f t="shared" si="4"/>
        <v>857</v>
      </c>
      <c r="I74" s="23">
        <f t="shared" si="4"/>
        <v>904</v>
      </c>
      <c r="J74" s="23">
        <f t="shared" si="4"/>
        <v>872</v>
      </c>
      <c r="K74" s="23">
        <f t="shared" si="4"/>
        <v>808</v>
      </c>
      <c r="L74" s="23">
        <f t="shared" si="4"/>
        <v>885</v>
      </c>
      <c r="M74" s="23">
        <f t="shared" si="4"/>
        <v>853</v>
      </c>
      <c r="N74" s="23">
        <f t="shared" si="4"/>
        <v>2961</v>
      </c>
      <c r="O74" s="23">
        <f t="shared" si="4"/>
        <v>2620</v>
      </c>
      <c r="P74" s="23">
        <f t="shared" si="4"/>
        <v>2673</v>
      </c>
    </row>
    <row r="75" spans="1:16" s="14" customFormat="1">
      <c r="A75" s="18" t="s">
        <v>262</v>
      </c>
      <c r="B75" s="18">
        <f>SUM(, B74)</f>
        <v>0</v>
      </c>
      <c r="C75" s="18">
        <f>SUM(, C74)</f>
        <v>10723</v>
      </c>
      <c r="D75" s="26">
        <v>0</v>
      </c>
      <c r="E75" s="18">
        <f t="shared" ref="E75:P75" si="5">SUM(, E74)</f>
        <v>4783</v>
      </c>
      <c r="F75" s="18">
        <f t="shared" si="5"/>
        <v>4759</v>
      </c>
      <c r="G75" s="18">
        <f t="shared" si="5"/>
        <v>4702</v>
      </c>
      <c r="H75" s="18">
        <f t="shared" si="5"/>
        <v>857</v>
      </c>
      <c r="I75" s="18">
        <f t="shared" si="5"/>
        <v>904</v>
      </c>
      <c r="J75" s="18">
        <f t="shared" si="5"/>
        <v>872</v>
      </c>
      <c r="K75" s="18">
        <f t="shared" si="5"/>
        <v>808</v>
      </c>
      <c r="L75" s="18">
        <f t="shared" si="5"/>
        <v>885</v>
      </c>
      <c r="M75" s="18">
        <f t="shared" si="5"/>
        <v>853</v>
      </c>
      <c r="N75" s="18">
        <f t="shared" si="5"/>
        <v>2961</v>
      </c>
      <c r="O75" s="18">
        <f t="shared" si="5"/>
        <v>2620</v>
      </c>
      <c r="P75" s="18">
        <f t="shared" si="5"/>
        <v>2673</v>
      </c>
    </row>
  </sheetData>
  <mergeCells count="6">
    <mergeCell ref="E5:AB5"/>
    <mergeCell ref="E4:AB4"/>
    <mergeCell ref="A1:D1"/>
    <mergeCell ref="A2:D2"/>
    <mergeCell ref="A3:D3"/>
    <mergeCell ref="A4:D4"/>
  </mergeCells>
  <pageMargins left="0.7" right="0.7" top="0.75" bottom="0.75" header="0.3" footer="0.3"/>
  <pageSetup orientation="portrait" verticalDpi="0" r:id="rId1"/>
  <headerFooter>
    <oddFooter>&amp;CPage &amp;P of &amp;N</oddFooter>
  </headerFooter>
  <rowBreaks count="6" manualBreakCount="6">
    <brk id="27" max="16383" man="1"/>
    <brk id="49" max="16383" man="1"/>
    <brk id="53" max="16383" man="1"/>
    <brk id="73" max="16383" man="1"/>
    <brk id="74" max="16383" man="1"/>
    <brk id="75" max="16383" man="1"/>
  </rowBreaks>
  <colBreaks count="12" manualBreakCount="12">
    <brk id="5" max="1048575" man="1"/>
    <brk id="6" max="1048575" man="1"/>
    <brk id="7" max="1048575" man="1"/>
    <brk id="8" max="1048575" man="1"/>
    <brk id="9" max="1048575" man="1"/>
    <brk id="10" max="1048575" man="1"/>
    <brk id="11" max="1048575" man="1"/>
    <brk id="12" max="1048575" man="1"/>
    <brk id="13" max="1048575" man="1"/>
    <brk id="14" max="1048575" man="1"/>
    <brk id="15" max="1048575" man="1"/>
    <brk id="16"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rgb="FF0000FF"/>
  </sheetPr>
  <dimension ref="A1:Q22"/>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1005</v>
      </c>
      <c r="F4" s="56"/>
      <c r="G4" s="56"/>
      <c r="H4" s="56"/>
      <c r="I4" s="56"/>
      <c r="J4" s="56"/>
      <c r="K4" s="56"/>
      <c r="L4" s="56"/>
      <c r="M4" s="56"/>
      <c r="N4" s="56"/>
      <c r="O4" s="56"/>
      <c r="P4" s="56"/>
      <c r="Q4" s="56"/>
    </row>
    <row r="5" spans="1:17" ht="25.5" customHeight="1">
      <c r="E5" s="55" t="s">
        <v>1005</v>
      </c>
      <c r="F5" s="55"/>
      <c r="G5" s="55"/>
      <c r="H5" s="55"/>
      <c r="I5" s="55"/>
      <c r="J5" s="55"/>
      <c r="K5" s="55"/>
      <c r="L5" s="55"/>
      <c r="M5" s="55"/>
      <c r="N5" s="55"/>
      <c r="O5" s="55"/>
      <c r="P5" s="55"/>
      <c r="Q5" s="55"/>
    </row>
    <row r="6" spans="1:17" s="12" customFormat="1" ht="150" customHeight="1">
      <c r="B6" s="13" t="s">
        <v>7</v>
      </c>
      <c r="C6" s="13" t="s">
        <v>8</v>
      </c>
      <c r="D6" s="13" t="s">
        <v>9</v>
      </c>
      <c r="E6" s="21" t="s">
        <v>511</v>
      </c>
    </row>
    <row r="7" spans="1:17">
      <c r="A7" s="15" t="s">
        <v>116</v>
      </c>
      <c r="B7" s="16">
        <v>838</v>
      </c>
      <c r="C7" s="16">
        <v>47</v>
      </c>
      <c r="D7" s="17">
        <v>5.6099999999999997E-2</v>
      </c>
      <c r="E7" s="16">
        <v>44</v>
      </c>
    </row>
    <row r="8" spans="1:17" s="14" customFormat="1">
      <c r="A8" s="18" t="s">
        <v>117</v>
      </c>
      <c r="B8" s="19">
        <v>872</v>
      </c>
      <c r="C8" s="19">
        <v>33</v>
      </c>
      <c r="D8" s="20">
        <v>3.78E-2</v>
      </c>
      <c r="E8" s="19">
        <v>29</v>
      </c>
    </row>
    <row r="9" spans="1:17" s="14" customFormat="1">
      <c r="A9" s="18" t="s">
        <v>118</v>
      </c>
      <c r="B9" s="19">
        <v>761</v>
      </c>
      <c r="C9" s="19">
        <v>34</v>
      </c>
      <c r="D9" s="20">
        <v>4.4699999999999997E-2</v>
      </c>
      <c r="E9" s="19">
        <v>28</v>
      </c>
    </row>
    <row r="10" spans="1:17" s="14" customFormat="1">
      <c r="A10" s="18" t="s">
        <v>121</v>
      </c>
      <c r="B10" s="19">
        <v>593</v>
      </c>
      <c r="C10" s="19">
        <v>22</v>
      </c>
      <c r="D10" s="20">
        <v>3.7100000000000001E-2</v>
      </c>
      <c r="E10" s="19">
        <v>21</v>
      </c>
    </row>
    <row r="11" spans="1:17" s="14" customFormat="1">
      <c r="A11" s="18" t="s">
        <v>125</v>
      </c>
      <c r="B11" s="19">
        <v>510</v>
      </c>
      <c r="C11" s="19">
        <v>30</v>
      </c>
      <c r="D11" s="20">
        <v>5.8799999999999998E-2</v>
      </c>
      <c r="E11" s="19">
        <v>27</v>
      </c>
    </row>
    <row r="12" spans="1:17" s="14" customFormat="1">
      <c r="A12" s="18" t="s">
        <v>126</v>
      </c>
      <c r="B12" s="19">
        <v>590</v>
      </c>
      <c r="C12" s="19">
        <v>56</v>
      </c>
      <c r="D12" s="20">
        <v>9.4899999999999998E-2</v>
      </c>
      <c r="E12" s="19">
        <v>47</v>
      </c>
    </row>
    <row r="13" spans="1:17" s="14" customFormat="1">
      <c r="A13" s="18" t="s">
        <v>127</v>
      </c>
      <c r="B13" s="19">
        <v>574</v>
      </c>
      <c r="C13" s="19">
        <v>53</v>
      </c>
      <c r="D13" s="20">
        <v>9.2299999999999993E-2</v>
      </c>
      <c r="E13" s="19">
        <v>43</v>
      </c>
    </row>
    <row r="14" spans="1:17" s="14" customFormat="1">
      <c r="A14" s="18" t="s">
        <v>128</v>
      </c>
      <c r="B14" s="19">
        <v>469</v>
      </c>
      <c r="C14" s="19">
        <v>19</v>
      </c>
      <c r="D14" s="20">
        <v>4.0500000000000001E-2</v>
      </c>
      <c r="E14" s="19">
        <v>16</v>
      </c>
    </row>
    <row r="15" spans="1:17" s="14" customFormat="1">
      <c r="A15" s="18" t="s">
        <v>130</v>
      </c>
      <c r="B15" s="19">
        <v>484</v>
      </c>
      <c r="C15" s="19">
        <v>28</v>
      </c>
      <c r="D15" s="20">
        <v>5.79E-2</v>
      </c>
      <c r="E15" s="19">
        <v>26</v>
      </c>
    </row>
    <row r="16" spans="1:17" s="14" customFormat="1">
      <c r="A16" s="18" t="s">
        <v>131</v>
      </c>
      <c r="B16" s="19">
        <v>440</v>
      </c>
      <c r="C16" s="19">
        <v>29</v>
      </c>
      <c r="D16" s="20">
        <v>6.59E-2</v>
      </c>
      <c r="E16" s="19">
        <v>22</v>
      </c>
    </row>
    <row r="17" spans="1:5" s="14" customFormat="1">
      <c r="A17" s="18" t="s">
        <v>133</v>
      </c>
      <c r="B17" s="19">
        <v>461</v>
      </c>
      <c r="C17" s="19">
        <v>25</v>
      </c>
      <c r="D17" s="20">
        <v>5.4199999999999998E-2</v>
      </c>
      <c r="E17" s="19">
        <v>24</v>
      </c>
    </row>
    <row r="18" spans="1:5" s="14" customFormat="1">
      <c r="A18" s="18" t="s">
        <v>143</v>
      </c>
      <c r="B18" s="19">
        <v>778</v>
      </c>
      <c r="C18" s="19">
        <v>54</v>
      </c>
      <c r="D18" s="20">
        <v>6.9400000000000003E-2</v>
      </c>
      <c r="E18" s="19">
        <v>50</v>
      </c>
    </row>
    <row r="19" spans="1:5" s="14" customFormat="1">
      <c r="A19" s="18" t="s">
        <v>144</v>
      </c>
      <c r="B19" s="19">
        <v>419</v>
      </c>
      <c r="C19" s="19">
        <v>32</v>
      </c>
      <c r="D19" s="20">
        <v>7.6399999999999996E-2</v>
      </c>
      <c r="E19" s="19">
        <v>27</v>
      </c>
    </row>
    <row r="20" spans="1:5" s="22" customFormat="1" ht="34.5" customHeight="1">
      <c r="A20" s="25" t="s">
        <v>252</v>
      </c>
      <c r="B20" s="23">
        <f>SUM(B7:B19)</f>
        <v>7789</v>
      </c>
      <c r="C20" s="23">
        <f>SUM(C7:C19)</f>
        <v>462</v>
      </c>
      <c r="D20" s="24">
        <f>C20/B20</f>
        <v>5.9314417768648091E-2</v>
      </c>
      <c r="E20" s="23">
        <f>SUM(E7:E19)</f>
        <v>404</v>
      </c>
    </row>
    <row r="21" spans="1:5" s="22" customFormat="1" ht="34.5" customHeight="1">
      <c r="A21" s="25" t="s">
        <v>261</v>
      </c>
      <c r="B21" s="23">
        <f>SUM(, B20)</f>
        <v>7789</v>
      </c>
      <c r="C21" s="23">
        <f>SUM(, C20)</f>
        <v>462</v>
      </c>
      <c r="D21" s="24">
        <f>C21/B21</f>
        <v>5.9314417768648091E-2</v>
      </c>
      <c r="E21" s="23">
        <f>SUM(, E20)</f>
        <v>404</v>
      </c>
    </row>
    <row r="22" spans="1:5" s="14" customFormat="1">
      <c r="A22" s="18" t="s">
        <v>262</v>
      </c>
      <c r="B22" s="18">
        <f>SUM(, B21)</f>
        <v>7789</v>
      </c>
      <c r="C22" s="18">
        <f>SUM(, C21)</f>
        <v>462</v>
      </c>
      <c r="D22" s="26">
        <f>C22/B22</f>
        <v>5.9314417768648091E-2</v>
      </c>
      <c r="E22" s="18">
        <f>SUM(, E21)</f>
        <v>404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0" max="16383" man="1"/>
    <brk id="21" max="16383" man="1"/>
    <brk id="22" max="16383" man="1"/>
  </rowBreaks>
  <colBreaks count="1" manualBreakCount="1">
    <brk id="5"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rgb="FFFF0000"/>
  </sheetPr>
  <dimension ref="A1:Q23"/>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1006</v>
      </c>
      <c r="F4" s="56"/>
      <c r="G4" s="56"/>
      <c r="H4" s="56"/>
      <c r="I4" s="56"/>
      <c r="J4" s="56"/>
      <c r="K4" s="56"/>
      <c r="L4" s="56"/>
      <c r="M4" s="56"/>
      <c r="N4" s="56"/>
      <c r="O4" s="56"/>
      <c r="P4" s="56"/>
      <c r="Q4" s="56"/>
    </row>
    <row r="5" spans="1:17" ht="25.5" customHeight="1">
      <c r="E5" s="55" t="s">
        <v>1006</v>
      </c>
      <c r="F5" s="55"/>
      <c r="G5" s="55"/>
      <c r="H5" s="55"/>
      <c r="I5" s="55"/>
      <c r="J5" s="55"/>
      <c r="K5" s="55"/>
      <c r="L5" s="55"/>
      <c r="M5" s="55"/>
      <c r="N5" s="55"/>
      <c r="O5" s="55"/>
      <c r="P5" s="55"/>
      <c r="Q5" s="55"/>
    </row>
    <row r="6" spans="1:17" s="12" customFormat="1" ht="150" customHeight="1">
      <c r="B6" s="13" t="s">
        <v>7</v>
      </c>
      <c r="C6" s="13" t="s">
        <v>8</v>
      </c>
      <c r="D6" s="13" t="s">
        <v>9</v>
      </c>
      <c r="E6" s="21" t="s">
        <v>512</v>
      </c>
    </row>
    <row r="7" spans="1:17">
      <c r="A7" s="15" t="s">
        <v>45</v>
      </c>
      <c r="B7" s="16">
        <v>0</v>
      </c>
      <c r="C7" s="16">
        <v>305</v>
      </c>
      <c r="D7" s="17">
        <v>0</v>
      </c>
      <c r="E7" s="16">
        <v>228</v>
      </c>
    </row>
    <row r="8" spans="1:17" s="22" customFormat="1" ht="34.5" customHeight="1">
      <c r="A8" s="25" t="s">
        <v>246</v>
      </c>
      <c r="B8" s="23">
        <f>SUM(B7:B7)</f>
        <v>0</v>
      </c>
      <c r="C8" s="23">
        <f>SUM(C7:C7)</f>
        <v>305</v>
      </c>
      <c r="D8" s="24">
        <v>0</v>
      </c>
      <c r="E8" s="23">
        <f>SUM(E7:E7)</f>
        <v>228</v>
      </c>
    </row>
    <row r="9" spans="1:17" s="14" customFormat="1">
      <c r="A9" s="18" t="s">
        <v>46</v>
      </c>
      <c r="B9" s="19">
        <v>0</v>
      </c>
      <c r="C9" s="19">
        <v>200</v>
      </c>
      <c r="D9" s="20">
        <v>0</v>
      </c>
      <c r="E9" s="19">
        <v>152</v>
      </c>
    </row>
    <row r="10" spans="1:17" s="14" customFormat="1">
      <c r="A10" s="18" t="s">
        <v>47</v>
      </c>
      <c r="B10" s="19">
        <v>0</v>
      </c>
      <c r="C10" s="19">
        <v>365</v>
      </c>
      <c r="D10" s="20">
        <v>0</v>
      </c>
      <c r="E10" s="19">
        <v>281</v>
      </c>
    </row>
    <row r="11" spans="1:17" s="14" customFormat="1">
      <c r="A11" s="18" t="s">
        <v>48</v>
      </c>
      <c r="B11" s="19">
        <v>0</v>
      </c>
      <c r="C11" s="19">
        <v>425</v>
      </c>
      <c r="D11" s="20">
        <v>0</v>
      </c>
      <c r="E11" s="19">
        <v>355</v>
      </c>
    </row>
    <row r="12" spans="1:17" s="14" customFormat="1">
      <c r="A12" s="18" t="s">
        <v>49</v>
      </c>
      <c r="B12" s="19">
        <v>0</v>
      </c>
      <c r="C12" s="19">
        <v>326</v>
      </c>
      <c r="D12" s="20">
        <v>0</v>
      </c>
      <c r="E12" s="19">
        <v>265</v>
      </c>
    </row>
    <row r="13" spans="1:17" s="14" customFormat="1">
      <c r="A13" s="18" t="s">
        <v>50</v>
      </c>
      <c r="B13" s="19">
        <v>0</v>
      </c>
      <c r="C13" s="19">
        <v>232</v>
      </c>
      <c r="D13" s="20">
        <v>0</v>
      </c>
      <c r="E13" s="19">
        <v>177</v>
      </c>
    </row>
    <row r="14" spans="1:17" s="14" customFormat="1">
      <c r="A14" s="18" t="s">
        <v>51</v>
      </c>
      <c r="B14" s="19">
        <v>0</v>
      </c>
      <c r="C14" s="19">
        <v>189</v>
      </c>
      <c r="D14" s="20">
        <v>0</v>
      </c>
      <c r="E14" s="19">
        <v>146</v>
      </c>
    </row>
    <row r="15" spans="1:17" s="22" customFormat="1" ht="34.5" customHeight="1">
      <c r="A15" s="25" t="s">
        <v>247</v>
      </c>
      <c r="B15" s="23">
        <f>SUM(B9:B14)</f>
        <v>0</v>
      </c>
      <c r="C15" s="23">
        <f>SUM(C9:C14)</f>
        <v>1737</v>
      </c>
      <c r="D15" s="24">
        <v>0</v>
      </c>
      <c r="E15" s="23">
        <f>SUM(E9:E14)</f>
        <v>1376</v>
      </c>
    </row>
    <row r="16" spans="1:17" s="14" customFormat="1">
      <c r="A16" s="18" t="s">
        <v>55</v>
      </c>
      <c r="B16" s="19">
        <v>0</v>
      </c>
      <c r="C16" s="19">
        <v>302</v>
      </c>
      <c r="D16" s="20">
        <v>0</v>
      </c>
      <c r="E16" s="19">
        <v>230</v>
      </c>
    </row>
    <row r="17" spans="1:5" s="22" customFormat="1" ht="34.5" customHeight="1">
      <c r="A17" s="25" t="s">
        <v>250</v>
      </c>
      <c r="B17" s="23">
        <f>SUM(B16:B16)</f>
        <v>0</v>
      </c>
      <c r="C17" s="23">
        <f>SUM(C16:C16)</f>
        <v>302</v>
      </c>
      <c r="D17" s="24">
        <v>0</v>
      </c>
      <c r="E17" s="23">
        <f>SUM(E16:E16)</f>
        <v>230</v>
      </c>
    </row>
    <row r="18" spans="1:5" s="14" customFormat="1">
      <c r="A18" s="18" t="s">
        <v>183</v>
      </c>
      <c r="B18" s="19">
        <v>0</v>
      </c>
      <c r="C18" s="19">
        <v>248</v>
      </c>
      <c r="D18" s="20">
        <v>0</v>
      </c>
      <c r="E18" s="19">
        <v>208</v>
      </c>
    </row>
    <row r="19" spans="1:5" s="22" customFormat="1" ht="34.5" customHeight="1">
      <c r="A19" s="25" t="s">
        <v>255</v>
      </c>
      <c r="B19" s="23">
        <f>SUM(B18:B18)</f>
        <v>0</v>
      </c>
      <c r="C19" s="23">
        <f>SUM(C18:C18)</f>
        <v>248</v>
      </c>
      <c r="D19" s="24">
        <v>0</v>
      </c>
      <c r="E19" s="23">
        <f>SUM(E18:E18)</f>
        <v>208</v>
      </c>
    </row>
    <row r="20" spans="1:5" s="14" customFormat="1">
      <c r="A20" s="18" t="s">
        <v>236</v>
      </c>
      <c r="B20" s="19">
        <v>0</v>
      </c>
      <c r="C20" s="19">
        <v>86</v>
      </c>
      <c r="D20" s="20">
        <v>0</v>
      </c>
      <c r="E20" s="19">
        <v>69</v>
      </c>
    </row>
    <row r="21" spans="1:5" s="22" customFormat="1" ht="34.5" customHeight="1">
      <c r="A21" s="25" t="s">
        <v>260</v>
      </c>
      <c r="B21" s="23">
        <f>SUM(B20:B20)</f>
        <v>0</v>
      </c>
      <c r="C21" s="23">
        <f>SUM(C20:C20)</f>
        <v>86</v>
      </c>
      <c r="D21" s="24">
        <v>0</v>
      </c>
      <c r="E21" s="23">
        <f>SUM(E20:E20)</f>
        <v>69</v>
      </c>
    </row>
    <row r="22" spans="1:5" s="22" customFormat="1" ht="34.5" customHeight="1">
      <c r="A22" s="25" t="s">
        <v>261</v>
      </c>
      <c r="B22" s="23">
        <f>SUM(, B8, B15, B17, B19, B21)</f>
        <v>0</v>
      </c>
      <c r="C22" s="23">
        <f>SUM(, C8, C15, C17, C19, C21)</f>
        <v>2678</v>
      </c>
      <c r="D22" s="24">
        <v>0</v>
      </c>
      <c r="E22" s="23">
        <f>SUM(, E8, E15, E17, E19, E21)</f>
        <v>2111</v>
      </c>
    </row>
    <row r="23" spans="1:5" s="14" customFormat="1">
      <c r="A23" s="18" t="s">
        <v>262</v>
      </c>
      <c r="B23" s="18">
        <f>SUM(, B22)</f>
        <v>0</v>
      </c>
      <c r="C23" s="18">
        <f>SUM(, C22)</f>
        <v>2678</v>
      </c>
      <c r="D23" s="26">
        <v>0</v>
      </c>
      <c r="E23" s="18">
        <f>SUM(, E22)</f>
        <v>2111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7" manualBreakCount="7">
    <brk id="8" max="16383" man="1"/>
    <brk id="15" max="16383" man="1"/>
    <brk id="17" max="16383" man="1"/>
    <brk id="19" max="16383" man="1"/>
    <brk id="21" max="16383" man="1"/>
    <brk id="22" max="16383" man="1"/>
    <brk id="23" max="16383" man="1"/>
  </rowBreaks>
  <colBreaks count="1" manualBreakCount="1">
    <brk id="5"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rgb="FFFFFF00"/>
  </sheetPr>
  <dimension ref="A1:Q23"/>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1006</v>
      </c>
      <c r="F4" s="56"/>
      <c r="G4" s="56"/>
      <c r="H4" s="56"/>
      <c r="I4" s="56"/>
      <c r="J4" s="56"/>
      <c r="K4" s="56"/>
      <c r="L4" s="56"/>
      <c r="M4" s="56"/>
      <c r="N4" s="56"/>
      <c r="O4" s="56"/>
      <c r="P4" s="56"/>
      <c r="Q4" s="56"/>
    </row>
    <row r="5" spans="1:17" ht="25.5" customHeight="1">
      <c r="E5" s="55" t="s">
        <v>1006</v>
      </c>
      <c r="F5" s="55"/>
      <c r="G5" s="55"/>
      <c r="H5" s="55"/>
      <c r="I5" s="55"/>
      <c r="J5" s="55"/>
      <c r="K5" s="55"/>
      <c r="L5" s="55"/>
      <c r="M5" s="55"/>
      <c r="N5" s="55"/>
      <c r="O5" s="55"/>
      <c r="P5" s="55"/>
      <c r="Q5" s="55"/>
    </row>
    <row r="6" spans="1:17" s="12" customFormat="1" ht="150" customHeight="1">
      <c r="B6" s="13" t="s">
        <v>7</v>
      </c>
      <c r="C6" s="13" t="s">
        <v>8</v>
      </c>
      <c r="D6" s="13" t="s">
        <v>9</v>
      </c>
      <c r="E6" s="21" t="s">
        <v>513</v>
      </c>
    </row>
    <row r="7" spans="1:17">
      <c r="A7" s="15" t="s">
        <v>45</v>
      </c>
      <c r="B7" s="16">
        <v>1636</v>
      </c>
      <c r="C7" s="16">
        <v>47</v>
      </c>
      <c r="D7" s="17">
        <v>2.87E-2</v>
      </c>
      <c r="E7" s="16">
        <v>37</v>
      </c>
    </row>
    <row r="8" spans="1:17" s="22" customFormat="1" ht="34.5" customHeight="1">
      <c r="A8" s="25" t="s">
        <v>246</v>
      </c>
      <c r="B8" s="23">
        <f>SUM(B7:B7)</f>
        <v>1636</v>
      </c>
      <c r="C8" s="23">
        <f>SUM(C7:C7)</f>
        <v>47</v>
      </c>
      <c r="D8" s="24">
        <f>C8/B8</f>
        <v>2.8728606356968216E-2</v>
      </c>
      <c r="E8" s="23">
        <f>SUM(E7:E7)</f>
        <v>37</v>
      </c>
    </row>
    <row r="9" spans="1:17" s="14" customFormat="1">
      <c r="A9" s="18" t="s">
        <v>46</v>
      </c>
      <c r="B9" s="19">
        <v>984</v>
      </c>
      <c r="C9" s="19">
        <v>39</v>
      </c>
      <c r="D9" s="20">
        <v>3.9600000000000003E-2</v>
      </c>
      <c r="E9" s="19">
        <v>35</v>
      </c>
    </row>
    <row r="10" spans="1:17" s="14" customFormat="1">
      <c r="A10" s="18" t="s">
        <v>47</v>
      </c>
      <c r="B10" s="19">
        <v>2008</v>
      </c>
      <c r="C10" s="19">
        <v>37</v>
      </c>
      <c r="D10" s="20">
        <v>1.84E-2</v>
      </c>
      <c r="E10" s="19">
        <v>30</v>
      </c>
    </row>
    <row r="11" spans="1:17" s="14" customFormat="1">
      <c r="A11" s="18" t="s">
        <v>48</v>
      </c>
      <c r="B11" s="19">
        <v>2076</v>
      </c>
      <c r="C11" s="19">
        <v>36</v>
      </c>
      <c r="D11" s="20">
        <v>1.7299999999999999E-2</v>
      </c>
      <c r="E11" s="19">
        <v>28</v>
      </c>
    </row>
    <row r="12" spans="1:17" s="14" customFormat="1">
      <c r="A12" s="18" t="s">
        <v>49</v>
      </c>
      <c r="B12" s="19">
        <v>1443</v>
      </c>
      <c r="C12" s="19">
        <v>54</v>
      </c>
      <c r="D12" s="20">
        <v>3.7400000000000003E-2</v>
      </c>
      <c r="E12" s="19">
        <v>50</v>
      </c>
    </row>
    <row r="13" spans="1:17" s="14" customFormat="1">
      <c r="A13" s="18" t="s">
        <v>50</v>
      </c>
      <c r="B13" s="19">
        <v>1307</v>
      </c>
      <c r="C13" s="19">
        <v>22</v>
      </c>
      <c r="D13" s="20">
        <v>1.6799999999999999E-2</v>
      </c>
      <c r="E13" s="19">
        <v>21</v>
      </c>
    </row>
    <row r="14" spans="1:17" s="14" customFormat="1">
      <c r="A14" s="18" t="s">
        <v>51</v>
      </c>
      <c r="B14" s="19">
        <v>870</v>
      </c>
      <c r="C14" s="19">
        <v>9</v>
      </c>
      <c r="D14" s="20">
        <v>1.03E-2</v>
      </c>
      <c r="E14" s="19">
        <v>8</v>
      </c>
    </row>
    <row r="15" spans="1:17" s="22" customFormat="1" ht="34.5" customHeight="1">
      <c r="A15" s="25" t="s">
        <v>247</v>
      </c>
      <c r="B15" s="23">
        <f>SUM(B9:B14)</f>
        <v>8688</v>
      </c>
      <c r="C15" s="23">
        <f>SUM(C9:C14)</f>
        <v>197</v>
      </c>
      <c r="D15" s="24">
        <f>C15/B15</f>
        <v>2.2674953959484347E-2</v>
      </c>
      <c r="E15" s="23">
        <f>SUM(E9:E14)</f>
        <v>172</v>
      </c>
    </row>
    <row r="16" spans="1:17" s="14" customFormat="1">
      <c r="A16" s="18" t="s">
        <v>55</v>
      </c>
      <c r="B16" s="19">
        <v>1370</v>
      </c>
      <c r="C16" s="19">
        <v>52</v>
      </c>
      <c r="D16" s="20">
        <v>3.7999999999999999E-2</v>
      </c>
      <c r="E16" s="19">
        <v>44</v>
      </c>
    </row>
    <row r="17" spans="1:5" s="22" customFormat="1" ht="34.5" customHeight="1">
      <c r="A17" s="25" t="s">
        <v>250</v>
      </c>
      <c r="B17" s="23">
        <f>SUM(B16:B16)</f>
        <v>1370</v>
      </c>
      <c r="C17" s="23">
        <f>SUM(C16:C16)</f>
        <v>52</v>
      </c>
      <c r="D17" s="24">
        <f>C17/B17</f>
        <v>3.7956204379562042E-2</v>
      </c>
      <c r="E17" s="23">
        <f>SUM(E16:E16)</f>
        <v>44</v>
      </c>
    </row>
    <row r="18" spans="1:5" s="14" customFormat="1">
      <c r="A18" s="18" t="s">
        <v>183</v>
      </c>
      <c r="B18" s="19">
        <v>858</v>
      </c>
      <c r="C18" s="19">
        <v>21</v>
      </c>
      <c r="D18" s="20">
        <v>2.4500000000000001E-2</v>
      </c>
      <c r="E18" s="19">
        <v>18</v>
      </c>
    </row>
    <row r="19" spans="1:5" s="22" customFormat="1" ht="34.5" customHeight="1">
      <c r="A19" s="25" t="s">
        <v>255</v>
      </c>
      <c r="B19" s="23">
        <f>SUM(B18:B18)</f>
        <v>858</v>
      </c>
      <c r="C19" s="23">
        <f>SUM(C18:C18)</f>
        <v>21</v>
      </c>
      <c r="D19" s="24">
        <f>C19/B19</f>
        <v>2.4475524475524476E-2</v>
      </c>
      <c r="E19" s="23">
        <f>SUM(E18:E18)</f>
        <v>18</v>
      </c>
    </row>
    <row r="20" spans="1:5" s="14" customFormat="1">
      <c r="A20" s="18" t="s">
        <v>236</v>
      </c>
      <c r="B20" s="19">
        <v>475</v>
      </c>
      <c r="C20" s="19">
        <v>14</v>
      </c>
      <c r="D20" s="20">
        <v>2.9499999999999998E-2</v>
      </c>
      <c r="E20" s="19">
        <v>11</v>
      </c>
    </row>
    <row r="21" spans="1:5" s="22" customFormat="1" ht="34.5" customHeight="1">
      <c r="A21" s="25" t="s">
        <v>260</v>
      </c>
      <c r="B21" s="23">
        <f>SUM(B20:B20)</f>
        <v>475</v>
      </c>
      <c r="C21" s="23">
        <f>SUM(C20:C20)</f>
        <v>14</v>
      </c>
      <c r="D21" s="24">
        <f>C21/B21</f>
        <v>2.9473684210526315E-2</v>
      </c>
      <c r="E21" s="23">
        <f>SUM(E20:E20)</f>
        <v>11</v>
      </c>
    </row>
    <row r="22" spans="1:5" s="22" customFormat="1" ht="34.5" customHeight="1">
      <c r="A22" s="25" t="s">
        <v>261</v>
      </c>
      <c r="B22" s="23">
        <f>SUM(, B8, B15, B17, B19, B21)</f>
        <v>13027</v>
      </c>
      <c r="C22" s="23">
        <f>SUM(, C8, C15, C17, C19, C21)</f>
        <v>331</v>
      </c>
      <c r="D22" s="24">
        <f>C22/B22</f>
        <v>2.5408766408229064E-2</v>
      </c>
      <c r="E22" s="23">
        <f>SUM(, E8, E15, E17, E19, E21)</f>
        <v>282</v>
      </c>
    </row>
    <row r="23" spans="1:5" s="14" customFormat="1">
      <c r="A23" s="18" t="s">
        <v>262</v>
      </c>
      <c r="B23" s="18">
        <f>SUM(, B22)</f>
        <v>13027</v>
      </c>
      <c r="C23" s="18">
        <f>SUM(, C22)</f>
        <v>331</v>
      </c>
      <c r="D23" s="26">
        <f>C23/B23</f>
        <v>2.5408766408229064E-2</v>
      </c>
      <c r="E23" s="18">
        <f>SUM(, E22)</f>
        <v>282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7" manualBreakCount="7">
    <brk id="8" max="16383" man="1"/>
    <brk id="15" max="16383" man="1"/>
    <brk id="17" max="16383" man="1"/>
    <brk id="19" max="16383" man="1"/>
    <brk id="21" max="16383" man="1"/>
    <brk id="22" max="16383" man="1"/>
    <brk id="23" max="16383" man="1"/>
  </rowBreaks>
  <colBreaks count="1" manualBreakCount="1">
    <brk id="5"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tabColor rgb="FF0000FF"/>
  </sheetPr>
  <dimension ref="A1:R27"/>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1007</v>
      </c>
      <c r="F4" s="56"/>
      <c r="G4" s="56"/>
      <c r="H4" s="56"/>
      <c r="I4" s="56"/>
      <c r="J4" s="56"/>
      <c r="K4" s="56"/>
      <c r="L4" s="56"/>
      <c r="M4" s="56"/>
      <c r="N4" s="56"/>
      <c r="O4" s="56"/>
      <c r="P4" s="56"/>
      <c r="Q4" s="56"/>
      <c r="R4" s="56"/>
    </row>
    <row r="5" spans="1:18" ht="25.5" customHeight="1">
      <c r="E5" s="55" t="s">
        <v>1007</v>
      </c>
      <c r="F5" s="55"/>
      <c r="G5" s="55"/>
      <c r="H5" s="55"/>
      <c r="I5" s="55"/>
      <c r="J5" s="55"/>
      <c r="K5" s="55"/>
      <c r="L5" s="55"/>
      <c r="M5" s="55"/>
      <c r="N5" s="55"/>
      <c r="O5" s="55"/>
      <c r="P5" s="55"/>
      <c r="Q5" s="55"/>
      <c r="R5" s="55"/>
    </row>
    <row r="6" spans="1:18" s="12" customFormat="1" ht="150" customHeight="1">
      <c r="B6" s="13" t="s">
        <v>7</v>
      </c>
      <c r="C6" s="13" t="s">
        <v>8</v>
      </c>
      <c r="D6" s="13" t="s">
        <v>9</v>
      </c>
      <c r="E6" s="21" t="s">
        <v>514</v>
      </c>
      <c r="F6" s="21" t="s">
        <v>515</v>
      </c>
    </row>
    <row r="7" spans="1:18">
      <c r="A7" s="15" t="s">
        <v>87</v>
      </c>
      <c r="B7" s="16">
        <v>0</v>
      </c>
      <c r="C7" s="16">
        <v>99</v>
      </c>
      <c r="D7" s="17">
        <v>0</v>
      </c>
      <c r="E7" s="16">
        <v>48</v>
      </c>
      <c r="F7" s="16">
        <v>30</v>
      </c>
    </row>
    <row r="8" spans="1:18" s="22" customFormat="1" ht="34.5" customHeight="1">
      <c r="A8" s="25" t="s">
        <v>251</v>
      </c>
      <c r="B8" s="23">
        <f>SUM(B7:B7)</f>
        <v>0</v>
      </c>
      <c r="C8" s="23">
        <f>SUM(C7:C7)</f>
        <v>99</v>
      </c>
      <c r="D8" s="24">
        <v>0</v>
      </c>
      <c r="E8" s="23">
        <f>SUM(E7:E7)</f>
        <v>48</v>
      </c>
      <c r="F8" s="23">
        <f>SUM(F7:F7)</f>
        <v>30</v>
      </c>
    </row>
    <row r="9" spans="1:18" s="14" customFormat="1">
      <c r="A9" s="18" t="s">
        <v>107</v>
      </c>
      <c r="B9" s="19">
        <v>0</v>
      </c>
      <c r="C9" s="19">
        <v>143</v>
      </c>
      <c r="D9" s="20">
        <v>0</v>
      </c>
      <c r="E9" s="19">
        <v>70</v>
      </c>
      <c r="F9" s="19">
        <v>44</v>
      </c>
    </row>
    <row r="10" spans="1:18" s="14" customFormat="1">
      <c r="A10" s="18" t="s">
        <v>109</v>
      </c>
      <c r="B10" s="19">
        <v>0</v>
      </c>
      <c r="C10" s="19">
        <v>146</v>
      </c>
      <c r="D10" s="20">
        <v>0</v>
      </c>
      <c r="E10" s="19">
        <v>66</v>
      </c>
      <c r="F10" s="19">
        <v>66</v>
      </c>
    </row>
    <row r="11" spans="1:18" s="14" customFormat="1">
      <c r="A11" s="18" t="s">
        <v>111</v>
      </c>
      <c r="B11" s="19">
        <v>0</v>
      </c>
      <c r="C11" s="19">
        <v>50</v>
      </c>
      <c r="D11" s="20">
        <v>0</v>
      </c>
      <c r="E11" s="19">
        <v>20</v>
      </c>
      <c r="F11" s="19">
        <v>21</v>
      </c>
    </row>
    <row r="12" spans="1:18" s="14" customFormat="1">
      <c r="A12" s="18" t="s">
        <v>114</v>
      </c>
      <c r="B12" s="19">
        <v>0</v>
      </c>
      <c r="C12" s="19">
        <v>121</v>
      </c>
      <c r="D12" s="20">
        <v>0</v>
      </c>
      <c r="E12" s="19">
        <v>63</v>
      </c>
      <c r="F12" s="19">
        <v>37</v>
      </c>
    </row>
    <row r="13" spans="1:18" s="14" customFormat="1">
      <c r="A13" s="18" t="s">
        <v>119</v>
      </c>
      <c r="B13" s="19">
        <v>0</v>
      </c>
      <c r="C13" s="19">
        <v>49</v>
      </c>
      <c r="D13" s="20">
        <v>0</v>
      </c>
      <c r="E13" s="19">
        <v>23</v>
      </c>
      <c r="F13" s="19">
        <v>19</v>
      </c>
    </row>
    <row r="14" spans="1:18" s="14" customFormat="1">
      <c r="A14" s="18" t="s">
        <v>129</v>
      </c>
      <c r="B14" s="19">
        <v>0</v>
      </c>
      <c r="C14" s="19">
        <v>69</v>
      </c>
      <c r="D14" s="20">
        <v>0</v>
      </c>
      <c r="E14" s="19">
        <v>43</v>
      </c>
      <c r="F14" s="19">
        <v>18</v>
      </c>
    </row>
    <row r="15" spans="1:18" s="14" customFormat="1">
      <c r="A15" s="18" t="s">
        <v>136</v>
      </c>
      <c r="B15" s="19">
        <v>0</v>
      </c>
      <c r="C15" s="19">
        <v>73</v>
      </c>
      <c r="D15" s="20">
        <v>0</v>
      </c>
      <c r="E15" s="19">
        <v>38</v>
      </c>
      <c r="F15" s="19">
        <v>14</v>
      </c>
    </row>
    <row r="16" spans="1:18" s="14" customFormat="1">
      <c r="A16" s="18" t="s">
        <v>140</v>
      </c>
      <c r="B16" s="19">
        <v>0</v>
      </c>
      <c r="C16" s="19">
        <v>118</v>
      </c>
      <c r="D16" s="20">
        <v>0</v>
      </c>
      <c r="E16" s="19">
        <v>52</v>
      </c>
      <c r="F16" s="19">
        <v>46</v>
      </c>
    </row>
    <row r="17" spans="1:6" s="14" customFormat="1">
      <c r="A17" s="18" t="s">
        <v>145</v>
      </c>
      <c r="B17" s="19">
        <v>0</v>
      </c>
      <c r="C17" s="19">
        <v>85</v>
      </c>
      <c r="D17" s="20">
        <v>0</v>
      </c>
      <c r="E17" s="19">
        <v>42</v>
      </c>
      <c r="F17" s="19">
        <v>29</v>
      </c>
    </row>
    <row r="18" spans="1:6" s="14" customFormat="1">
      <c r="A18" s="18" t="s">
        <v>147</v>
      </c>
      <c r="B18" s="19">
        <v>0</v>
      </c>
      <c r="C18" s="19">
        <v>182</v>
      </c>
      <c r="D18" s="20">
        <v>0</v>
      </c>
      <c r="E18" s="19">
        <v>91</v>
      </c>
      <c r="F18" s="19">
        <v>66</v>
      </c>
    </row>
    <row r="19" spans="1:6" s="14" customFormat="1">
      <c r="A19" s="18" t="s">
        <v>150</v>
      </c>
      <c r="B19" s="19">
        <v>0</v>
      </c>
      <c r="C19" s="19">
        <v>164</v>
      </c>
      <c r="D19" s="20">
        <v>0</v>
      </c>
      <c r="E19" s="19">
        <v>67</v>
      </c>
      <c r="F19" s="19">
        <v>47</v>
      </c>
    </row>
    <row r="20" spans="1:6" s="14" customFormat="1">
      <c r="A20" s="18" t="s">
        <v>153</v>
      </c>
      <c r="B20" s="19">
        <v>0</v>
      </c>
      <c r="C20" s="19">
        <v>141</v>
      </c>
      <c r="D20" s="20">
        <v>0</v>
      </c>
      <c r="E20" s="19">
        <v>65</v>
      </c>
      <c r="F20" s="19">
        <v>59</v>
      </c>
    </row>
    <row r="21" spans="1:6" s="22" customFormat="1" ht="34.5" customHeight="1">
      <c r="A21" s="25" t="s">
        <v>252</v>
      </c>
      <c r="B21" s="23">
        <f>SUM(B9:B20)</f>
        <v>0</v>
      </c>
      <c r="C21" s="23">
        <f>SUM(C9:C20)</f>
        <v>1341</v>
      </c>
      <c r="D21" s="24">
        <v>0</v>
      </c>
      <c r="E21" s="23">
        <f>SUM(E9:E20)</f>
        <v>640</v>
      </c>
      <c r="F21" s="23">
        <f>SUM(F9:F20)</f>
        <v>466</v>
      </c>
    </row>
    <row r="22" spans="1:6" s="14" customFormat="1">
      <c r="A22" s="18" t="s">
        <v>187</v>
      </c>
      <c r="B22" s="19">
        <v>0</v>
      </c>
      <c r="C22" s="19">
        <v>52</v>
      </c>
      <c r="D22" s="20">
        <v>0</v>
      </c>
      <c r="E22" s="19">
        <v>26</v>
      </c>
      <c r="F22" s="19">
        <v>18</v>
      </c>
    </row>
    <row r="23" spans="1:6" s="14" customFormat="1">
      <c r="A23" s="18" t="s">
        <v>191</v>
      </c>
      <c r="B23" s="19">
        <v>0</v>
      </c>
      <c r="C23" s="19">
        <v>173</v>
      </c>
      <c r="D23" s="20">
        <v>0</v>
      </c>
      <c r="E23" s="19">
        <v>89</v>
      </c>
      <c r="F23" s="19">
        <v>40</v>
      </c>
    </row>
    <row r="24" spans="1:6" s="14" customFormat="1">
      <c r="A24" s="18" t="s">
        <v>192</v>
      </c>
      <c r="B24" s="19">
        <v>0</v>
      </c>
      <c r="C24" s="19">
        <v>122</v>
      </c>
      <c r="D24" s="20">
        <v>0</v>
      </c>
      <c r="E24" s="19">
        <v>65</v>
      </c>
      <c r="F24" s="19">
        <v>41</v>
      </c>
    </row>
    <row r="25" spans="1:6" s="22" customFormat="1" ht="34.5" customHeight="1">
      <c r="A25" s="25" t="s">
        <v>257</v>
      </c>
      <c r="B25" s="23">
        <f>SUM(B22:B24)</f>
        <v>0</v>
      </c>
      <c r="C25" s="23">
        <f>SUM(C22:C24)</f>
        <v>347</v>
      </c>
      <c r="D25" s="24">
        <v>0</v>
      </c>
      <c r="E25" s="23">
        <f>SUM(E22:E24)</f>
        <v>180</v>
      </c>
      <c r="F25" s="23">
        <f>SUM(F22:F24)</f>
        <v>99</v>
      </c>
    </row>
    <row r="26" spans="1:6" s="22" customFormat="1" ht="34.5" customHeight="1">
      <c r="A26" s="25" t="s">
        <v>261</v>
      </c>
      <c r="B26" s="23">
        <f>SUM(, B8, B21, B25)</f>
        <v>0</v>
      </c>
      <c r="C26" s="23">
        <f>SUM(, C8, C21, C25)</f>
        <v>1787</v>
      </c>
      <c r="D26" s="24">
        <v>0</v>
      </c>
      <c r="E26" s="23">
        <f>SUM(, E8, E21, E25)</f>
        <v>868</v>
      </c>
      <c r="F26" s="23">
        <f>SUM(, F8, F21, F25)</f>
        <v>595</v>
      </c>
    </row>
    <row r="27" spans="1:6" s="14" customFormat="1">
      <c r="A27" s="18" t="s">
        <v>262</v>
      </c>
      <c r="B27" s="18">
        <f>SUM(, B26)</f>
        <v>0</v>
      </c>
      <c r="C27" s="18">
        <f>SUM(, C26)</f>
        <v>1787</v>
      </c>
      <c r="D27" s="26">
        <v>0</v>
      </c>
      <c r="E27" s="18">
        <f>SUM(, E26)</f>
        <v>868</v>
      </c>
      <c r="F27" s="18">
        <f>SUM(, F26)</f>
        <v>595</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5" manualBreakCount="5">
    <brk id="8" max="16383" man="1"/>
    <brk id="21" max="16383" man="1"/>
    <brk id="25" max="16383" man="1"/>
    <brk id="26" max="16383" man="1"/>
    <brk id="27" max="16383" man="1"/>
  </rowBreaks>
  <colBreaks count="2" manualBreakCount="2">
    <brk id="5" max="1048575" man="1"/>
    <brk id="6"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rgb="FFFF0000"/>
  </sheetPr>
  <dimension ref="A1:Q22"/>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1008</v>
      </c>
      <c r="F4" s="56"/>
      <c r="G4" s="56"/>
      <c r="H4" s="56"/>
      <c r="I4" s="56"/>
      <c r="J4" s="56"/>
      <c r="K4" s="56"/>
      <c r="L4" s="56"/>
      <c r="M4" s="56"/>
      <c r="N4" s="56"/>
      <c r="O4" s="56"/>
      <c r="P4" s="56"/>
      <c r="Q4" s="56"/>
    </row>
    <row r="5" spans="1:17" ht="25.5" customHeight="1">
      <c r="E5" s="55" t="s">
        <v>1008</v>
      </c>
      <c r="F5" s="55"/>
      <c r="G5" s="55"/>
      <c r="H5" s="55"/>
      <c r="I5" s="55"/>
      <c r="J5" s="55"/>
      <c r="K5" s="55"/>
      <c r="L5" s="55"/>
      <c r="M5" s="55"/>
      <c r="N5" s="55"/>
      <c r="O5" s="55"/>
      <c r="P5" s="55"/>
      <c r="Q5" s="55"/>
    </row>
    <row r="6" spans="1:17" s="12" customFormat="1" ht="150" customHeight="1">
      <c r="B6" s="13" t="s">
        <v>7</v>
      </c>
      <c r="C6" s="13" t="s">
        <v>8</v>
      </c>
      <c r="D6" s="13" t="s">
        <v>9</v>
      </c>
      <c r="E6" s="21" t="s">
        <v>516</v>
      </c>
    </row>
    <row r="7" spans="1:17">
      <c r="A7" s="15" t="s">
        <v>100</v>
      </c>
      <c r="B7" s="16">
        <v>0</v>
      </c>
      <c r="C7" s="16">
        <v>94</v>
      </c>
      <c r="D7" s="17">
        <v>0</v>
      </c>
      <c r="E7" s="16">
        <v>63</v>
      </c>
    </row>
    <row r="8" spans="1:17" s="14" customFormat="1">
      <c r="A8" s="18" t="s">
        <v>101</v>
      </c>
      <c r="B8" s="19">
        <v>0</v>
      </c>
      <c r="C8" s="19">
        <v>72</v>
      </c>
      <c r="D8" s="20">
        <v>0</v>
      </c>
      <c r="E8" s="19">
        <v>43</v>
      </c>
    </row>
    <row r="9" spans="1:17" s="14" customFormat="1">
      <c r="A9" s="18" t="s">
        <v>102</v>
      </c>
      <c r="B9" s="19">
        <v>0</v>
      </c>
      <c r="C9" s="19">
        <v>38</v>
      </c>
      <c r="D9" s="20">
        <v>0</v>
      </c>
      <c r="E9" s="19">
        <v>29</v>
      </c>
    </row>
    <row r="10" spans="1:17" s="14" customFormat="1">
      <c r="A10" s="18" t="s">
        <v>103</v>
      </c>
      <c r="B10" s="19">
        <v>0</v>
      </c>
      <c r="C10" s="19">
        <v>61</v>
      </c>
      <c r="D10" s="20">
        <v>0</v>
      </c>
      <c r="E10" s="19">
        <v>41</v>
      </c>
    </row>
    <row r="11" spans="1:17" s="14" customFormat="1">
      <c r="A11" s="18" t="s">
        <v>104</v>
      </c>
      <c r="B11" s="19">
        <v>0</v>
      </c>
      <c r="C11" s="19">
        <v>49</v>
      </c>
      <c r="D11" s="20">
        <v>0</v>
      </c>
      <c r="E11" s="19">
        <v>40</v>
      </c>
    </row>
    <row r="12" spans="1:17" s="14" customFormat="1">
      <c r="A12" s="18" t="s">
        <v>105</v>
      </c>
      <c r="B12" s="19">
        <v>0</v>
      </c>
      <c r="C12" s="19">
        <v>45</v>
      </c>
      <c r="D12" s="20">
        <v>0</v>
      </c>
      <c r="E12" s="19">
        <v>33</v>
      </c>
    </row>
    <row r="13" spans="1:17" s="14" customFormat="1">
      <c r="A13" s="18" t="s">
        <v>108</v>
      </c>
      <c r="B13" s="19">
        <v>0</v>
      </c>
      <c r="C13" s="19">
        <v>24</v>
      </c>
      <c r="D13" s="20">
        <v>0</v>
      </c>
      <c r="E13" s="19">
        <v>21</v>
      </c>
    </row>
    <row r="14" spans="1:17" s="14" customFormat="1">
      <c r="A14" s="18" t="s">
        <v>110</v>
      </c>
      <c r="B14" s="19">
        <v>0</v>
      </c>
      <c r="C14" s="19">
        <v>30</v>
      </c>
      <c r="D14" s="20">
        <v>0</v>
      </c>
      <c r="E14" s="19">
        <v>22</v>
      </c>
    </row>
    <row r="15" spans="1:17" s="14" customFormat="1">
      <c r="A15" s="18" t="s">
        <v>112</v>
      </c>
      <c r="B15" s="19">
        <v>0</v>
      </c>
      <c r="C15" s="19">
        <v>54</v>
      </c>
      <c r="D15" s="20">
        <v>0</v>
      </c>
      <c r="E15" s="19">
        <v>30</v>
      </c>
    </row>
    <row r="16" spans="1:17" s="14" customFormat="1">
      <c r="A16" s="18" t="s">
        <v>122</v>
      </c>
      <c r="B16" s="19">
        <v>0</v>
      </c>
      <c r="C16" s="19">
        <v>45</v>
      </c>
      <c r="D16" s="20">
        <v>0</v>
      </c>
      <c r="E16" s="19">
        <v>36</v>
      </c>
    </row>
    <row r="17" spans="1:5" s="14" customFormat="1">
      <c r="A17" s="18" t="s">
        <v>124</v>
      </c>
      <c r="B17" s="19">
        <v>0</v>
      </c>
      <c r="C17" s="19">
        <v>113</v>
      </c>
      <c r="D17" s="20">
        <v>0</v>
      </c>
      <c r="E17" s="19">
        <v>81</v>
      </c>
    </row>
    <row r="18" spans="1:5" s="14" customFormat="1">
      <c r="A18" s="18" t="s">
        <v>134</v>
      </c>
      <c r="B18" s="19">
        <v>0</v>
      </c>
      <c r="C18" s="19">
        <v>79</v>
      </c>
      <c r="D18" s="20">
        <v>0</v>
      </c>
      <c r="E18" s="19">
        <v>54</v>
      </c>
    </row>
    <row r="19" spans="1:5" s="14" customFormat="1">
      <c r="A19" s="18" t="s">
        <v>139</v>
      </c>
      <c r="B19" s="19">
        <v>0</v>
      </c>
      <c r="C19" s="19">
        <v>51</v>
      </c>
      <c r="D19" s="20">
        <v>0</v>
      </c>
      <c r="E19" s="19">
        <v>34</v>
      </c>
    </row>
    <row r="20" spans="1:5" s="22" customFormat="1" ht="34.5" customHeight="1">
      <c r="A20" s="25" t="s">
        <v>252</v>
      </c>
      <c r="B20" s="23">
        <f>SUM(B7:B19)</f>
        <v>0</v>
      </c>
      <c r="C20" s="23">
        <f>SUM(C7:C19)</f>
        <v>755</v>
      </c>
      <c r="D20" s="24">
        <v>0</v>
      </c>
      <c r="E20" s="23">
        <f>SUM(E7:E19)</f>
        <v>527</v>
      </c>
    </row>
    <row r="21" spans="1:5" s="22" customFormat="1" ht="34.5" customHeight="1">
      <c r="A21" s="25" t="s">
        <v>261</v>
      </c>
      <c r="B21" s="23">
        <f>SUM(, B20)</f>
        <v>0</v>
      </c>
      <c r="C21" s="23">
        <f>SUM(, C20)</f>
        <v>755</v>
      </c>
      <c r="D21" s="24">
        <v>0</v>
      </c>
      <c r="E21" s="23">
        <f>SUM(, E20)</f>
        <v>527</v>
      </c>
    </row>
    <row r="22" spans="1:5" s="14" customFormat="1">
      <c r="A22" s="18" t="s">
        <v>262</v>
      </c>
      <c r="B22" s="18">
        <f>SUM(, B21)</f>
        <v>0</v>
      </c>
      <c r="C22" s="18">
        <f>SUM(, C21)</f>
        <v>755</v>
      </c>
      <c r="D22" s="26">
        <v>0</v>
      </c>
      <c r="E22" s="18">
        <f>SUM(, E21)</f>
        <v>527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20" max="16383" man="1"/>
    <brk id="21" max="16383" man="1"/>
    <brk id="22" max="16383" man="1"/>
  </rowBreaks>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294</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rgb="FFFFFF00"/>
  </sheetPr>
  <dimension ref="A1:S22"/>
  <sheetViews>
    <sheetView workbookViewId="0">
      <pane xSplit="4" ySplit="6" topLeftCell="E7" activePane="bottomRight" state="frozen"/>
      <selection pane="topRight" activeCell="G1" sqref="G1"/>
      <selection pane="bottomLeft" activeCell="A7" sqref="A7"/>
      <selection pane="bottomRight" activeCell="E5" sqref="E5:S5"/>
    </sheetView>
  </sheetViews>
  <sheetFormatPr defaultRowHeight="15"/>
  <cols>
    <col min="1" max="1" width="13.7109375" customWidth="1"/>
    <col min="2" max="4" width="6.7109375"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1008</v>
      </c>
      <c r="F4" s="56"/>
      <c r="G4" s="56"/>
      <c r="H4" s="56"/>
      <c r="I4" s="56"/>
      <c r="J4" s="56"/>
      <c r="K4" s="56"/>
      <c r="L4" s="56"/>
      <c r="M4" s="56"/>
      <c r="N4" s="56"/>
      <c r="O4" s="56"/>
      <c r="P4" s="56"/>
      <c r="Q4" s="56"/>
      <c r="R4" s="56"/>
      <c r="S4" s="56"/>
    </row>
    <row r="5" spans="1:19" ht="25.5" customHeight="1">
      <c r="E5" s="55" t="s">
        <v>1008</v>
      </c>
      <c r="F5" s="55"/>
      <c r="G5" s="55"/>
      <c r="H5" s="55"/>
      <c r="I5" s="55"/>
      <c r="J5" s="55"/>
      <c r="K5" s="55"/>
      <c r="L5" s="55"/>
      <c r="M5" s="55"/>
      <c r="N5" s="55"/>
      <c r="O5" s="55"/>
      <c r="P5" s="55"/>
      <c r="Q5" s="55"/>
      <c r="R5" s="55"/>
      <c r="S5" s="55"/>
    </row>
    <row r="6" spans="1:19" s="12" customFormat="1" ht="150" customHeight="1">
      <c r="B6" s="13" t="s">
        <v>7</v>
      </c>
      <c r="C6" s="13" t="s">
        <v>8</v>
      </c>
      <c r="D6" s="13" t="s">
        <v>9</v>
      </c>
      <c r="E6" s="21" t="s">
        <v>517</v>
      </c>
      <c r="F6" s="21" t="s">
        <v>518</v>
      </c>
      <c r="G6" s="21" t="s">
        <v>519</v>
      </c>
    </row>
    <row r="7" spans="1:19">
      <c r="A7" s="15" t="s">
        <v>100</v>
      </c>
      <c r="B7" s="16">
        <v>466</v>
      </c>
      <c r="C7" s="16">
        <v>67</v>
      </c>
      <c r="D7" s="17">
        <v>0.14380000000000001</v>
      </c>
      <c r="E7" s="16">
        <v>56</v>
      </c>
      <c r="F7" s="16">
        <v>1</v>
      </c>
      <c r="G7" s="16">
        <v>9</v>
      </c>
    </row>
    <row r="8" spans="1:19" s="14" customFormat="1">
      <c r="A8" s="18" t="s">
        <v>101</v>
      </c>
      <c r="B8" s="19">
        <v>532</v>
      </c>
      <c r="C8" s="19">
        <v>52</v>
      </c>
      <c r="D8" s="20">
        <v>9.7699999999999995E-2</v>
      </c>
      <c r="E8" s="19">
        <v>44</v>
      </c>
      <c r="F8" s="19">
        <v>2</v>
      </c>
      <c r="G8" s="19">
        <v>3</v>
      </c>
    </row>
    <row r="9" spans="1:19" s="14" customFormat="1">
      <c r="A9" s="18" t="s">
        <v>102</v>
      </c>
      <c r="B9" s="19">
        <v>513</v>
      </c>
      <c r="C9" s="19">
        <v>44</v>
      </c>
      <c r="D9" s="20">
        <v>8.5800000000000001E-2</v>
      </c>
      <c r="E9" s="19">
        <v>25</v>
      </c>
      <c r="F9" s="19">
        <v>0</v>
      </c>
      <c r="G9" s="19">
        <v>14</v>
      </c>
    </row>
    <row r="10" spans="1:19" s="14" customFormat="1">
      <c r="A10" s="18" t="s">
        <v>103</v>
      </c>
      <c r="B10" s="19">
        <v>692</v>
      </c>
      <c r="C10" s="19">
        <v>77</v>
      </c>
      <c r="D10" s="20">
        <v>0.1113</v>
      </c>
      <c r="E10" s="19">
        <v>58</v>
      </c>
      <c r="F10" s="19">
        <v>5</v>
      </c>
      <c r="G10" s="19">
        <v>10</v>
      </c>
    </row>
    <row r="11" spans="1:19" s="14" customFormat="1">
      <c r="A11" s="18" t="s">
        <v>104</v>
      </c>
      <c r="B11" s="19">
        <v>585</v>
      </c>
      <c r="C11" s="19">
        <v>62</v>
      </c>
      <c r="D11" s="20">
        <v>0.106</v>
      </c>
      <c r="E11" s="19">
        <v>51</v>
      </c>
      <c r="F11" s="19">
        <v>1</v>
      </c>
      <c r="G11" s="19">
        <v>9</v>
      </c>
    </row>
    <row r="12" spans="1:19" s="14" customFormat="1">
      <c r="A12" s="18" t="s">
        <v>105</v>
      </c>
      <c r="B12" s="19">
        <v>750</v>
      </c>
      <c r="C12" s="19">
        <v>34</v>
      </c>
      <c r="D12" s="20">
        <v>4.53E-2</v>
      </c>
      <c r="E12" s="19">
        <v>26</v>
      </c>
      <c r="F12" s="19">
        <v>3</v>
      </c>
      <c r="G12" s="19">
        <v>4</v>
      </c>
    </row>
    <row r="13" spans="1:19" s="14" customFormat="1">
      <c r="A13" s="18" t="s">
        <v>108</v>
      </c>
      <c r="B13" s="19">
        <v>716</v>
      </c>
      <c r="C13" s="19">
        <v>47</v>
      </c>
      <c r="D13" s="20">
        <v>6.5600000000000006E-2</v>
      </c>
      <c r="E13" s="19">
        <v>36</v>
      </c>
      <c r="F13" s="19">
        <v>4</v>
      </c>
      <c r="G13" s="19">
        <v>6</v>
      </c>
    </row>
    <row r="14" spans="1:19" s="14" customFormat="1">
      <c r="A14" s="18" t="s">
        <v>110</v>
      </c>
      <c r="B14" s="19">
        <v>724</v>
      </c>
      <c r="C14" s="19">
        <v>54</v>
      </c>
      <c r="D14" s="20">
        <v>7.46E-2</v>
      </c>
      <c r="E14" s="19">
        <v>38</v>
      </c>
      <c r="F14" s="19">
        <v>1</v>
      </c>
      <c r="G14" s="19">
        <v>12</v>
      </c>
    </row>
    <row r="15" spans="1:19" s="14" customFormat="1">
      <c r="A15" s="18" t="s">
        <v>112</v>
      </c>
      <c r="B15" s="19">
        <v>827</v>
      </c>
      <c r="C15" s="19">
        <v>88</v>
      </c>
      <c r="D15" s="20">
        <v>0.10639999999999999</v>
      </c>
      <c r="E15" s="19">
        <v>65</v>
      </c>
      <c r="F15" s="19">
        <v>7</v>
      </c>
      <c r="G15" s="19">
        <v>11</v>
      </c>
    </row>
    <row r="16" spans="1:19" s="14" customFormat="1">
      <c r="A16" s="18" t="s">
        <v>122</v>
      </c>
      <c r="B16" s="19">
        <v>622</v>
      </c>
      <c r="C16" s="19">
        <v>33</v>
      </c>
      <c r="D16" s="20">
        <v>5.3100000000000001E-2</v>
      </c>
      <c r="E16" s="19">
        <v>23</v>
      </c>
      <c r="F16" s="19">
        <v>2</v>
      </c>
      <c r="G16" s="19">
        <v>6</v>
      </c>
    </row>
    <row r="17" spans="1:7" s="14" customFormat="1">
      <c r="A17" s="18" t="s">
        <v>124</v>
      </c>
      <c r="B17" s="19">
        <v>901</v>
      </c>
      <c r="C17" s="19">
        <v>70</v>
      </c>
      <c r="D17" s="20">
        <v>7.7700000000000005E-2</v>
      </c>
      <c r="E17" s="19">
        <v>48</v>
      </c>
      <c r="F17" s="19">
        <v>1</v>
      </c>
      <c r="G17" s="19">
        <v>15</v>
      </c>
    </row>
    <row r="18" spans="1:7" s="14" customFormat="1">
      <c r="A18" s="18" t="s">
        <v>134</v>
      </c>
      <c r="B18" s="19">
        <v>569</v>
      </c>
      <c r="C18" s="19">
        <v>39</v>
      </c>
      <c r="D18" s="20">
        <v>6.8500000000000005E-2</v>
      </c>
      <c r="E18" s="19">
        <v>24</v>
      </c>
      <c r="F18" s="19">
        <v>1</v>
      </c>
      <c r="G18" s="19">
        <v>10</v>
      </c>
    </row>
    <row r="19" spans="1:7" s="14" customFormat="1">
      <c r="A19" s="18" t="s">
        <v>139</v>
      </c>
      <c r="B19" s="19">
        <v>480</v>
      </c>
      <c r="C19" s="19">
        <v>50</v>
      </c>
      <c r="D19" s="20">
        <v>0.1042</v>
      </c>
      <c r="E19" s="19">
        <v>35</v>
      </c>
      <c r="F19" s="19">
        <v>1</v>
      </c>
      <c r="G19" s="19">
        <v>11</v>
      </c>
    </row>
    <row r="20" spans="1:7" s="22" customFormat="1" ht="34.5" customHeight="1">
      <c r="A20" s="25" t="s">
        <v>252</v>
      </c>
      <c r="B20" s="23">
        <f>SUM(B7:B19)</f>
        <v>8377</v>
      </c>
      <c r="C20" s="23">
        <f>SUM(C7:C19)</f>
        <v>717</v>
      </c>
      <c r="D20" s="24">
        <f>C20/B20</f>
        <v>8.5591500537185145E-2</v>
      </c>
      <c r="E20" s="23">
        <f>SUM(E7:E19)</f>
        <v>529</v>
      </c>
      <c r="F20" s="23">
        <f>SUM(F7:F19)</f>
        <v>29</v>
      </c>
      <c r="G20" s="23">
        <f>SUM(G7:G19)</f>
        <v>120</v>
      </c>
    </row>
    <row r="21" spans="1:7" s="22" customFormat="1" ht="34.5" customHeight="1">
      <c r="A21" s="25" t="s">
        <v>261</v>
      </c>
      <c r="B21" s="23">
        <f>SUM(, B20)</f>
        <v>8377</v>
      </c>
      <c r="C21" s="23">
        <f>SUM(, C20)</f>
        <v>717</v>
      </c>
      <c r="D21" s="24">
        <f>C21/B21</f>
        <v>8.5591500537185145E-2</v>
      </c>
      <c r="E21" s="23">
        <f t="shared" ref="E21:G22" si="0">SUM(, E20)</f>
        <v>529</v>
      </c>
      <c r="F21" s="23">
        <f t="shared" si="0"/>
        <v>29</v>
      </c>
      <c r="G21" s="23">
        <f t="shared" si="0"/>
        <v>120</v>
      </c>
    </row>
    <row r="22" spans="1:7" s="14" customFormat="1">
      <c r="A22" s="18" t="s">
        <v>262</v>
      </c>
      <c r="B22" s="18">
        <f>SUM(, B21)</f>
        <v>8377</v>
      </c>
      <c r="C22" s="18">
        <f>SUM(, C21)</f>
        <v>717</v>
      </c>
      <c r="D22" s="26">
        <f>C22/B22</f>
        <v>8.5591500537185145E-2</v>
      </c>
      <c r="E22" s="18">
        <f t="shared" si="0"/>
        <v>529</v>
      </c>
      <c r="F22" s="18">
        <f t="shared" si="0"/>
        <v>29</v>
      </c>
      <c r="G22" s="18">
        <f t="shared" si="0"/>
        <v>120</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20" max="16383" man="1"/>
    <brk id="21" max="16383" man="1"/>
    <brk id="22" max="16383" man="1"/>
  </rowBreaks>
  <colBreaks count="3" manualBreakCount="3">
    <brk id="5" max="1048575" man="1"/>
    <brk id="6" max="1048575" man="1"/>
    <brk id="7"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rgb="FF0000FF"/>
  </sheetPr>
  <dimension ref="A1:S25"/>
  <sheetViews>
    <sheetView workbookViewId="0">
      <pane xSplit="4" ySplit="6" topLeftCell="E7" activePane="bottomRight" state="frozen"/>
      <selection pane="topRight" activeCell="G1" sqref="G1"/>
      <selection pane="bottomLeft" activeCell="A7" sqref="A7"/>
      <selection pane="bottomRight" activeCell="E5" sqref="E5:S5"/>
    </sheetView>
  </sheetViews>
  <sheetFormatPr defaultRowHeight="15"/>
  <cols>
    <col min="1" max="1" width="13.7109375" customWidth="1"/>
    <col min="2" max="4" width="6.7109375"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1009</v>
      </c>
      <c r="F4" s="56"/>
      <c r="G4" s="56"/>
      <c r="H4" s="56"/>
      <c r="I4" s="56"/>
      <c r="J4" s="56"/>
      <c r="K4" s="56"/>
      <c r="L4" s="56"/>
      <c r="M4" s="56"/>
      <c r="N4" s="56"/>
      <c r="O4" s="56"/>
      <c r="P4" s="56"/>
      <c r="Q4" s="56"/>
      <c r="R4" s="56"/>
      <c r="S4" s="56"/>
    </row>
    <row r="5" spans="1:19" ht="25.5" customHeight="1">
      <c r="E5" s="55" t="s">
        <v>1009</v>
      </c>
      <c r="F5" s="55"/>
      <c r="G5" s="55"/>
      <c r="H5" s="55"/>
      <c r="I5" s="55"/>
      <c r="J5" s="55"/>
      <c r="K5" s="55"/>
      <c r="L5" s="55"/>
      <c r="M5" s="55"/>
      <c r="N5" s="55"/>
      <c r="O5" s="55"/>
      <c r="P5" s="55"/>
      <c r="Q5" s="55"/>
      <c r="R5" s="55"/>
      <c r="S5" s="55"/>
    </row>
    <row r="6" spans="1:19" s="12" customFormat="1" ht="150" customHeight="1">
      <c r="B6" s="13" t="s">
        <v>7</v>
      </c>
      <c r="C6" s="13" t="s">
        <v>8</v>
      </c>
      <c r="D6" s="13" t="s">
        <v>9</v>
      </c>
      <c r="E6" s="21" t="s">
        <v>520</v>
      </c>
      <c r="F6" s="21" t="s">
        <v>521</v>
      </c>
      <c r="G6" s="21" t="s">
        <v>522</v>
      </c>
    </row>
    <row r="7" spans="1:19">
      <c r="A7" s="15" t="s">
        <v>65</v>
      </c>
      <c r="B7" s="16">
        <v>0</v>
      </c>
      <c r="C7" s="16">
        <v>212</v>
      </c>
      <c r="D7" s="17">
        <v>0</v>
      </c>
      <c r="E7" s="16">
        <v>43</v>
      </c>
      <c r="F7" s="16">
        <v>141</v>
      </c>
      <c r="G7" s="16">
        <v>12</v>
      </c>
    </row>
    <row r="8" spans="1:19" s="14" customFormat="1">
      <c r="A8" s="18" t="s">
        <v>66</v>
      </c>
      <c r="B8" s="19">
        <v>0</v>
      </c>
      <c r="C8" s="19">
        <v>108</v>
      </c>
      <c r="D8" s="20">
        <v>0</v>
      </c>
      <c r="E8" s="19">
        <v>64</v>
      </c>
      <c r="F8" s="19">
        <v>19</v>
      </c>
      <c r="G8" s="19">
        <v>11</v>
      </c>
    </row>
    <row r="9" spans="1:19" s="14" customFormat="1">
      <c r="A9" s="18" t="s">
        <v>67</v>
      </c>
      <c r="B9" s="19">
        <v>0</v>
      </c>
      <c r="C9" s="19">
        <v>67</v>
      </c>
      <c r="D9" s="20">
        <v>0</v>
      </c>
      <c r="E9" s="19">
        <v>26</v>
      </c>
      <c r="F9" s="19">
        <v>25</v>
      </c>
      <c r="G9" s="19">
        <v>11</v>
      </c>
    </row>
    <row r="10" spans="1:19" s="14" customFormat="1">
      <c r="A10" s="18" t="s">
        <v>68</v>
      </c>
      <c r="B10" s="19">
        <v>0</v>
      </c>
      <c r="C10" s="19">
        <v>167</v>
      </c>
      <c r="D10" s="20">
        <v>0</v>
      </c>
      <c r="E10" s="19">
        <v>37</v>
      </c>
      <c r="F10" s="19">
        <v>93</v>
      </c>
      <c r="G10" s="19">
        <v>15</v>
      </c>
    </row>
    <row r="11" spans="1:19" s="14" customFormat="1">
      <c r="A11" s="18" t="s">
        <v>69</v>
      </c>
      <c r="B11" s="19">
        <v>0</v>
      </c>
      <c r="C11" s="19">
        <v>18</v>
      </c>
      <c r="D11" s="20">
        <v>0</v>
      </c>
      <c r="E11" s="19">
        <v>6</v>
      </c>
      <c r="F11" s="19">
        <v>7</v>
      </c>
      <c r="G11" s="19">
        <v>3</v>
      </c>
    </row>
    <row r="12" spans="1:19" s="14" customFormat="1">
      <c r="A12" s="18" t="s">
        <v>75</v>
      </c>
      <c r="B12" s="19">
        <v>0</v>
      </c>
      <c r="C12" s="19">
        <v>171</v>
      </c>
      <c r="D12" s="20">
        <v>0</v>
      </c>
      <c r="E12" s="19">
        <v>69</v>
      </c>
      <c r="F12" s="19">
        <v>55</v>
      </c>
      <c r="G12" s="19">
        <v>32</v>
      </c>
    </row>
    <row r="13" spans="1:19" s="14" customFormat="1">
      <c r="A13" s="18" t="s">
        <v>79</v>
      </c>
      <c r="B13" s="19">
        <v>0</v>
      </c>
      <c r="C13" s="19">
        <v>133</v>
      </c>
      <c r="D13" s="20">
        <v>0</v>
      </c>
      <c r="E13" s="19">
        <v>65</v>
      </c>
      <c r="F13" s="19">
        <v>42</v>
      </c>
      <c r="G13" s="19">
        <v>20</v>
      </c>
    </row>
    <row r="14" spans="1:19" s="14" customFormat="1">
      <c r="A14" s="18" t="s">
        <v>80</v>
      </c>
      <c r="B14" s="19">
        <v>0</v>
      </c>
      <c r="C14" s="19">
        <v>135</v>
      </c>
      <c r="D14" s="20">
        <v>0</v>
      </c>
      <c r="E14" s="19">
        <v>22</v>
      </c>
      <c r="F14" s="19">
        <v>74</v>
      </c>
      <c r="G14" s="19">
        <v>23</v>
      </c>
    </row>
    <row r="15" spans="1:19" s="14" customFormat="1">
      <c r="A15" s="18" t="s">
        <v>84</v>
      </c>
      <c r="B15" s="19">
        <v>0</v>
      </c>
      <c r="C15" s="19">
        <v>236</v>
      </c>
      <c r="D15" s="20">
        <v>0</v>
      </c>
      <c r="E15" s="19">
        <v>57</v>
      </c>
      <c r="F15" s="19">
        <v>79</v>
      </c>
      <c r="G15" s="19">
        <v>69</v>
      </c>
    </row>
    <row r="16" spans="1:19" s="14" customFormat="1">
      <c r="A16" s="18" t="s">
        <v>86</v>
      </c>
      <c r="B16" s="19">
        <v>0</v>
      </c>
      <c r="C16" s="19">
        <v>180</v>
      </c>
      <c r="D16" s="20">
        <v>0</v>
      </c>
      <c r="E16" s="19">
        <v>33</v>
      </c>
      <c r="F16" s="19">
        <v>89</v>
      </c>
      <c r="G16" s="19">
        <v>46</v>
      </c>
    </row>
    <row r="17" spans="1:7" s="14" customFormat="1">
      <c r="A17" s="18" t="s">
        <v>90</v>
      </c>
      <c r="B17" s="19">
        <v>0</v>
      </c>
      <c r="C17" s="19">
        <v>120</v>
      </c>
      <c r="D17" s="20">
        <v>0</v>
      </c>
      <c r="E17" s="19">
        <v>20</v>
      </c>
      <c r="F17" s="19">
        <v>50</v>
      </c>
      <c r="G17" s="19">
        <v>37</v>
      </c>
    </row>
    <row r="18" spans="1:7" s="14" customFormat="1">
      <c r="A18" s="18" t="s">
        <v>92</v>
      </c>
      <c r="B18" s="19">
        <v>0</v>
      </c>
      <c r="C18" s="19">
        <v>276</v>
      </c>
      <c r="D18" s="20">
        <v>0</v>
      </c>
      <c r="E18" s="19">
        <v>68</v>
      </c>
      <c r="F18" s="19">
        <v>125</v>
      </c>
      <c r="G18" s="19">
        <v>52</v>
      </c>
    </row>
    <row r="19" spans="1:7" s="14" customFormat="1">
      <c r="A19" s="18" t="s">
        <v>95</v>
      </c>
      <c r="B19" s="19">
        <v>0</v>
      </c>
      <c r="C19" s="19">
        <v>114</v>
      </c>
      <c r="D19" s="20">
        <v>0</v>
      </c>
      <c r="E19" s="19">
        <v>34</v>
      </c>
      <c r="F19" s="19">
        <v>44</v>
      </c>
      <c r="G19" s="19">
        <v>24</v>
      </c>
    </row>
    <row r="20" spans="1:7" s="14" customFormat="1">
      <c r="A20" s="18" t="s">
        <v>97</v>
      </c>
      <c r="B20" s="19">
        <v>0</v>
      </c>
      <c r="C20" s="19">
        <v>133</v>
      </c>
      <c r="D20" s="20">
        <v>0</v>
      </c>
      <c r="E20" s="19">
        <v>34</v>
      </c>
      <c r="F20" s="19">
        <v>48</v>
      </c>
      <c r="G20" s="19">
        <v>27</v>
      </c>
    </row>
    <row r="21" spans="1:7" s="22" customFormat="1" ht="34.5" customHeight="1">
      <c r="A21" s="25" t="s">
        <v>251</v>
      </c>
      <c r="B21" s="23">
        <f>SUM(B7:B20)</f>
        <v>0</v>
      </c>
      <c r="C21" s="23">
        <f>SUM(C7:C20)</f>
        <v>2070</v>
      </c>
      <c r="D21" s="24">
        <v>0</v>
      </c>
      <c r="E21" s="23">
        <f>SUM(E7:E20)</f>
        <v>578</v>
      </c>
      <c r="F21" s="23">
        <f>SUM(F7:F20)</f>
        <v>891</v>
      </c>
      <c r="G21" s="23">
        <f>SUM(G7:G20)</f>
        <v>382</v>
      </c>
    </row>
    <row r="22" spans="1:7" s="14" customFormat="1">
      <c r="A22" s="18" t="s">
        <v>187</v>
      </c>
      <c r="B22" s="19">
        <v>0</v>
      </c>
      <c r="C22" s="19">
        <v>112</v>
      </c>
      <c r="D22" s="20">
        <v>0</v>
      </c>
      <c r="E22" s="19">
        <v>24</v>
      </c>
      <c r="F22" s="19">
        <v>31</v>
      </c>
      <c r="G22" s="19">
        <v>37</v>
      </c>
    </row>
    <row r="23" spans="1:7" s="22" customFormat="1" ht="34.5" customHeight="1">
      <c r="A23" s="25" t="s">
        <v>257</v>
      </c>
      <c r="B23" s="23">
        <f>SUM(B22:B22)</f>
        <v>0</v>
      </c>
      <c r="C23" s="23">
        <f>SUM(C22:C22)</f>
        <v>112</v>
      </c>
      <c r="D23" s="24">
        <v>0</v>
      </c>
      <c r="E23" s="23">
        <f>SUM(E22:E22)</f>
        <v>24</v>
      </c>
      <c r="F23" s="23">
        <f>SUM(F22:F22)</f>
        <v>31</v>
      </c>
      <c r="G23" s="23">
        <f>SUM(G22:G22)</f>
        <v>37</v>
      </c>
    </row>
    <row r="24" spans="1:7" s="22" customFormat="1" ht="34.5" customHeight="1">
      <c r="A24" s="25" t="s">
        <v>261</v>
      </c>
      <c r="B24" s="23">
        <f>SUM(, B21, B23)</f>
        <v>0</v>
      </c>
      <c r="C24" s="23">
        <f>SUM(, C21, C23)</f>
        <v>2182</v>
      </c>
      <c r="D24" s="24">
        <v>0</v>
      </c>
      <c r="E24" s="23">
        <f>SUM(, E21, E23)</f>
        <v>602</v>
      </c>
      <c r="F24" s="23">
        <f>SUM(, F21, F23)</f>
        <v>922</v>
      </c>
      <c r="G24" s="23">
        <f>SUM(, G21, G23)</f>
        <v>419</v>
      </c>
    </row>
    <row r="25" spans="1:7" s="14" customFormat="1">
      <c r="A25" s="18" t="s">
        <v>262</v>
      </c>
      <c r="B25" s="18">
        <f>SUM(, B24)</f>
        <v>0</v>
      </c>
      <c r="C25" s="18">
        <f>SUM(, C24)</f>
        <v>2182</v>
      </c>
      <c r="D25" s="26">
        <v>0</v>
      </c>
      <c r="E25" s="18">
        <f>SUM(, E24)</f>
        <v>602</v>
      </c>
      <c r="F25" s="18">
        <f>SUM(, F24)</f>
        <v>922</v>
      </c>
      <c r="G25" s="18">
        <f>SUM(, G24)</f>
        <v>419</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4" manualBreakCount="4">
    <brk id="21" max="16383" man="1"/>
    <brk id="23" max="16383" man="1"/>
    <brk id="24" max="16383" man="1"/>
    <brk id="25" max="16383" man="1"/>
  </rowBreaks>
  <colBreaks count="3" manualBreakCount="3">
    <brk id="5" max="1048575" man="1"/>
    <brk id="6" max="1048575" man="1"/>
    <brk id="7"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rgb="FFFF0000"/>
  </sheetPr>
  <dimension ref="A1:Q25"/>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1009</v>
      </c>
      <c r="F4" s="56"/>
      <c r="G4" s="56"/>
      <c r="H4" s="56"/>
      <c r="I4" s="56"/>
      <c r="J4" s="56"/>
      <c r="K4" s="56"/>
      <c r="L4" s="56"/>
      <c r="M4" s="56"/>
      <c r="N4" s="56"/>
      <c r="O4" s="56"/>
      <c r="P4" s="56"/>
      <c r="Q4" s="56"/>
    </row>
    <row r="5" spans="1:17" ht="25.5" customHeight="1">
      <c r="E5" s="55" t="s">
        <v>1009</v>
      </c>
      <c r="F5" s="55"/>
      <c r="G5" s="55"/>
      <c r="H5" s="55"/>
      <c r="I5" s="55"/>
      <c r="J5" s="55"/>
      <c r="K5" s="55"/>
      <c r="L5" s="55"/>
      <c r="M5" s="55"/>
      <c r="N5" s="55"/>
      <c r="O5" s="55"/>
      <c r="P5" s="55"/>
      <c r="Q5" s="55"/>
    </row>
    <row r="6" spans="1:17" s="12" customFormat="1" ht="150" customHeight="1">
      <c r="B6" s="13" t="s">
        <v>7</v>
      </c>
      <c r="C6" s="13" t="s">
        <v>8</v>
      </c>
      <c r="D6" s="13" t="s">
        <v>9</v>
      </c>
      <c r="E6" s="21" t="s">
        <v>523</v>
      </c>
    </row>
    <row r="7" spans="1:17">
      <c r="A7" s="15" t="s">
        <v>65</v>
      </c>
      <c r="B7" s="16">
        <v>954</v>
      </c>
      <c r="C7" s="16">
        <v>38</v>
      </c>
      <c r="D7" s="17">
        <v>3.9800000000000002E-2</v>
      </c>
      <c r="E7" s="16">
        <v>32</v>
      </c>
    </row>
    <row r="8" spans="1:17" s="14" customFormat="1">
      <c r="A8" s="18" t="s">
        <v>66</v>
      </c>
      <c r="B8" s="19">
        <v>615</v>
      </c>
      <c r="C8" s="19">
        <v>23</v>
      </c>
      <c r="D8" s="20">
        <v>3.7400000000000003E-2</v>
      </c>
      <c r="E8" s="19">
        <v>19</v>
      </c>
    </row>
    <row r="9" spans="1:17" s="14" customFormat="1">
      <c r="A9" s="18" t="s">
        <v>67</v>
      </c>
      <c r="B9" s="19">
        <v>791</v>
      </c>
      <c r="C9" s="19">
        <v>41</v>
      </c>
      <c r="D9" s="20">
        <v>5.1799999999999999E-2</v>
      </c>
      <c r="E9" s="19">
        <v>34</v>
      </c>
    </row>
    <row r="10" spans="1:17" s="14" customFormat="1">
      <c r="A10" s="18" t="s">
        <v>68</v>
      </c>
      <c r="B10" s="19">
        <v>865</v>
      </c>
      <c r="C10" s="19">
        <v>29</v>
      </c>
      <c r="D10" s="20">
        <v>3.3500000000000002E-2</v>
      </c>
      <c r="E10" s="19">
        <v>25</v>
      </c>
    </row>
    <row r="11" spans="1:17" s="14" customFormat="1">
      <c r="A11" s="18" t="s">
        <v>69</v>
      </c>
      <c r="B11" s="19">
        <v>335</v>
      </c>
      <c r="C11" s="19">
        <v>10</v>
      </c>
      <c r="D11" s="20">
        <v>2.9899999999999999E-2</v>
      </c>
      <c r="E11" s="19">
        <v>7</v>
      </c>
    </row>
    <row r="12" spans="1:17" s="14" customFormat="1">
      <c r="A12" s="18" t="s">
        <v>75</v>
      </c>
      <c r="B12" s="19">
        <v>868</v>
      </c>
      <c r="C12" s="19">
        <v>51</v>
      </c>
      <c r="D12" s="20">
        <v>5.8799999999999998E-2</v>
      </c>
      <c r="E12" s="19">
        <v>39</v>
      </c>
    </row>
    <row r="13" spans="1:17" s="14" customFormat="1">
      <c r="A13" s="18" t="s">
        <v>79</v>
      </c>
      <c r="B13" s="19">
        <v>759</v>
      </c>
      <c r="C13" s="19">
        <v>31</v>
      </c>
      <c r="D13" s="20">
        <v>4.0800000000000003E-2</v>
      </c>
      <c r="E13" s="19">
        <v>26</v>
      </c>
    </row>
    <row r="14" spans="1:17" s="14" customFormat="1">
      <c r="A14" s="18" t="s">
        <v>80</v>
      </c>
      <c r="B14" s="19">
        <v>955</v>
      </c>
      <c r="C14" s="19">
        <v>24</v>
      </c>
      <c r="D14" s="20">
        <v>2.5100000000000001E-2</v>
      </c>
      <c r="E14" s="19">
        <v>19</v>
      </c>
    </row>
    <row r="15" spans="1:17" s="14" customFormat="1">
      <c r="A15" s="18" t="s">
        <v>84</v>
      </c>
      <c r="B15" s="19">
        <v>966</v>
      </c>
      <c r="C15" s="19">
        <v>35</v>
      </c>
      <c r="D15" s="20">
        <v>3.6200000000000003E-2</v>
      </c>
      <c r="E15" s="19">
        <v>32</v>
      </c>
    </row>
    <row r="16" spans="1:17" s="14" customFormat="1">
      <c r="A16" s="18" t="s">
        <v>86</v>
      </c>
      <c r="B16" s="19">
        <v>691</v>
      </c>
      <c r="C16" s="19">
        <v>24</v>
      </c>
      <c r="D16" s="20">
        <v>3.4700000000000002E-2</v>
      </c>
      <c r="E16" s="19">
        <v>20</v>
      </c>
    </row>
    <row r="17" spans="1:5" s="14" customFormat="1">
      <c r="A17" s="18" t="s">
        <v>90</v>
      </c>
      <c r="B17" s="19">
        <v>631</v>
      </c>
      <c r="C17" s="19">
        <v>33</v>
      </c>
      <c r="D17" s="20">
        <v>5.2299999999999999E-2</v>
      </c>
      <c r="E17" s="19">
        <v>26</v>
      </c>
    </row>
    <row r="18" spans="1:5" s="14" customFormat="1">
      <c r="A18" s="18" t="s">
        <v>92</v>
      </c>
      <c r="B18" s="19">
        <v>1568</v>
      </c>
      <c r="C18" s="19">
        <v>50</v>
      </c>
      <c r="D18" s="20">
        <v>3.1899999999999998E-2</v>
      </c>
      <c r="E18" s="19">
        <v>41</v>
      </c>
    </row>
    <row r="19" spans="1:5" s="14" customFormat="1">
      <c r="A19" s="18" t="s">
        <v>95</v>
      </c>
      <c r="B19" s="19">
        <v>639</v>
      </c>
      <c r="C19" s="19">
        <v>25</v>
      </c>
      <c r="D19" s="20">
        <v>3.9100000000000003E-2</v>
      </c>
      <c r="E19" s="19">
        <v>22</v>
      </c>
    </row>
    <row r="20" spans="1:5" s="14" customFormat="1">
      <c r="A20" s="18" t="s">
        <v>97</v>
      </c>
      <c r="B20" s="19">
        <v>1263</v>
      </c>
      <c r="C20" s="19">
        <v>29</v>
      </c>
      <c r="D20" s="20">
        <v>2.3E-2</v>
      </c>
      <c r="E20" s="19">
        <v>25</v>
      </c>
    </row>
    <row r="21" spans="1:5" s="22" customFormat="1" ht="34.5" customHeight="1">
      <c r="A21" s="25" t="s">
        <v>251</v>
      </c>
      <c r="B21" s="23">
        <f>SUM(B7:B20)</f>
        <v>11900</v>
      </c>
      <c r="C21" s="23">
        <f>SUM(C7:C20)</f>
        <v>443</v>
      </c>
      <c r="D21" s="24">
        <f>C21/B21</f>
        <v>3.7226890756302519E-2</v>
      </c>
      <c r="E21" s="23">
        <f>SUM(E7:E20)</f>
        <v>367</v>
      </c>
    </row>
    <row r="22" spans="1:5" s="14" customFormat="1">
      <c r="A22" s="18" t="s">
        <v>187</v>
      </c>
      <c r="B22" s="19">
        <v>1391</v>
      </c>
      <c r="C22" s="19">
        <v>9</v>
      </c>
      <c r="D22" s="20">
        <v>6.4999999999999997E-3</v>
      </c>
      <c r="E22" s="19">
        <v>8</v>
      </c>
    </row>
    <row r="23" spans="1:5" s="22" customFormat="1" ht="34.5" customHeight="1">
      <c r="A23" s="25" t="s">
        <v>257</v>
      </c>
      <c r="B23" s="23">
        <f>SUM(B22:B22)</f>
        <v>1391</v>
      </c>
      <c r="C23" s="23">
        <f>SUM(C22:C22)</f>
        <v>9</v>
      </c>
      <c r="D23" s="24">
        <f>C23/B23</f>
        <v>6.4701653486700216E-3</v>
      </c>
      <c r="E23" s="23">
        <f>SUM(E22:E22)</f>
        <v>8</v>
      </c>
    </row>
    <row r="24" spans="1:5" s="22" customFormat="1" ht="34.5" customHeight="1">
      <c r="A24" s="25" t="s">
        <v>261</v>
      </c>
      <c r="B24" s="23">
        <f>SUM(, B21, B23)</f>
        <v>13291</v>
      </c>
      <c r="C24" s="23">
        <f>SUM(, C21, C23)</f>
        <v>452</v>
      </c>
      <c r="D24" s="24">
        <f>C24/B24</f>
        <v>3.4007975321646226E-2</v>
      </c>
      <c r="E24" s="23">
        <f>SUM(, E21, E23)</f>
        <v>375</v>
      </c>
    </row>
    <row r="25" spans="1:5" s="14" customFormat="1">
      <c r="A25" s="18" t="s">
        <v>262</v>
      </c>
      <c r="B25" s="18">
        <f>SUM(, B24)</f>
        <v>13291</v>
      </c>
      <c r="C25" s="18">
        <f>SUM(, C24)</f>
        <v>452</v>
      </c>
      <c r="D25" s="26">
        <f>C25/B25</f>
        <v>3.4007975321646226E-2</v>
      </c>
      <c r="E25" s="18">
        <f>SUM(, E24)</f>
        <v>375</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21" max="16383" man="1"/>
    <brk id="23" max="16383" man="1"/>
    <brk id="24" max="16383" man="1"/>
    <brk id="25" max="16383" man="1"/>
  </rowBreaks>
  <colBreaks count="1" manualBreakCount="1">
    <brk id="5"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rgb="FFFFFF00"/>
  </sheetPr>
  <dimension ref="A1:R19"/>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1010</v>
      </c>
      <c r="F4" s="56"/>
      <c r="G4" s="56"/>
      <c r="H4" s="56"/>
      <c r="I4" s="56"/>
      <c r="J4" s="56"/>
      <c r="K4" s="56"/>
      <c r="L4" s="56"/>
      <c r="M4" s="56"/>
      <c r="N4" s="56"/>
      <c r="O4" s="56"/>
      <c r="P4" s="56"/>
      <c r="Q4" s="56"/>
      <c r="R4" s="56"/>
    </row>
    <row r="5" spans="1:18" ht="25.5" customHeight="1">
      <c r="E5" s="55" t="s">
        <v>1010</v>
      </c>
      <c r="F5" s="55"/>
      <c r="G5" s="55"/>
      <c r="H5" s="55"/>
      <c r="I5" s="55"/>
      <c r="J5" s="55"/>
      <c r="K5" s="55"/>
      <c r="L5" s="55"/>
      <c r="M5" s="55"/>
      <c r="N5" s="55"/>
      <c r="O5" s="55"/>
      <c r="P5" s="55"/>
      <c r="Q5" s="55"/>
      <c r="R5" s="55"/>
    </row>
    <row r="6" spans="1:18" s="12" customFormat="1" ht="150" customHeight="1">
      <c r="B6" s="13" t="s">
        <v>7</v>
      </c>
      <c r="C6" s="13" t="s">
        <v>8</v>
      </c>
      <c r="D6" s="13" t="s">
        <v>9</v>
      </c>
      <c r="E6" s="21" t="s">
        <v>524</v>
      </c>
      <c r="F6" s="21" t="s">
        <v>525</v>
      </c>
    </row>
    <row r="7" spans="1:18">
      <c r="A7" s="15" t="s">
        <v>106</v>
      </c>
      <c r="B7" s="16">
        <v>0</v>
      </c>
      <c r="C7" s="16">
        <v>207</v>
      </c>
      <c r="D7" s="17">
        <v>0</v>
      </c>
      <c r="E7" s="16">
        <v>36</v>
      </c>
      <c r="F7" s="16">
        <v>160</v>
      </c>
    </row>
    <row r="8" spans="1:18" s="14" customFormat="1">
      <c r="A8" s="18" t="s">
        <v>113</v>
      </c>
      <c r="B8" s="19">
        <v>0</v>
      </c>
      <c r="C8" s="19">
        <v>109</v>
      </c>
      <c r="D8" s="20">
        <v>0</v>
      </c>
      <c r="E8" s="19">
        <v>30</v>
      </c>
      <c r="F8" s="19">
        <v>60</v>
      </c>
    </row>
    <row r="9" spans="1:18" s="14" customFormat="1">
      <c r="A9" s="18" t="s">
        <v>115</v>
      </c>
      <c r="B9" s="19">
        <v>0</v>
      </c>
      <c r="C9" s="19">
        <v>169</v>
      </c>
      <c r="D9" s="20">
        <v>0</v>
      </c>
      <c r="E9" s="19">
        <v>61</v>
      </c>
      <c r="F9" s="19">
        <v>95</v>
      </c>
    </row>
    <row r="10" spans="1:18" s="14" customFormat="1">
      <c r="A10" s="18" t="s">
        <v>141</v>
      </c>
      <c r="B10" s="19">
        <v>0</v>
      </c>
      <c r="C10" s="19">
        <v>85</v>
      </c>
      <c r="D10" s="20">
        <v>0</v>
      </c>
      <c r="E10" s="19">
        <v>30</v>
      </c>
      <c r="F10" s="19">
        <v>48</v>
      </c>
    </row>
    <row r="11" spans="1:18" s="14" customFormat="1">
      <c r="A11" s="18" t="s">
        <v>142</v>
      </c>
      <c r="B11" s="19">
        <v>0</v>
      </c>
      <c r="C11" s="19">
        <v>63</v>
      </c>
      <c r="D11" s="20">
        <v>0</v>
      </c>
      <c r="E11" s="19">
        <v>20</v>
      </c>
      <c r="F11" s="19">
        <v>36</v>
      </c>
    </row>
    <row r="12" spans="1:18" s="14" customFormat="1">
      <c r="A12" s="18" t="s">
        <v>146</v>
      </c>
      <c r="B12" s="19">
        <v>0</v>
      </c>
      <c r="C12" s="19">
        <v>233</v>
      </c>
      <c r="D12" s="20">
        <v>0</v>
      </c>
      <c r="E12" s="19">
        <v>68</v>
      </c>
      <c r="F12" s="19">
        <v>130</v>
      </c>
    </row>
    <row r="13" spans="1:18" s="14" customFormat="1">
      <c r="A13" s="18" t="s">
        <v>149</v>
      </c>
      <c r="B13" s="19">
        <v>0</v>
      </c>
      <c r="C13" s="19">
        <v>77</v>
      </c>
      <c r="D13" s="20">
        <v>0</v>
      </c>
      <c r="E13" s="19">
        <v>20</v>
      </c>
      <c r="F13" s="19">
        <v>48</v>
      </c>
    </row>
    <row r="14" spans="1:18" s="14" customFormat="1">
      <c r="A14" s="18" t="s">
        <v>151</v>
      </c>
      <c r="B14" s="19">
        <v>0</v>
      </c>
      <c r="C14" s="19">
        <v>87</v>
      </c>
      <c r="D14" s="20">
        <v>0</v>
      </c>
      <c r="E14" s="19">
        <v>25</v>
      </c>
      <c r="F14" s="19">
        <v>49</v>
      </c>
    </row>
    <row r="15" spans="1:18" s="14" customFormat="1">
      <c r="A15" s="18" t="s">
        <v>157</v>
      </c>
      <c r="B15" s="19">
        <v>0</v>
      </c>
      <c r="C15" s="19">
        <v>182</v>
      </c>
      <c r="D15" s="20">
        <v>0</v>
      </c>
      <c r="E15" s="19">
        <v>73</v>
      </c>
      <c r="F15" s="19">
        <v>87</v>
      </c>
    </row>
    <row r="16" spans="1:18" s="14" customFormat="1">
      <c r="A16" s="18" t="s">
        <v>158</v>
      </c>
      <c r="B16" s="19">
        <v>0</v>
      </c>
      <c r="C16" s="19">
        <v>428</v>
      </c>
      <c r="D16" s="20">
        <v>0</v>
      </c>
      <c r="E16" s="19">
        <v>198</v>
      </c>
      <c r="F16" s="19">
        <v>187</v>
      </c>
    </row>
    <row r="17" spans="1:6" s="22" customFormat="1" ht="34.5" customHeight="1">
      <c r="A17" s="25" t="s">
        <v>252</v>
      </c>
      <c r="B17" s="23">
        <f>SUM(B7:B16)</f>
        <v>0</v>
      </c>
      <c r="C17" s="23">
        <f>SUM(C7:C16)</f>
        <v>1640</v>
      </c>
      <c r="D17" s="24">
        <v>0</v>
      </c>
      <c r="E17" s="23">
        <f>SUM(E7:E16)</f>
        <v>561</v>
      </c>
      <c r="F17" s="23">
        <f>SUM(F7:F16)</f>
        <v>900</v>
      </c>
    </row>
    <row r="18" spans="1:6" s="22" customFormat="1" ht="34.5" customHeight="1">
      <c r="A18" s="25" t="s">
        <v>261</v>
      </c>
      <c r="B18" s="23">
        <f>SUM(, B17)</f>
        <v>0</v>
      </c>
      <c r="C18" s="23">
        <f>SUM(, C17)</f>
        <v>1640</v>
      </c>
      <c r="D18" s="24">
        <v>0</v>
      </c>
      <c r="E18" s="23">
        <f>SUM(, E17)</f>
        <v>561</v>
      </c>
      <c r="F18" s="23">
        <f>SUM(, F17)</f>
        <v>900</v>
      </c>
    </row>
    <row r="19" spans="1:6" s="14" customFormat="1">
      <c r="A19" s="18" t="s">
        <v>262</v>
      </c>
      <c r="B19" s="18">
        <f>SUM(, B18)</f>
        <v>0</v>
      </c>
      <c r="C19" s="18">
        <f>SUM(, C18)</f>
        <v>1640</v>
      </c>
      <c r="D19" s="26">
        <v>0</v>
      </c>
      <c r="E19" s="18">
        <f>SUM(, E18)</f>
        <v>561</v>
      </c>
      <c r="F19" s="18">
        <f>SUM(, F18)</f>
        <v>900</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2" manualBreakCount="2">
    <brk id="5" max="1048575" man="1"/>
    <brk id="6"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rgb="FF0000FF"/>
  </sheetPr>
  <dimension ref="A1:Q19"/>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1010</v>
      </c>
      <c r="F4" s="56"/>
      <c r="G4" s="56"/>
      <c r="H4" s="56"/>
      <c r="I4" s="56"/>
      <c r="J4" s="56"/>
      <c r="K4" s="56"/>
      <c r="L4" s="56"/>
      <c r="M4" s="56"/>
      <c r="N4" s="56"/>
      <c r="O4" s="56"/>
      <c r="P4" s="56"/>
      <c r="Q4" s="56"/>
    </row>
    <row r="5" spans="1:17" ht="25.5" customHeight="1">
      <c r="E5" s="55" t="s">
        <v>1011</v>
      </c>
      <c r="F5" s="55"/>
      <c r="G5" s="55"/>
      <c r="H5" s="55"/>
      <c r="I5" s="55"/>
      <c r="J5" s="55"/>
      <c r="K5" s="55"/>
      <c r="L5" s="55"/>
      <c r="M5" s="55"/>
      <c r="N5" s="55"/>
      <c r="O5" s="55"/>
      <c r="P5" s="55"/>
      <c r="Q5" s="55"/>
    </row>
    <row r="6" spans="1:17" s="12" customFormat="1" ht="150" customHeight="1">
      <c r="B6" s="13" t="s">
        <v>7</v>
      </c>
      <c r="C6" s="13" t="s">
        <v>8</v>
      </c>
      <c r="D6" s="13" t="s">
        <v>9</v>
      </c>
      <c r="E6" s="21" t="s">
        <v>526</v>
      </c>
    </row>
    <row r="7" spans="1:17">
      <c r="A7" s="15" t="s">
        <v>106</v>
      </c>
      <c r="B7" s="16">
        <v>747</v>
      </c>
      <c r="C7" s="16">
        <v>21</v>
      </c>
      <c r="D7" s="17">
        <v>2.81E-2</v>
      </c>
      <c r="E7" s="16">
        <v>18</v>
      </c>
    </row>
    <row r="8" spans="1:17" s="14" customFormat="1">
      <c r="A8" s="18" t="s">
        <v>113</v>
      </c>
      <c r="B8" s="19">
        <v>1202</v>
      </c>
      <c r="C8" s="19">
        <v>64</v>
      </c>
      <c r="D8" s="20">
        <v>5.3199999999999997E-2</v>
      </c>
      <c r="E8" s="19">
        <v>53</v>
      </c>
    </row>
    <row r="9" spans="1:17" s="14" customFormat="1">
      <c r="A9" s="18" t="s">
        <v>115</v>
      </c>
      <c r="B9" s="19">
        <v>871</v>
      </c>
      <c r="C9" s="19">
        <v>36</v>
      </c>
      <c r="D9" s="20">
        <v>4.1300000000000003E-2</v>
      </c>
      <c r="E9" s="19">
        <v>33</v>
      </c>
    </row>
    <row r="10" spans="1:17" s="14" customFormat="1">
      <c r="A10" s="18" t="s">
        <v>141</v>
      </c>
      <c r="B10" s="19">
        <v>615</v>
      </c>
      <c r="C10" s="19">
        <v>32</v>
      </c>
      <c r="D10" s="20">
        <v>5.1999999999999998E-2</v>
      </c>
      <c r="E10" s="19">
        <v>28</v>
      </c>
    </row>
    <row r="11" spans="1:17" s="14" customFormat="1">
      <c r="A11" s="18" t="s">
        <v>142</v>
      </c>
      <c r="B11" s="19">
        <v>803</v>
      </c>
      <c r="C11" s="19">
        <v>41</v>
      </c>
      <c r="D11" s="20">
        <v>5.11E-2</v>
      </c>
      <c r="E11" s="19">
        <v>32</v>
      </c>
    </row>
    <row r="12" spans="1:17" s="14" customFormat="1">
      <c r="A12" s="18" t="s">
        <v>146</v>
      </c>
      <c r="B12" s="19">
        <v>1656</v>
      </c>
      <c r="C12" s="19">
        <v>29</v>
      </c>
      <c r="D12" s="20">
        <v>1.7500000000000002E-2</v>
      </c>
      <c r="E12" s="19">
        <v>27</v>
      </c>
    </row>
    <row r="13" spans="1:17" s="14" customFormat="1">
      <c r="A13" s="18" t="s">
        <v>149</v>
      </c>
      <c r="B13" s="19">
        <v>446</v>
      </c>
      <c r="C13" s="19">
        <v>23</v>
      </c>
      <c r="D13" s="20">
        <v>5.16E-2</v>
      </c>
      <c r="E13" s="19">
        <v>20</v>
      </c>
    </row>
    <row r="14" spans="1:17" s="14" customFormat="1">
      <c r="A14" s="18" t="s">
        <v>151</v>
      </c>
      <c r="B14" s="19">
        <v>1102</v>
      </c>
      <c r="C14" s="19">
        <v>49</v>
      </c>
      <c r="D14" s="20">
        <v>4.4499999999999998E-2</v>
      </c>
      <c r="E14" s="19">
        <v>40</v>
      </c>
    </row>
    <row r="15" spans="1:17" s="14" customFormat="1">
      <c r="A15" s="18" t="s">
        <v>157</v>
      </c>
      <c r="B15" s="19">
        <v>1746</v>
      </c>
      <c r="C15" s="19">
        <v>29</v>
      </c>
      <c r="D15" s="20">
        <v>1.66E-2</v>
      </c>
      <c r="E15" s="19">
        <v>23</v>
      </c>
    </row>
    <row r="16" spans="1:17" s="14" customFormat="1">
      <c r="A16" s="18" t="s">
        <v>158</v>
      </c>
      <c r="B16" s="19">
        <v>1938</v>
      </c>
      <c r="C16" s="19">
        <v>136</v>
      </c>
      <c r="D16" s="20">
        <v>7.0199999999999999E-2</v>
      </c>
      <c r="E16" s="19">
        <v>116</v>
      </c>
    </row>
    <row r="17" spans="1:5" s="22" customFormat="1" ht="34.5" customHeight="1">
      <c r="A17" s="25" t="s">
        <v>252</v>
      </c>
      <c r="B17" s="23">
        <f>SUM(B7:B16)</f>
        <v>11126</v>
      </c>
      <c r="C17" s="23">
        <f>SUM(C7:C16)</f>
        <v>460</v>
      </c>
      <c r="D17" s="24">
        <f>C17/B17</f>
        <v>4.1344598238360598E-2</v>
      </c>
      <c r="E17" s="23">
        <f>SUM(E7:E16)</f>
        <v>390</v>
      </c>
    </row>
    <row r="18" spans="1:5" s="22" customFormat="1" ht="34.5" customHeight="1">
      <c r="A18" s="25" t="s">
        <v>261</v>
      </c>
      <c r="B18" s="23">
        <f>SUM(, B17)</f>
        <v>11126</v>
      </c>
      <c r="C18" s="23">
        <f>SUM(, C17)</f>
        <v>460</v>
      </c>
      <c r="D18" s="24">
        <f>C18/B18</f>
        <v>4.1344598238360598E-2</v>
      </c>
      <c r="E18" s="23">
        <f>SUM(, E17)</f>
        <v>390</v>
      </c>
    </row>
    <row r="19" spans="1:5" s="14" customFormat="1">
      <c r="A19" s="18" t="s">
        <v>262</v>
      </c>
      <c r="B19" s="18">
        <f>SUM(, B18)</f>
        <v>11126</v>
      </c>
      <c r="C19" s="18">
        <f>SUM(, C18)</f>
        <v>460</v>
      </c>
      <c r="D19" s="26">
        <f>C19/B19</f>
        <v>4.1344598238360598E-2</v>
      </c>
      <c r="E19" s="18">
        <f>SUM(, E18)</f>
        <v>390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1" manualBreakCount="1">
    <brk id="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R6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307</v>
      </c>
      <c r="F4" s="56"/>
      <c r="G4" s="56"/>
      <c r="H4" s="56"/>
      <c r="I4" s="56"/>
      <c r="J4" s="56"/>
      <c r="K4" s="56"/>
      <c r="L4" s="56"/>
      <c r="M4" s="56"/>
      <c r="N4" s="56"/>
      <c r="O4" s="56"/>
      <c r="P4" s="56"/>
      <c r="Q4" s="56"/>
      <c r="R4" s="56"/>
    </row>
    <row r="5" spans="1:18" ht="25.5" customHeight="1">
      <c r="E5" s="55" t="s">
        <v>307</v>
      </c>
      <c r="F5" s="55"/>
      <c r="G5" s="55"/>
      <c r="H5" s="55"/>
      <c r="I5" s="55"/>
      <c r="J5" s="55"/>
      <c r="K5" s="55"/>
      <c r="L5" s="55"/>
      <c r="M5" s="55"/>
      <c r="N5" s="55"/>
      <c r="O5" s="55"/>
      <c r="P5" s="55"/>
      <c r="Q5" s="55"/>
      <c r="R5" s="55"/>
    </row>
    <row r="6" spans="1:18" s="12" customFormat="1" ht="150" customHeight="1">
      <c r="B6" s="13" t="s">
        <v>7</v>
      </c>
      <c r="C6" s="13" t="s">
        <v>8</v>
      </c>
      <c r="D6" s="13" t="s">
        <v>9</v>
      </c>
      <c r="E6" s="21" t="s">
        <v>308</v>
      </c>
      <c r="F6" s="21" t="s">
        <v>309</v>
      </c>
    </row>
    <row r="7" spans="1:18">
      <c r="A7" s="15" t="s">
        <v>67</v>
      </c>
      <c r="B7" s="16">
        <v>0</v>
      </c>
      <c r="C7" s="16">
        <v>67</v>
      </c>
      <c r="D7" s="17">
        <v>0</v>
      </c>
      <c r="E7" s="16">
        <v>58</v>
      </c>
      <c r="F7" s="16">
        <v>0</v>
      </c>
    </row>
    <row r="8" spans="1:18" s="14" customFormat="1">
      <c r="A8" s="18" t="s">
        <v>69</v>
      </c>
      <c r="B8" s="19">
        <v>0</v>
      </c>
      <c r="C8" s="19">
        <v>18</v>
      </c>
      <c r="D8" s="20">
        <v>0</v>
      </c>
      <c r="E8" s="19">
        <v>13</v>
      </c>
      <c r="F8" s="19">
        <v>0</v>
      </c>
    </row>
    <row r="9" spans="1:18" s="14" customFormat="1">
      <c r="A9" s="18" t="s">
        <v>70</v>
      </c>
      <c r="B9" s="19">
        <v>0</v>
      </c>
      <c r="C9" s="19">
        <v>28</v>
      </c>
      <c r="D9" s="20">
        <v>0</v>
      </c>
      <c r="E9" s="19">
        <v>23</v>
      </c>
      <c r="F9" s="19">
        <v>0</v>
      </c>
    </row>
    <row r="10" spans="1:18" s="14" customFormat="1">
      <c r="A10" s="18" t="s">
        <v>71</v>
      </c>
      <c r="B10" s="19">
        <v>0</v>
      </c>
      <c r="C10" s="19">
        <v>105</v>
      </c>
      <c r="D10" s="20">
        <v>0</v>
      </c>
      <c r="E10" s="19">
        <v>95</v>
      </c>
      <c r="F10" s="19">
        <v>0</v>
      </c>
    </row>
    <row r="11" spans="1:18" s="14" customFormat="1">
      <c r="A11" s="18" t="s">
        <v>72</v>
      </c>
      <c r="B11" s="19">
        <v>0</v>
      </c>
      <c r="C11" s="19">
        <v>56</v>
      </c>
      <c r="D11" s="20">
        <v>0</v>
      </c>
      <c r="E11" s="19">
        <v>48</v>
      </c>
      <c r="F11" s="19">
        <v>0</v>
      </c>
    </row>
    <row r="12" spans="1:18" s="14" customFormat="1">
      <c r="A12" s="18" t="s">
        <v>73</v>
      </c>
      <c r="B12" s="19">
        <v>0</v>
      </c>
      <c r="C12" s="19">
        <v>40</v>
      </c>
      <c r="D12" s="20">
        <v>0</v>
      </c>
      <c r="E12" s="19">
        <v>35</v>
      </c>
      <c r="F12" s="19">
        <v>0</v>
      </c>
    </row>
    <row r="13" spans="1:18" s="14" customFormat="1">
      <c r="A13" s="18" t="s">
        <v>74</v>
      </c>
      <c r="B13" s="19">
        <v>0</v>
      </c>
      <c r="C13" s="19">
        <v>62</v>
      </c>
      <c r="D13" s="20">
        <v>0</v>
      </c>
      <c r="E13" s="19">
        <v>58</v>
      </c>
      <c r="F13" s="19">
        <v>0</v>
      </c>
    </row>
    <row r="14" spans="1:18" s="14" customFormat="1">
      <c r="A14" s="18" t="s">
        <v>75</v>
      </c>
      <c r="B14" s="19">
        <v>0</v>
      </c>
      <c r="C14" s="19">
        <v>171</v>
      </c>
      <c r="D14" s="20">
        <v>0</v>
      </c>
      <c r="E14" s="19">
        <v>133</v>
      </c>
      <c r="F14" s="19">
        <v>2</v>
      </c>
    </row>
    <row r="15" spans="1:18" s="14" customFormat="1">
      <c r="A15" s="18" t="s">
        <v>76</v>
      </c>
      <c r="B15" s="19">
        <v>0</v>
      </c>
      <c r="C15" s="19">
        <v>13</v>
      </c>
      <c r="D15" s="20">
        <v>0</v>
      </c>
      <c r="E15" s="19">
        <v>11</v>
      </c>
      <c r="F15" s="19">
        <v>0</v>
      </c>
    </row>
    <row r="16" spans="1:18" s="14" customFormat="1">
      <c r="A16" s="18" t="s">
        <v>77</v>
      </c>
      <c r="B16" s="19">
        <v>0</v>
      </c>
      <c r="C16" s="19">
        <v>32</v>
      </c>
      <c r="D16" s="20">
        <v>0</v>
      </c>
      <c r="E16" s="19">
        <v>27</v>
      </c>
      <c r="F16" s="19">
        <v>0</v>
      </c>
    </row>
    <row r="17" spans="1:6" s="14" customFormat="1">
      <c r="A17" s="18" t="s">
        <v>78</v>
      </c>
      <c r="B17" s="19">
        <v>0</v>
      </c>
      <c r="C17" s="19">
        <v>56</v>
      </c>
      <c r="D17" s="20">
        <v>0</v>
      </c>
      <c r="E17" s="19">
        <v>52</v>
      </c>
      <c r="F17" s="19">
        <v>0</v>
      </c>
    </row>
    <row r="18" spans="1:6" s="14" customFormat="1">
      <c r="A18" s="18" t="s">
        <v>79</v>
      </c>
      <c r="B18" s="19">
        <v>0</v>
      </c>
      <c r="C18" s="19">
        <v>133</v>
      </c>
      <c r="D18" s="20">
        <v>0</v>
      </c>
      <c r="E18" s="19">
        <v>110</v>
      </c>
      <c r="F18" s="19">
        <v>0</v>
      </c>
    </row>
    <row r="19" spans="1:6" s="14" customFormat="1">
      <c r="A19" s="18" t="s">
        <v>81</v>
      </c>
      <c r="B19" s="19">
        <v>0</v>
      </c>
      <c r="C19" s="19">
        <v>36</v>
      </c>
      <c r="D19" s="20">
        <v>0</v>
      </c>
      <c r="E19" s="19">
        <v>30</v>
      </c>
      <c r="F19" s="19">
        <v>0</v>
      </c>
    </row>
    <row r="20" spans="1:6" s="14" customFormat="1">
      <c r="A20" s="18" t="s">
        <v>83</v>
      </c>
      <c r="B20" s="19">
        <v>0</v>
      </c>
      <c r="C20" s="19">
        <v>12</v>
      </c>
      <c r="D20" s="20">
        <v>0</v>
      </c>
      <c r="E20" s="19">
        <v>11</v>
      </c>
      <c r="F20" s="19">
        <v>0</v>
      </c>
    </row>
    <row r="21" spans="1:6" s="14" customFormat="1">
      <c r="A21" s="18" t="s">
        <v>85</v>
      </c>
      <c r="B21" s="19">
        <v>0</v>
      </c>
      <c r="C21" s="19">
        <v>40</v>
      </c>
      <c r="D21" s="20">
        <v>0</v>
      </c>
      <c r="E21" s="19">
        <v>40</v>
      </c>
      <c r="F21" s="19">
        <v>0</v>
      </c>
    </row>
    <row r="22" spans="1:6" s="22" customFormat="1" ht="34.5" customHeight="1">
      <c r="A22" s="25" t="s">
        <v>251</v>
      </c>
      <c r="B22" s="23">
        <f>SUM(B7:B21)</f>
        <v>0</v>
      </c>
      <c r="C22" s="23">
        <f>SUM(C7:C21)</f>
        <v>869</v>
      </c>
      <c r="D22" s="24">
        <v>0</v>
      </c>
      <c r="E22" s="23">
        <f>SUM(E7:E21)</f>
        <v>744</v>
      </c>
      <c r="F22" s="23">
        <f>SUM(F7:F21)</f>
        <v>2</v>
      </c>
    </row>
    <row r="23" spans="1:6" s="14" customFormat="1">
      <c r="A23" s="18" t="s">
        <v>100</v>
      </c>
      <c r="B23" s="19">
        <v>0</v>
      </c>
      <c r="C23" s="19">
        <v>94</v>
      </c>
      <c r="D23" s="20">
        <v>0</v>
      </c>
      <c r="E23" s="19">
        <v>81</v>
      </c>
      <c r="F23" s="19">
        <v>0</v>
      </c>
    </row>
    <row r="24" spans="1:6" s="14" customFormat="1">
      <c r="A24" s="18" t="s">
        <v>101</v>
      </c>
      <c r="B24" s="19">
        <v>0</v>
      </c>
      <c r="C24" s="19">
        <v>72</v>
      </c>
      <c r="D24" s="20">
        <v>0</v>
      </c>
      <c r="E24" s="19">
        <v>60</v>
      </c>
      <c r="F24" s="19">
        <v>0</v>
      </c>
    </row>
    <row r="25" spans="1:6" s="14" customFormat="1">
      <c r="A25" s="18" t="s">
        <v>102</v>
      </c>
      <c r="B25" s="19">
        <v>0</v>
      </c>
      <c r="C25" s="19">
        <v>39</v>
      </c>
      <c r="D25" s="20">
        <v>0</v>
      </c>
      <c r="E25" s="19">
        <v>31</v>
      </c>
      <c r="F25" s="19">
        <v>0</v>
      </c>
    </row>
    <row r="26" spans="1:6" s="14" customFormat="1">
      <c r="A26" s="18" t="s">
        <v>103</v>
      </c>
      <c r="B26" s="19">
        <v>0</v>
      </c>
      <c r="C26" s="19">
        <v>61</v>
      </c>
      <c r="D26" s="20">
        <v>0</v>
      </c>
      <c r="E26" s="19">
        <v>51</v>
      </c>
      <c r="F26" s="19">
        <v>0</v>
      </c>
    </row>
    <row r="27" spans="1:6" s="14" customFormat="1">
      <c r="A27" s="18" t="s">
        <v>104</v>
      </c>
      <c r="B27" s="19">
        <v>0</v>
      </c>
      <c r="C27" s="19">
        <v>49</v>
      </c>
      <c r="D27" s="20">
        <v>0</v>
      </c>
      <c r="E27" s="19">
        <v>43</v>
      </c>
      <c r="F27" s="19">
        <v>0</v>
      </c>
    </row>
    <row r="28" spans="1:6" s="14" customFormat="1">
      <c r="A28" s="18" t="s">
        <v>105</v>
      </c>
      <c r="B28" s="19">
        <v>0</v>
      </c>
      <c r="C28" s="19">
        <v>45</v>
      </c>
      <c r="D28" s="20">
        <v>0</v>
      </c>
      <c r="E28" s="19">
        <v>39</v>
      </c>
      <c r="F28" s="19">
        <v>1</v>
      </c>
    </row>
    <row r="29" spans="1:6" s="14" customFormat="1">
      <c r="A29" s="18" t="s">
        <v>108</v>
      </c>
      <c r="B29" s="19">
        <v>0</v>
      </c>
      <c r="C29" s="19">
        <v>25</v>
      </c>
      <c r="D29" s="20">
        <v>0</v>
      </c>
      <c r="E29" s="19">
        <v>22</v>
      </c>
      <c r="F29" s="19">
        <v>0</v>
      </c>
    </row>
    <row r="30" spans="1:6" s="14" customFormat="1">
      <c r="A30" s="18" t="s">
        <v>109</v>
      </c>
      <c r="B30" s="19">
        <v>0</v>
      </c>
      <c r="C30" s="19">
        <v>22</v>
      </c>
      <c r="D30" s="20">
        <v>0</v>
      </c>
      <c r="E30" s="19">
        <v>20</v>
      </c>
      <c r="F30" s="19">
        <v>0</v>
      </c>
    </row>
    <row r="31" spans="1:6" s="14" customFormat="1">
      <c r="A31" s="18" t="s">
        <v>110</v>
      </c>
      <c r="B31" s="19">
        <v>0</v>
      </c>
      <c r="C31" s="19">
        <v>30</v>
      </c>
      <c r="D31" s="20">
        <v>0</v>
      </c>
      <c r="E31" s="19">
        <v>26</v>
      </c>
      <c r="F31" s="19">
        <v>0</v>
      </c>
    </row>
    <row r="32" spans="1:6" s="14" customFormat="1">
      <c r="A32" s="18" t="s">
        <v>111</v>
      </c>
      <c r="B32" s="19">
        <v>0</v>
      </c>
      <c r="C32" s="19">
        <v>50</v>
      </c>
      <c r="D32" s="20">
        <v>0</v>
      </c>
      <c r="E32" s="19">
        <v>42</v>
      </c>
      <c r="F32" s="19">
        <v>0</v>
      </c>
    </row>
    <row r="33" spans="1:6" s="14" customFormat="1">
      <c r="A33" s="18" t="s">
        <v>112</v>
      </c>
      <c r="B33" s="19">
        <v>0</v>
      </c>
      <c r="C33" s="19">
        <v>54</v>
      </c>
      <c r="D33" s="20">
        <v>0</v>
      </c>
      <c r="E33" s="19">
        <v>47</v>
      </c>
      <c r="F33" s="19">
        <v>0</v>
      </c>
    </row>
    <row r="34" spans="1:6" s="14" customFormat="1">
      <c r="A34" s="18" t="s">
        <v>113</v>
      </c>
      <c r="B34" s="19">
        <v>0</v>
      </c>
      <c r="C34" s="19">
        <v>109</v>
      </c>
      <c r="D34" s="20">
        <v>0</v>
      </c>
      <c r="E34" s="19">
        <v>93</v>
      </c>
      <c r="F34" s="19">
        <v>0</v>
      </c>
    </row>
    <row r="35" spans="1:6" s="14" customFormat="1">
      <c r="A35" s="18" t="s">
        <v>116</v>
      </c>
      <c r="B35" s="19">
        <v>0</v>
      </c>
      <c r="C35" s="19">
        <v>47</v>
      </c>
      <c r="D35" s="20">
        <v>0</v>
      </c>
      <c r="E35" s="19">
        <v>37</v>
      </c>
      <c r="F35" s="19">
        <v>0</v>
      </c>
    </row>
    <row r="36" spans="1:6" s="14" customFormat="1">
      <c r="A36" s="18" t="s">
        <v>117</v>
      </c>
      <c r="B36" s="19">
        <v>0</v>
      </c>
      <c r="C36" s="19">
        <v>37</v>
      </c>
      <c r="D36" s="20">
        <v>0</v>
      </c>
      <c r="E36" s="19">
        <v>33</v>
      </c>
      <c r="F36" s="19">
        <v>0</v>
      </c>
    </row>
    <row r="37" spans="1:6" s="14" customFormat="1">
      <c r="A37" s="18" t="s">
        <v>118</v>
      </c>
      <c r="B37" s="19">
        <v>0</v>
      </c>
      <c r="C37" s="19">
        <v>29</v>
      </c>
      <c r="D37" s="20">
        <v>0</v>
      </c>
      <c r="E37" s="19">
        <v>24</v>
      </c>
      <c r="F37" s="19">
        <v>0</v>
      </c>
    </row>
    <row r="38" spans="1:6" s="14" customFormat="1">
      <c r="A38" s="18" t="s">
        <v>119</v>
      </c>
      <c r="B38" s="19">
        <v>0</v>
      </c>
      <c r="C38" s="19">
        <v>49</v>
      </c>
      <c r="D38" s="20">
        <v>0</v>
      </c>
      <c r="E38" s="19">
        <v>41</v>
      </c>
      <c r="F38" s="19">
        <v>0</v>
      </c>
    </row>
    <row r="39" spans="1:6" s="14" customFormat="1">
      <c r="A39" s="18" t="s">
        <v>121</v>
      </c>
      <c r="B39" s="19">
        <v>0</v>
      </c>
      <c r="C39" s="19">
        <v>28</v>
      </c>
      <c r="D39" s="20">
        <v>0</v>
      </c>
      <c r="E39" s="19">
        <v>21</v>
      </c>
      <c r="F39" s="19">
        <v>0</v>
      </c>
    </row>
    <row r="40" spans="1:6" s="14" customFormat="1">
      <c r="A40" s="18" t="s">
        <v>122</v>
      </c>
      <c r="B40" s="19">
        <v>0</v>
      </c>
      <c r="C40" s="19">
        <v>45</v>
      </c>
      <c r="D40" s="20">
        <v>0</v>
      </c>
      <c r="E40" s="19">
        <v>37</v>
      </c>
      <c r="F40" s="19">
        <v>0</v>
      </c>
    </row>
    <row r="41" spans="1:6" s="14" customFormat="1">
      <c r="A41" s="18" t="s">
        <v>124</v>
      </c>
      <c r="B41" s="19">
        <v>0</v>
      </c>
      <c r="C41" s="19">
        <v>113</v>
      </c>
      <c r="D41" s="20">
        <v>0</v>
      </c>
      <c r="E41" s="19">
        <v>100</v>
      </c>
      <c r="F41" s="19">
        <v>0</v>
      </c>
    </row>
    <row r="42" spans="1:6" s="14" customFormat="1">
      <c r="A42" s="18" t="s">
        <v>125</v>
      </c>
      <c r="B42" s="19">
        <v>0</v>
      </c>
      <c r="C42" s="19">
        <v>46</v>
      </c>
      <c r="D42" s="20">
        <v>0</v>
      </c>
      <c r="E42" s="19">
        <v>36</v>
      </c>
      <c r="F42" s="19">
        <v>0</v>
      </c>
    </row>
    <row r="43" spans="1:6" s="14" customFormat="1">
      <c r="A43" s="18" t="s">
        <v>126</v>
      </c>
      <c r="B43" s="19">
        <v>0</v>
      </c>
      <c r="C43" s="19">
        <v>65</v>
      </c>
      <c r="D43" s="20">
        <v>0</v>
      </c>
      <c r="E43" s="19">
        <v>49</v>
      </c>
      <c r="F43" s="19">
        <v>0</v>
      </c>
    </row>
    <row r="44" spans="1:6" s="14" customFormat="1">
      <c r="A44" s="18" t="s">
        <v>127</v>
      </c>
      <c r="B44" s="19">
        <v>0</v>
      </c>
      <c r="C44" s="19">
        <v>36</v>
      </c>
      <c r="D44" s="20">
        <v>0</v>
      </c>
      <c r="E44" s="19">
        <v>29</v>
      </c>
      <c r="F44" s="19">
        <v>0</v>
      </c>
    </row>
    <row r="45" spans="1:6" s="14" customFormat="1">
      <c r="A45" s="18" t="s">
        <v>128</v>
      </c>
      <c r="B45" s="19">
        <v>0</v>
      </c>
      <c r="C45" s="19">
        <v>57</v>
      </c>
      <c r="D45" s="20">
        <v>0</v>
      </c>
      <c r="E45" s="19">
        <v>46</v>
      </c>
      <c r="F45" s="19">
        <v>0</v>
      </c>
    </row>
    <row r="46" spans="1:6" s="14" customFormat="1">
      <c r="A46" s="18" t="s">
        <v>129</v>
      </c>
      <c r="B46" s="19">
        <v>0</v>
      </c>
      <c r="C46" s="19">
        <v>69</v>
      </c>
      <c r="D46" s="20">
        <v>0</v>
      </c>
      <c r="E46" s="19">
        <v>63</v>
      </c>
      <c r="F46" s="19">
        <v>1</v>
      </c>
    </row>
    <row r="47" spans="1:6" s="14" customFormat="1">
      <c r="A47" s="18" t="s">
        <v>130</v>
      </c>
      <c r="B47" s="19">
        <v>0</v>
      </c>
      <c r="C47" s="19">
        <v>47</v>
      </c>
      <c r="D47" s="20">
        <v>0</v>
      </c>
      <c r="E47" s="19">
        <v>44</v>
      </c>
      <c r="F47" s="19">
        <v>0</v>
      </c>
    </row>
    <row r="48" spans="1:6" s="14" customFormat="1">
      <c r="A48" s="18" t="s">
        <v>131</v>
      </c>
      <c r="B48" s="19">
        <v>0</v>
      </c>
      <c r="C48" s="19">
        <v>40</v>
      </c>
      <c r="D48" s="20">
        <v>0</v>
      </c>
      <c r="E48" s="19">
        <v>29</v>
      </c>
      <c r="F48" s="19">
        <v>0</v>
      </c>
    </row>
    <row r="49" spans="1:6" s="14" customFormat="1">
      <c r="A49" s="18" t="s">
        <v>132</v>
      </c>
      <c r="B49" s="19">
        <v>0</v>
      </c>
      <c r="C49" s="19">
        <v>16</v>
      </c>
      <c r="D49" s="20">
        <v>0</v>
      </c>
      <c r="E49" s="19">
        <v>14</v>
      </c>
      <c r="F49" s="19">
        <v>0</v>
      </c>
    </row>
    <row r="50" spans="1:6" s="14" customFormat="1">
      <c r="A50" s="18" t="s">
        <v>133</v>
      </c>
      <c r="B50" s="19">
        <v>0</v>
      </c>
      <c r="C50" s="19">
        <v>40</v>
      </c>
      <c r="D50" s="20">
        <v>0</v>
      </c>
      <c r="E50" s="19">
        <v>32</v>
      </c>
      <c r="F50" s="19">
        <v>0</v>
      </c>
    </row>
    <row r="51" spans="1:6" s="14" customFormat="1">
      <c r="A51" s="18" t="s">
        <v>134</v>
      </c>
      <c r="B51" s="19">
        <v>0</v>
      </c>
      <c r="C51" s="19">
        <v>79</v>
      </c>
      <c r="D51" s="20">
        <v>0</v>
      </c>
      <c r="E51" s="19">
        <v>64</v>
      </c>
      <c r="F51" s="19">
        <v>1</v>
      </c>
    </row>
    <row r="52" spans="1:6" s="14" customFormat="1">
      <c r="A52" s="18" t="s">
        <v>136</v>
      </c>
      <c r="B52" s="19">
        <v>0</v>
      </c>
      <c r="C52" s="19">
        <v>74</v>
      </c>
      <c r="D52" s="20">
        <v>0</v>
      </c>
      <c r="E52" s="19">
        <v>57</v>
      </c>
      <c r="F52" s="19">
        <v>0</v>
      </c>
    </row>
    <row r="53" spans="1:6" s="14" customFormat="1">
      <c r="A53" s="18" t="s">
        <v>139</v>
      </c>
      <c r="B53" s="19">
        <v>0</v>
      </c>
      <c r="C53" s="19">
        <v>51</v>
      </c>
      <c r="D53" s="20">
        <v>0</v>
      </c>
      <c r="E53" s="19">
        <v>45</v>
      </c>
      <c r="F53" s="19">
        <v>0</v>
      </c>
    </row>
    <row r="54" spans="1:6" s="14" customFormat="1">
      <c r="A54" s="18" t="s">
        <v>140</v>
      </c>
      <c r="B54" s="19">
        <v>0</v>
      </c>
      <c r="C54" s="19">
        <v>118</v>
      </c>
      <c r="D54" s="20">
        <v>0</v>
      </c>
      <c r="E54" s="19">
        <v>98</v>
      </c>
      <c r="F54" s="19">
        <v>0</v>
      </c>
    </row>
    <row r="55" spans="1:6" s="14" customFormat="1">
      <c r="A55" s="18" t="s">
        <v>141</v>
      </c>
      <c r="B55" s="19">
        <v>0</v>
      </c>
      <c r="C55" s="19">
        <v>85</v>
      </c>
      <c r="D55" s="20">
        <v>0</v>
      </c>
      <c r="E55" s="19">
        <v>72</v>
      </c>
      <c r="F55" s="19">
        <v>1</v>
      </c>
    </row>
    <row r="56" spans="1:6" s="14" customFormat="1">
      <c r="A56" s="18" t="s">
        <v>142</v>
      </c>
      <c r="B56" s="19">
        <v>0</v>
      </c>
      <c r="C56" s="19">
        <v>63</v>
      </c>
      <c r="D56" s="20">
        <v>0</v>
      </c>
      <c r="E56" s="19">
        <v>53</v>
      </c>
      <c r="F56" s="19">
        <v>0</v>
      </c>
    </row>
    <row r="57" spans="1:6" s="14" customFormat="1">
      <c r="A57" s="18" t="s">
        <v>143</v>
      </c>
      <c r="B57" s="19">
        <v>0</v>
      </c>
      <c r="C57" s="19">
        <v>99</v>
      </c>
      <c r="D57" s="20">
        <v>0</v>
      </c>
      <c r="E57" s="19">
        <v>77</v>
      </c>
      <c r="F57" s="19">
        <v>0</v>
      </c>
    </row>
    <row r="58" spans="1:6" s="14" customFormat="1">
      <c r="A58" s="18" t="s">
        <v>144</v>
      </c>
      <c r="B58" s="19">
        <v>0</v>
      </c>
      <c r="C58" s="19">
        <v>38</v>
      </c>
      <c r="D58" s="20">
        <v>0</v>
      </c>
      <c r="E58" s="19">
        <v>32</v>
      </c>
      <c r="F58" s="19">
        <v>0</v>
      </c>
    </row>
    <row r="59" spans="1:6" s="14" customFormat="1">
      <c r="A59" s="18" t="s">
        <v>145</v>
      </c>
      <c r="B59" s="19">
        <v>0</v>
      </c>
      <c r="C59" s="19">
        <v>86</v>
      </c>
      <c r="D59" s="20">
        <v>0</v>
      </c>
      <c r="E59" s="19">
        <v>73</v>
      </c>
      <c r="F59" s="19">
        <v>0</v>
      </c>
    </row>
    <row r="60" spans="1:6" s="14" customFormat="1">
      <c r="A60" s="18" t="s">
        <v>148</v>
      </c>
      <c r="B60" s="19">
        <v>0</v>
      </c>
      <c r="C60" s="19">
        <v>117</v>
      </c>
      <c r="D60" s="20">
        <v>0</v>
      </c>
      <c r="E60" s="19">
        <v>105</v>
      </c>
      <c r="F60" s="19">
        <v>0</v>
      </c>
    </row>
    <row r="61" spans="1:6" s="14" customFormat="1">
      <c r="A61" s="18" t="s">
        <v>151</v>
      </c>
      <c r="B61" s="19">
        <v>0</v>
      </c>
      <c r="C61" s="19">
        <v>87</v>
      </c>
      <c r="D61" s="20">
        <v>0</v>
      </c>
      <c r="E61" s="19">
        <v>74</v>
      </c>
      <c r="F61" s="19">
        <v>0</v>
      </c>
    </row>
    <row r="62" spans="1:6" s="14" customFormat="1">
      <c r="A62" s="18" t="s">
        <v>156</v>
      </c>
      <c r="B62" s="19">
        <v>0</v>
      </c>
      <c r="C62" s="19">
        <v>100</v>
      </c>
      <c r="D62" s="20">
        <v>0</v>
      </c>
      <c r="E62" s="19">
        <v>84</v>
      </c>
      <c r="F62" s="19">
        <v>0</v>
      </c>
    </row>
    <row r="63" spans="1:6" s="22" customFormat="1" ht="34.5" customHeight="1">
      <c r="A63" s="25" t="s">
        <v>252</v>
      </c>
      <c r="B63" s="23">
        <f>SUM(B23:B62)</f>
        <v>0</v>
      </c>
      <c r="C63" s="23">
        <f>SUM(C23:C62)</f>
        <v>2411</v>
      </c>
      <c r="D63" s="24">
        <v>0</v>
      </c>
      <c r="E63" s="23">
        <f>SUM(E23:E62)</f>
        <v>2024</v>
      </c>
      <c r="F63" s="23">
        <f>SUM(F23:F62)</f>
        <v>4</v>
      </c>
    </row>
    <row r="64" spans="1:6" s="22" customFormat="1" ht="34.5" customHeight="1">
      <c r="A64" s="25" t="s">
        <v>261</v>
      </c>
      <c r="B64" s="23">
        <f>SUM(, B22, B63)</f>
        <v>0</v>
      </c>
      <c r="C64" s="23">
        <f>SUM(, C22, C63)</f>
        <v>3280</v>
      </c>
      <c r="D64" s="24">
        <v>0</v>
      </c>
      <c r="E64" s="23">
        <f>SUM(, E22, E63)</f>
        <v>2768</v>
      </c>
      <c r="F64" s="23">
        <f>SUM(, F22, F63)</f>
        <v>6</v>
      </c>
    </row>
    <row r="65" spans="1:6" s="14" customFormat="1">
      <c r="A65" s="18" t="s">
        <v>262</v>
      </c>
      <c r="B65" s="18">
        <f>SUM(, B64)</f>
        <v>0</v>
      </c>
      <c r="C65" s="18">
        <f>SUM(, C64)</f>
        <v>3280</v>
      </c>
      <c r="D65" s="26">
        <v>0</v>
      </c>
      <c r="E65" s="18">
        <f>SUM(, E64)</f>
        <v>2768</v>
      </c>
      <c r="F65" s="18">
        <f>SUM(, F64)</f>
        <v>6</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22" max="16383" man="1"/>
    <brk id="63" max="16383" man="1"/>
    <brk id="64" max="16383" man="1"/>
    <brk id="65" max="16383" man="1"/>
  </rowBreaks>
  <colBreaks count="2" manualBreakCount="2">
    <brk id="5" max="1048575" man="1"/>
    <brk id="6"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rgb="FFFF0000"/>
  </sheetPr>
  <dimension ref="A1:Q19"/>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1012</v>
      </c>
      <c r="F4" s="56"/>
      <c r="G4" s="56"/>
      <c r="H4" s="56"/>
      <c r="I4" s="56"/>
      <c r="J4" s="56"/>
      <c r="K4" s="56"/>
      <c r="L4" s="56"/>
      <c r="M4" s="56"/>
      <c r="N4" s="56"/>
      <c r="O4" s="56"/>
      <c r="P4" s="56"/>
      <c r="Q4" s="56"/>
    </row>
    <row r="5" spans="1:17" ht="25.5" customHeight="1">
      <c r="E5" s="55" t="s">
        <v>1012</v>
      </c>
      <c r="F5" s="55"/>
      <c r="G5" s="55"/>
      <c r="H5" s="55"/>
      <c r="I5" s="55"/>
      <c r="J5" s="55"/>
      <c r="K5" s="55"/>
      <c r="L5" s="55"/>
      <c r="M5" s="55"/>
      <c r="N5" s="55"/>
      <c r="O5" s="55"/>
      <c r="P5" s="55"/>
      <c r="Q5" s="55"/>
    </row>
    <row r="6" spans="1:17" s="12" customFormat="1" ht="150" customHeight="1">
      <c r="B6" s="13" t="s">
        <v>7</v>
      </c>
      <c r="C6" s="13" t="s">
        <v>8</v>
      </c>
      <c r="D6" s="13" t="s">
        <v>9</v>
      </c>
      <c r="E6" s="21" t="s">
        <v>527</v>
      </c>
    </row>
    <row r="7" spans="1:17">
      <c r="A7" s="15" t="s">
        <v>78</v>
      </c>
      <c r="B7" s="16">
        <v>0</v>
      </c>
      <c r="C7" s="16">
        <v>56</v>
      </c>
      <c r="D7" s="17">
        <v>0</v>
      </c>
      <c r="E7" s="16">
        <v>45</v>
      </c>
    </row>
    <row r="8" spans="1:17" s="14" customFormat="1">
      <c r="A8" s="18" t="s">
        <v>82</v>
      </c>
      <c r="B8" s="19">
        <v>0</v>
      </c>
      <c r="C8" s="19">
        <v>227</v>
      </c>
      <c r="D8" s="20">
        <v>0</v>
      </c>
      <c r="E8" s="19">
        <v>185</v>
      </c>
    </row>
    <row r="9" spans="1:17" s="14" customFormat="1">
      <c r="A9" s="18" t="s">
        <v>88</v>
      </c>
      <c r="B9" s="19">
        <v>0</v>
      </c>
      <c r="C9" s="19">
        <v>112</v>
      </c>
      <c r="D9" s="20">
        <v>0</v>
      </c>
      <c r="E9" s="19">
        <v>91</v>
      </c>
    </row>
    <row r="10" spans="1:17" s="14" customFormat="1">
      <c r="A10" s="18" t="s">
        <v>89</v>
      </c>
      <c r="B10" s="19">
        <v>0</v>
      </c>
      <c r="C10" s="19">
        <v>145</v>
      </c>
      <c r="D10" s="20">
        <v>0</v>
      </c>
      <c r="E10" s="19">
        <v>125</v>
      </c>
    </row>
    <row r="11" spans="1:17" s="14" customFormat="1">
      <c r="A11" s="18" t="s">
        <v>91</v>
      </c>
      <c r="B11" s="19">
        <v>0</v>
      </c>
      <c r="C11" s="19">
        <v>92</v>
      </c>
      <c r="D11" s="20">
        <v>0</v>
      </c>
      <c r="E11" s="19">
        <v>73</v>
      </c>
    </row>
    <row r="12" spans="1:17" s="14" customFormat="1">
      <c r="A12" s="18" t="s">
        <v>93</v>
      </c>
      <c r="B12" s="19">
        <v>0</v>
      </c>
      <c r="C12" s="19">
        <v>136</v>
      </c>
      <c r="D12" s="20">
        <v>0</v>
      </c>
      <c r="E12" s="19">
        <v>116</v>
      </c>
    </row>
    <row r="13" spans="1:17" s="14" customFormat="1">
      <c r="A13" s="18" t="s">
        <v>94</v>
      </c>
      <c r="B13" s="19">
        <v>0</v>
      </c>
      <c r="C13" s="19">
        <v>162</v>
      </c>
      <c r="D13" s="20">
        <v>0</v>
      </c>
      <c r="E13" s="19">
        <v>136</v>
      </c>
    </row>
    <row r="14" spans="1:17" s="14" customFormat="1">
      <c r="A14" s="18" t="s">
        <v>96</v>
      </c>
      <c r="B14" s="19">
        <v>0</v>
      </c>
      <c r="C14" s="19">
        <v>136</v>
      </c>
      <c r="D14" s="20">
        <v>0</v>
      </c>
      <c r="E14" s="19">
        <v>119</v>
      </c>
    </row>
    <row r="15" spans="1:17" s="14" customFormat="1">
      <c r="A15" s="18" t="s">
        <v>98</v>
      </c>
      <c r="B15" s="19">
        <v>0</v>
      </c>
      <c r="C15" s="19">
        <v>98</v>
      </c>
      <c r="D15" s="20">
        <v>0</v>
      </c>
      <c r="E15" s="19">
        <v>76</v>
      </c>
    </row>
    <row r="16" spans="1:17" s="14" customFormat="1">
      <c r="A16" s="18" t="s">
        <v>99</v>
      </c>
      <c r="B16" s="19">
        <v>0</v>
      </c>
      <c r="C16" s="19">
        <v>118</v>
      </c>
      <c r="D16" s="20">
        <v>0</v>
      </c>
      <c r="E16" s="19">
        <v>93</v>
      </c>
    </row>
    <row r="17" spans="1:5" s="22" customFormat="1" ht="34.5" customHeight="1">
      <c r="A17" s="25" t="s">
        <v>251</v>
      </c>
      <c r="B17" s="23">
        <f>SUM(B7:B16)</f>
        <v>0</v>
      </c>
      <c r="C17" s="23">
        <f>SUM(C7:C16)</f>
        <v>1282</v>
      </c>
      <c r="D17" s="24">
        <v>0</v>
      </c>
      <c r="E17" s="23">
        <f>SUM(E7:E16)</f>
        <v>1059</v>
      </c>
    </row>
    <row r="18" spans="1:5" s="22" customFormat="1" ht="34.5" customHeight="1">
      <c r="A18" s="25" t="s">
        <v>261</v>
      </c>
      <c r="B18" s="23">
        <f>SUM(, B17)</f>
        <v>0</v>
      </c>
      <c r="C18" s="23">
        <f>SUM(, C17)</f>
        <v>1282</v>
      </c>
      <c r="D18" s="24">
        <v>0</v>
      </c>
      <c r="E18" s="23">
        <f>SUM(, E17)</f>
        <v>1059</v>
      </c>
    </row>
    <row r="19" spans="1:5" s="14" customFormat="1">
      <c r="A19" s="18" t="s">
        <v>262</v>
      </c>
      <c r="B19" s="18">
        <f>SUM(, B18)</f>
        <v>0</v>
      </c>
      <c r="C19" s="18">
        <f>SUM(, C18)</f>
        <v>1282</v>
      </c>
      <c r="D19" s="26">
        <v>0</v>
      </c>
      <c r="E19" s="18">
        <f>SUM(, E18)</f>
        <v>1059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1" manualBreakCount="1">
    <brk id="5"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rgb="FFFFFF00"/>
  </sheetPr>
  <dimension ref="A1:Q19"/>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1012</v>
      </c>
      <c r="F4" s="56"/>
      <c r="G4" s="56"/>
      <c r="H4" s="56"/>
      <c r="I4" s="56"/>
      <c r="J4" s="56"/>
      <c r="K4" s="56"/>
      <c r="L4" s="56"/>
      <c r="M4" s="56"/>
      <c r="N4" s="56"/>
      <c r="O4" s="56"/>
      <c r="P4" s="56"/>
      <c r="Q4" s="56"/>
    </row>
    <row r="5" spans="1:17" ht="25.5" customHeight="1">
      <c r="E5" s="55" t="s">
        <v>1012</v>
      </c>
      <c r="F5" s="55"/>
      <c r="G5" s="55"/>
      <c r="H5" s="55"/>
      <c r="I5" s="55"/>
      <c r="J5" s="55"/>
      <c r="K5" s="55"/>
      <c r="L5" s="55"/>
      <c r="M5" s="55"/>
      <c r="N5" s="55"/>
      <c r="O5" s="55"/>
      <c r="P5" s="55"/>
      <c r="Q5" s="55"/>
    </row>
    <row r="6" spans="1:17" s="12" customFormat="1" ht="150" customHeight="1">
      <c r="B6" s="13" t="s">
        <v>7</v>
      </c>
      <c r="C6" s="13" t="s">
        <v>8</v>
      </c>
      <c r="D6" s="13" t="s">
        <v>9</v>
      </c>
      <c r="E6" s="21" t="s">
        <v>528</v>
      </c>
    </row>
    <row r="7" spans="1:17">
      <c r="A7" s="15" t="s">
        <v>78</v>
      </c>
      <c r="B7" s="16">
        <v>769</v>
      </c>
      <c r="C7" s="16">
        <v>30</v>
      </c>
      <c r="D7" s="17">
        <v>3.9E-2</v>
      </c>
      <c r="E7" s="16">
        <v>29</v>
      </c>
    </row>
    <row r="8" spans="1:17" s="14" customFormat="1">
      <c r="A8" s="18" t="s">
        <v>82</v>
      </c>
      <c r="B8" s="19">
        <v>1399</v>
      </c>
      <c r="C8" s="19">
        <v>51</v>
      </c>
      <c r="D8" s="20">
        <v>3.6499999999999998E-2</v>
      </c>
      <c r="E8" s="19">
        <v>43</v>
      </c>
    </row>
    <row r="9" spans="1:17" s="14" customFormat="1">
      <c r="A9" s="18" t="s">
        <v>88</v>
      </c>
      <c r="B9" s="19">
        <v>787</v>
      </c>
      <c r="C9" s="19">
        <v>29</v>
      </c>
      <c r="D9" s="20">
        <v>3.6799999999999999E-2</v>
      </c>
      <c r="E9" s="19">
        <v>27</v>
      </c>
    </row>
    <row r="10" spans="1:17" s="14" customFormat="1">
      <c r="A10" s="18" t="s">
        <v>89</v>
      </c>
      <c r="B10" s="19">
        <v>682</v>
      </c>
      <c r="C10" s="19">
        <v>13</v>
      </c>
      <c r="D10" s="20">
        <v>1.9099999999999999E-2</v>
      </c>
      <c r="E10" s="19">
        <v>11</v>
      </c>
    </row>
    <row r="11" spans="1:17" s="14" customFormat="1">
      <c r="A11" s="18" t="s">
        <v>91</v>
      </c>
      <c r="B11" s="19">
        <v>830</v>
      </c>
      <c r="C11" s="19">
        <v>14</v>
      </c>
      <c r="D11" s="20">
        <v>1.6899999999999998E-2</v>
      </c>
      <c r="E11" s="19">
        <v>11</v>
      </c>
    </row>
    <row r="12" spans="1:17" s="14" customFormat="1">
      <c r="A12" s="18" t="s">
        <v>93</v>
      </c>
      <c r="B12" s="19">
        <v>703</v>
      </c>
      <c r="C12" s="19">
        <v>17</v>
      </c>
      <c r="D12" s="20">
        <v>2.4199999999999999E-2</v>
      </c>
      <c r="E12" s="19">
        <v>15</v>
      </c>
    </row>
    <row r="13" spans="1:17" s="14" customFormat="1">
      <c r="A13" s="18" t="s">
        <v>94</v>
      </c>
      <c r="B13" s="19">
        <v>994</v>
      </c>
      <c r="C13" s="19">
        <v>15</v>
      </c>
      <c r="D13" s="20">
        <v>1.5100000000000001E-2</v>
      </c>
      <c r="E13" s="19">
        <v>12</v>
      </c>
    </row>
    <row r="14" spans="1:17" s="14" customFormat="1">
      <c r="A14" s="18" t="s">
        <v>96</v>
      </c>
      <c r="B14" s="19">
        <v>1548</v>
      </c>
      <c r="C14" s="19">
        <v>30</v>
      </c>
      <c r="D14" s="20">
        <v>1.9400000000000001E-2</v>
      </c>
      <c r="E14" s="19">
        <v>24</v>
      </c>
    </row>
    <row r="15" spans="1:17" s="14" customFormat="1">
      <c r="A15" s="18" t="s">
        <v>98</v>
      </c>
      <c r="B15" s="19">
        <v>986</v>
      </c>
      <c r="C15" s="19">
        <v>44</v>
      </c>
      <c r="D15" s="20">
        <v>4.4600000000000001E-2</v>
      </c>
      <c r="E15" s="19">
        <v>39</v>
      </c>
    </row>
    <row r="16" spans="1:17" s="14" customFormat="1">
      <c r="A16" s="18" t="s">
        <v>99</v>
      </c>
      <c r="B16" s="19">
        <v>1453</v>
      </c>
      <c r="C16" s="19">
        <v>25</v>
      </c>
      <c r="D16" s="20">
        <v>1.72E-2</v>
      </c>
      <c r="E16" s="19">
        <v>23</v>
      </c>
    </row>
    <row r="17" spans="1:5" s="22" customFormat="1" ht="34.5" customHeight="1">
      <c r="A17" s="25" t="s">
        <v>251</v>
      </c>
      <c r="B17" s="23">
        <f>SUM(B7:B16)</f>
        <v>10151</v>
      </c>
      <c r="C17" s="23">
        <f>SUM(C7:C16)</f>
        <v>268</v>
      </c>
      <c r="D17" s="24">
        <f>C17/B17</f>
        <v>2.640133976948084E-2</v>
      </c>
      <c r="E17" s="23">
        <f>SUM(E7:E16)</f>
        <v>234</v>
      </c>
    </row>
    <row r="18" spans="1:5" s="22" customFormat="1" ht="34.5" customHeight="1">
      <c r="A18" s="25" t="s">
        <v>261</v>
      </c>
      <c r="B18" s="23">
        <f>SUM(, B17)</f>
        <v>10151</v>
      </c>
      <c r="C18" s="23">
        <f>SUM(, C17)</f>
        <v>268</v>
      </c>
      <c r="D18" s="24">
        <f>C18/B18</f>
        <v>2.640133976948084E-2</v>
      </c>
      <c r="E18" s="23">
        <f>SUM(, E17)</f>
        <v>234</v>
      </c>
    </row>
    <row r="19" spans="1:5" s="14" customFormat="1">
      <c r="A19" s="18" t="s">
        <v>262</v>
      </c>
      <c r="B19" s="18">
        <f>SUM(, B18)</f>
        <v>10151</v>
      </c>
      <c r="C19" s="18">
        <f>SUM(, C18)</f>
        <v>268</v>
      </c>
      <c r="D19" s="26">
        <f>C19/B19</f>
        <v>2.640133976948084E-2</v>
      </c>
      <c r="E19" s="18">
        <f>SUM(, E18)</f>
        <v>234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1" manualBreakCount="1">
    <brk id="5"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tabColor rgb="FF0000FF"/>
  </sheetPr>
  <dimension ref="A1:Q19"/>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1013</v>
      </c>
      <c r="F4" s="56"/>
      <c r="G4" s="56"/>
      <c r="H4" s="56"/>
      <c r="I4" s="56"/>
      <c r="J4" s="56"/>
      <c r="K4" s="56"/>
      <c r="L4" s="56"/>
      <c r="M4" s="56"/>
      <c r="N4" s="56"/>
      <c r="O4" s="56"/>
      <c r="P4" s="56"/>
      <c r="Q4" s="56"/>
    </row>
    <row r="5" spans="1:17" ht="25.5" customHeight="1">
      <c r="E5" s="55" t="s">
        <v>1013</v>
      </c>
      <c r="F5" s="55"/>
      <c r="G5" s="55"/>
      <c r="H5" s="55"/>
      <c r="I5" s="55"/>
      <c r="J5" s="55"/>
      <c r="K5" s="55"/>
      <c r="L5" s="55"/>
      <c r="M5" s="55"/>
      <c r="N5" s="55"/>
      <c r="O5" s="55"/>
      <c r="P5" s="55"/>
      <c r="Q5" s="55"/>
    </row>
    <row r="6" spans="1:17" s="12" customFormat="1" ht="150" customHeight="1">
      <c r="B6" s="13" t="s">
        <v>7</v>
      </c>
      <c r="C6" s="13" t="s">
        <v>8</v>
      </c>
      <c r="D6" s="13" t="s">
        <v>9</v>
      </c>
      <c r="E6" s="21" t="s">
        <v>529</v>
      </c>
    </row>
    <row r="7" spans="1:17">
      <c r="A7" s="15" t="s">
        <v>70</v>
      </c>
      <c r="B7" s="16">
        <v>485</v>
      </c>
      <c r="C7" s="16">
        <v>23</v>
      </c>
      <c r="D7" s="17">
        <v>4.7399999999999998E-2</v>
      </c>
      <c r="E7" s="16">
        <v>19</v>
      </c>
    </row>
    <row r="8" spans="1:17" s="14" customFormat="1">
      <c r="A8" s="18" t="s">
        <v>71</v>
      </c>
      <c r="B8" s="19">
        <v>1118</v>
      </c>
      <c r="C8" s="19">
        <v>65</v>
      </c>
      <c r="D8" s="20">
        <v>5.8099999999999999E-2</v>
      </c>
      <c r="E8" s="19">
        <v>57</v>
      </c>
    </row>
    <row r="9" spans="1:17" s="14" customFormat="1">
      <c r="A9" s="18" t="s">
        <v>72</v>
      </c>
      <c r="B9" s="19">
        <v>700</v>
      </c>
      <c r="C9" s="19">
        <v>39</v>
      </c>
      <c r="D9" s="20">
        <v>5.57E-2</v>
      </c>
      <c r="E9" s="19">
        <v>35</v>
      </c>
    </row>
    <row r="10" spans="1:17" s="14" customFormat="1">
      <c r="A10" s="18" t="s">
        <v>73</v>
      </c>
      <c r="B10" s="19">
        <v>685</v>
      </c>
      <c r="C10" s="19">
        <v>18</v>
      </c>
      <c r="D10" s="20">
        <v>2.63E-2</v>
      </c>
      <c r="E10" s="19">
        <v>16</v>
      </c>
    </row>
    <row r="11" spans="1:17" s="14" customFormat="1">
      <c r="A11" s="18" t="s">
        <v>74</v>
      </c>
      <c r="B11" s="19">
        <v>927</v>
      </c>
      <c r="C11" s="19">
        <v>34</v>
      </c>
      <c r="D11" s="20">
        <v>3.6700000000000003E-2</v>
      </c>
      <c r="E11" s="19">
        <v>31</v>
      </c>
    </row>
    <row r="12" spans="1:17" s="14" customFormat="1">
      <c r="A12" s="18" t="s">
        <v>76</v>
      </c>
      <c r="B12" s="19">
        <v>401</v>
      </c>
      <c r="C12" s="19">
        <v>20</v>
      </c>
      <c r="D12" s="20">
        <v>4.99E-2</v>
      </c>
      <c r="E12" s="19">
        <v>20</v>
      </c>
    </row>
    <row r="13" spans="1:17" s="14" customFormat="1">
      <c r="A13" s="18" t="s">
        <v>77</v>
      </c>
      <c r="B13" s="19">
        <v>433</v>
      </c>
      <c r="C13" s="19">
        <v>15</v>
      </c>
      <c r="D13" s="20">
        <v>3.4599999999999999E-2</v>
      </c>
      <c r="E13" s="19">
        <v>13</v>
      </c>
    </row>
    <row r="14" spans="1:17" s="14" customFormat="1">
      <c r="A14" s="18" t="s">
        <v>81</v>
      </c>
      <c r="B14" s="19">
        <v>654</v>
      </c>
      <c r="C14" s="19">
        <v>25</v>
      </c>
      <c r="D14" s="20">
        <v>3.8199999999999998E-2</v>
      </c>
      <c r="E14" s="19">
        <v>21</v>
      </c>
    </row>
    <row r="15" spans="1:17" s="14" customFormat="1">
      <c r="A15" s="18" t="s">
        <v>83</v>
      </c>
      <c r="B15" s="19">
        <v>411</v>
      </c>
      <c r="C15" s="19">
        <v>16</v>
      </c>
      <c r="D15" s="20">
        <v>3.8899999999999997E-2</v>
      </c>
      <c r="E15" s="19">
        <v>12</v>
      </c>
    </row>
    <row r="16" spans="1:17" s="14" customFormat="1">
      <c r="A16" s="18" t="s">
        <v>85</v>
      </c>
      <c r="B16" s="19">
        <v>599</v>
      </c>
      <c r="C16" s="19">
        <v>20</v>
      </c>
      <c r="D16" s="20">
        <v>3.3399999999999999E-2</v>
      </c>
      <c r="E16" s="19">
        <v>18</v>
      </c>
    </row>
    <row r="17" spans="1:5" s="22" customFormat="1" ht="34.5" customHeight="1">
      <c r="A17" s="25" t="s">
        <v>251</v>
      </c>
      <c r="B17" s="23">
        <f>SUM(B7:B16)</f>
        <v>6413</v>
      </c>
      <c r="C17" s="23">
        <f>SUM(C7:C16)</f>
        <v>275</v>
      </c>
      <c r="D17" s="24">
        <f>C17/B17</f>
        <v>4.2881646655231559E-2</v>
      </c>
      <c r="E17" s="23">
        <f>SUM(E7:E16)</f>
        <v>242</v>
      </c>
    </row>
    <row r="18" spans="1:5" s="22" customFormat="1" ht="34.5" customHeight="1">
      <c r="A18" s="25" t="s">
        <v>261</v>
      </c>
      <c r="B18" s="23">
        <f>SUM(, B17)</f>
        <v>6413</v>
      </c>
      <c r="C18" s="23">
        <f>SUM(, C17)</f>
        <v>275</v>
      </c>
      <c r="D18" s="24">
        <f>C18/B18</f>
        <v>4.2881646655231559E-2</v>
      </c>
      <c r="E18" s="23">
        <f>SUM(, E17)</f>
        <v>242</v>
      </c>
    </row>
    <row r="19" spans="1:5" s="14" customFormat="1">
      <c r="A19" s="18" t="s">
        <v>262</v>
      </c>
      <c r="B19" s="18">
        <f>SUM(, B18)</f>
        <v>6413</v>
      </c>
      <c r="C19" s="18">
        <f>SUM(, C18)</f>
        <v>275</v>
      </c>
      <c r="D19" s="26">
        <f>C19/B19</f>
        <v>4.2881646655231559E-2</v>
      </c>
      <c r="E19" s="18">
        <f>SUM(, E18)</f>
        <v>242</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7" max="16383" man="1"/>
    <brk id="18" max="16383" man="1"/>
    <brk id="19" max="16383" man="1"/>
  </rowBreaks>
  <colBreaks count="1" manualBreakCount="1">
    <brk id="5"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481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tabColor rgb="FFFF0000"/>
  </sheetPr>
  <dimension ref="A1:Q254"/>
  <sheetViews>
    <sheetView workbookViewId="0">
      <pane xSplit="4" ySplit="6" topLeftCell="E242" activePane="bottomRight" state="frozen"/>
      <selection pane="topRight" activeCell="G1" sqref="G1"/>
      <selection pane="bottomLeft" activeCell="A7" sqref="A7"/>
      <selection pane="bottomRight" activeCell="B7" sqref="B7:B252"/>
    </sheetView>
  </sheetViews>
  <sheetFormatPr defaultRowHeight="15"/>
  <cols>
    <col min="1" max="1" width="13.7109375" customWidth="1"/>
    <col min="2" max="3" width="6.7109375" customWidth="1"/>
    <col min="4" max="4" width="8.4257812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530</v>
      </c>
      <c r="F4" s="56"/>
      <c r="G4" s="56"/>
      <c r="H4" s="56"/>
      <c r="I4" s="56"/>
      <c r="J4" s="56"/>
      <c r="K4" s="56"/>
      <c r="L4" s="56"/>
      <c r="M4" s="56"/>
      <c r="N4" s="56"/>
      <c r="O4" s="56"/>
      <c r="P4" s="56"/>
      <c r="Q4" s="56"/>
    </row>
    <row r="5" spans="1:17" ht="25.5" customHeight="1">
      <c r="E5" s="55" t="s">
        <v>530</v>
      </c>
      <c r="F5" s="55"/>
      <c r="G5" s="55"/>
      <c r="H5" s="55"/>
      <c r="I5" s="55"/>
      <c r="J5" s="55"/>
      <c r="K5" s="55"/>
      <c r="L5" s="55"/>
      <c r="M5" s="55"/>
      <c r="N5" s="55"/>
      <c r="O5" s="55"/>
      <c r="P5" s="55"/>
      <c r="Q5" s="55"/>
    </row>
    <row r="6" spans="1:17" s="12" customFormat="1" ht="150" customHeight="1">
      <c r="B6" s="13" t="s">
        <v>7</v>
      </c>
      <c r="C6" s="13" t="s">
        <v>8</v>
      </c>
      <c r="D6" s="13" t="s">
        <v>9</v>
      </c>
      <c r="E6" s="21" t="s">
        <v>531</v>
      </c>
    </row>
    <row r="7" spans="1:17">
      <c r="A7" s="15" t="s">
        <v>10</v>
      </c>
      <c r="B7" s="16">
        <v>800</v>
      </c>
      <c r="C7" s="16">
        <v>162</v>
      </c>
      <c r="D7" s="17">
        <v>0</v>
      </c>
      <c r="E7" s="16">
        <v>133</v>
      </c>
    </row>
    <row r="8" spans="1:17" s="14" customFormat="1">
      <c r="A8" s="18" t="s">
        <v>11</v>
      </c>
      <c r="B8" s="19">
        <v>435</v>
      </c>
      <c r="C8" s="19">
        <v>72</v>
      </c>
      <c r="D8" s="20">
        <v>0</v>
      </c>
      <c r="E8" s="19">
        <v>64</v>
      </c>
    </row>
    <row r="9" spans="1:17" s="14" customFormat="1">
      <c r="A9" s="18" t="s">
        <v>12</v>
      </c>
      <c r="B9" s="19">
        <v>498</v>
      </c>
      <c r="C9" s="19">
        <v>66</v>
      </c>
      <c r="D9" s="20">
        <v>0</v>
      </c>
      <c r="E9" s="19">
        <v>55</v>
      </c>
    </row>
    <row r="10" spans="1:17" s="14" customFormat="1">
      <c r="A10" s="18" t="s">
        <v>13</v>
      </c>
      <c r="B10" s="19">
        <v>734</v>
      </c>
      <c r="C10" s="19">
        <v>77</v>
      </c>
      <c r="D10" s="20">
        <v>0</v>
      </c>
      <c r="E10" s="19">
        <v>61</v>
      </c>
    </row>
    <row r="11" spans="1:17" s="14" customFormat="1">
      <c r="A11" s="18" t="s">
        <v>14</v>
      </c>
      <c r="B11" s="19">
        <v>634</v>
      </c>
      <c r="C11" s="19">
        <v>40</v>
      </c>
      <c r="D11" s="20">
        <v>0</v>
      </c>
      <c r="E11" s="19">
        <v>32</v>
      </c>
    </row>
    <row r="12" spans="1:17" s="14" customFormat="1">
      <c r="A12" s="18" t="s">
        <v>15</v>
      </c>
      <c r="B12" s="19">
        <v>694</v>
      </c>
      <c r="C12" s="19">
        <v>32</v>
      </c>
      <c r="D12" s="20">
        <v>0</v>
      </c>
      <c r="E12" s="19">
        <v>28</v>
      </c>
    </row>
    <row r="13" spans="1:17" s="14" customFormat="1">
      <c r="A13" s="18" t="s">
        <v>16</v>
      </c>
      <c r="B13" s="19">
        <v>827</v>
      </c>
      <c r="C13" s="19">
        <v>109</v>
      </c>
      <c r="D13" s="20">
        <v>0</v>
      </c>
      <c r="E13" s="19">
        <v>83</v>
      </c>
    </row>
    <row r="14" spans="1:17" s="14" customFormat="1">
      <c r="A14" s="18" t="s">
        <v>17</v>
      </c>
      <c r="B14" s="19">
        <v>375</v>
      </c>
      <c r="C14" s="19">
        <v>85</v>
      </c>
      <c r="D14" s="20">
        <v>0</v>
      </c>
      <c r="E14" s="19">
        <v>72</v>
      </c>
    </row>
    <row r="15" spans="1:17" s="14" customFormat="1">
      <c r="A15" s="18" t="s">
        <v>18</v>
      </c>
      <c r="B15" s="19">
        <v>686</v>
      </c>
      <c r="C15" s="19">
        <v>160</v>
      </c>
      <c r="D15" s="20">
        <v>0</v>
      </c>
      <c r="E15" s="19">
        <v>131</v>
      </c>
    </row>
    <row r="16" spans="1:17" s="14" customFormat="1">
      <c r="A16" s="18" t="s">
        <v>19</v>
      </c>
      <c r="B16" s="19">
        <v>471</v>
      </c>
      <c r="C16" s="19">
        <v>14</v>
      </c>
      <c r="D16" s="20">
        <v>0</v>
      </c>
      <c r="E16" s="19">
        <v>11</v>
      </c>
    </row>
    <row r="17" spans="1:5" s="14" customFormat="1">
      <c r="A17" s="18" t="s">
        <v>20</v>
      </c>
      <c r="B17" s="19">
        <v>978</v>
      </c>
      <c r="C17" s="19">
        <v>147</v>
      </c>
      <c r="D17" s="20">
        <v>0</v>
      </c>
      <c r="E17" s="19">
        <v>124</v>
      </c>
    </row>
    <row r="18" spans="1:5" s="14" customFormat="1">
      <c r="A18" s="18" t="s">
        <v>21</v>
      </c>
      <c r="B18" s="19">
        <v>382</v>
      </c>
      <c r="C18" s="19">
        <v>38</v>
      </c>
      <c r="D18" s="20">
        <v>0</v>
      </c>
      <c r="E18" s="19">
        <v>30</v>
      </c>
    </row>
    <row r="19" spans="1:5" s="14" customFormat="1">
      <c r="A19" s="18" t="s">
        <v>22</v>
      </c>
      <c r="B19" s="19">
        <v>1442</v>
      </c>
      <c r="C19" s="19">
        <v>180</v>
      </c>
      <c r="D19" s="20">
        <v>0</v>
      </c>
      <c r="E19" s="19">
        <v>145</v>
      </c>
    </row>
    <row r="20" spans="1:5" s="14" customFormat="1">
      <c r="A20" s="18" t="s">
        <v>23</v>
      </c>
      <c r="B20" s="19">
        <v>845</v>
      </c>
      <c r="C20" s="19">
        <v>150</v>
      </c>
      <c r="D20" s="20">
        <v>0</v>
      </c>
      <c r="E20" s="19">
        <v>110</v>
      </c>
    </row>
    <row r="21" spans="1:5" s="14" customFormat="1">
      <c r="A21" s="18" t="s">
        <v>24</v>
      </c>
      <c r="B21" s="19">
        <v>913</v>
      </c>
      <c r="C21" s="19">
        <v>93</v>
      </c>
      <c r="D21" s="20">
        <v>0</v>
      </c>
      <c r="E21" s="19">
        <v>75</v>
      </c>
    </row>
    <row r="22" spans="1:5" s="22" customFormat="1" ht="34.5" customHeight="1">
      <c r="A22" s="25" t="s">
        <v>245</v>
      </c>
      <c r="B22" s="23">
        <f>SUM(B7:B21)</f>
        <v>10714</v>
      </c>
      <c r="C22" s="23">
        <f>SUM(C7:C21)</f>
        <v>1425</v>
      </c>
      <c r="D22" s="24">
        <v>0</v>
      </c>
      <c r="E22" s="23">
        <f>SUM(E7:E21)</f>
        <v>1154</v>
      </c>
    </row>
    <row r="23" spans="1:5" s="14" customFormat="1">
      <c r="A23" s="18" t="s">
        <v>25</v>
      </c>
      <c r="B23" s="19">
        <v>736</v>
      </c>
      <c r="C23" s="19">
        <v>119</v>
      </c>
      <c r="D23" s="20">
        <v>0</v>
      </c>
      <c r="E23" s="19">
        <v>101</v>
      </c>
    </row>
    <row r="24" spans="1:5" s="14" customFormat="1">
      <c r="A24" s="18" t="s">
        <v>26</v>
      </c>
      <c r="B24" s="19">
        <v>713</v>
      </c>
      <c r="C24" s="19">
        <v>147</v>
      </c>
      <c r="D24" s="20">
        <v>0</v>
      </c>
      <c r="E24" s="19">
        <v>117</v>
      </c>
    </row>
    <row r="25" spans="1:5" s="14" customFormat="1">
      <c r="A25" s="18" t="s">
        <v>27</v>
      </c>
      <c r="B25" s="19">
        <v>930</v>
      </c>
      <c r="C25" s="19">
        <v>170</v>
      </c>
      <c r="D25" s="20">
        <v>0</v>
      </c>
      <c r="E25" s="19">
        <v>145</v>
      </c>
    </row>
    <row r="26" spans="1:5" s="14" customFormat="1">
      <c r="A26" s="18" t="s">
        <v>28</v>
      </c>
      <c r="B26" s="19">
        <v>724</v>
      </c>
      <c r="C26" s="19">
        <v>96</v>
      </c>
      <c r="D26" s="20">
        <v>0</v>
      </c>
      <c r="E26" s="19">
        <v>78</v>
      </c>
    </row>
    <row r="27" spans="1:5" s="14" customFormat="1">
      <c r="A27" s="18" t="s">
        <v>29</v>
      </c>
      <c r="B27" s="19">
        <v>881</v>
      </c>
      <c r="C27" s="19">
        <v>117</v>
      </c>
      <c r="D27" s="20">
        <v>0</v>
      </c>
      <c r="E27" s="19">
        <v>99</v>
      </c>
    </row>
    <row r="28" spans="1:5" s="14" customFormat="1">
      <c r="A28" s="18" t="s">
        <v>30</v>
      </c>
      <c r="B28" s="19">
        <v>1183</v>
      </c>
      <c r="C28" s="19">
        <v>241</v>
      </c>
      <c r="D28" s="20">
        <v>0</v>
      </c>
      <c r="E28" s="19">
        <v>199</v>
      </c>
    </row>
    <row r="29" spans="1:5" s="14" customFormat="1">
      <c r="A29" s="18" t="s">
        <v>31</v>
      </c>
      <c r="B29" s="19">
        <v>1031</v>
      </c>
      <c r="C29" s="19">
        <v>228</v>
      </c>
      <c r="D29" s="20">
        <v>0</v>
      </c>
      <c r="E29" s="19">
        <v>195</v>
      </c>
    </row>
    <row r="30" spans="1:5" s="14" customFormat="1">
      <c r="A30" s="18" t="s">
        <v>32</v>
      </c>
      <c r="B30" s="19">
        <v>956</v>
      </c>
      <c r="C30" s="19">
        <v>221</v>
      </c>
      <c r="D30" s="20">
        <v>0</v>
      </c>
      <c r="E30" s="19">
        <v>171</v>
      </c>
    </row>
    <row r="31" spans="1:5" s="14" customFormat="1">
      <c r="A31" s="18" t="s">
        <v>33</v>
      </c>
      <c r="B31" s="19">
        <v>719</v>
      </c>
      <c r="C31" s="19">
        <v>121</v>
      </c>
      <c r="D31" s="20">
        <v>0</v>
      </c>
      <c r="E31" s="19">
        <v>91</v>
      </c>
    </row>
    <row r="32" spans="1:5" s="14" customFormat="1">
      <c r="A32" s="18" t="s">
        <v>34</v>
      </c>
      <c r="B32" s="19">
        <v>1124</v>
      </c>
      <c r="C32" s="19">
        <v>305</v>
      </c>
      <c r="D32" s="20">
        <v>0</v>
      </c>
      <c r="E32" s="19">
        <v>245</v>
      </c>
    </row>
    <row r="33" spans="1:5" s="14" customFormat="1">
      <c r="A33" s="18" t="s">
        <v>35</v>
      </c>
      <c r="B33" s="19">
        <v>983</v>
      </c>
      <c r="C33" s="19">
        <v>149</v>
      </c>
      <c r="D33" s="20">
        <v>0</v>
      </c>
      <c r="E33" s="19">
        <v>130</v>
      </c>
    </row>
    <row r="34" spans="1:5" s="14" customFormat="1">
      <c r="A34" s="18" t="s">
        <v>36</v>
      </c>
      <c r="B34" s="19">
        <v>989</v>
      </c>
      <c r="C34" s="19">
        <v>164</v>
      </c>
      <c r="D34" s="20">
        <v>0</v>
      </c>
      <c r="E34" s="19">
        <v>131</v>
      </c>
    </row>
    <row r="35" spans="1:5" s="14" customFormat="1">
      <c r="A35" s="18" t="s">
        <v>37</v>
      </c>
      <c r="B35" s="19">
        <v>718</v>
      </c>
      <c r="C35" s="19">
        <v>156</v>
      </c>
      <c r="D35" s="20">
        <v>0</v>
      </c>
      <c r="E35" s="19">
        <v>123</v>
      </c>
    </row>
    <row r="36" spans="1:5" s="14" customFormat="1">
      <c r="A36" s="18" t="s">
        <v>38</v>
      </c>
      <c r="B36" s="19">
        <v>1065</v>
      </c>
      <c r="C36" s="19">
        <v>206</v>
      </c>
      <c r="D36" s="20">
        <v>0</v>
      </c>
      <c r="E36" s="19">
        <v>174</v>
      </c>
    </row>
    <row r="37" spans="1:5" s="14" customFormat="1">
      <c r="A37" s="18" t="s">
        <v>39</v>
      </c>
      <c r="B37" s="19">
        <v>908</v>
      </c>
      <c r="C37" s="19">
        <v>153</v>
      </c>
      <c r="D37" s="20">
        <v>0</v>
      </c>
      <c r="E37" s="19">
        <v>122</v>
      </c>
    </row>
    <row r="38" spans="1:5" s="14" customFormat="1">
      <c r="A38" s="18" t="s">
        <v>40</v>
      </c>
      <c r="B38" s="19">
        <v>1160</v>
      </c>
      <c r="C38" s="19">
        <v>306</v>
      </c>
      <c r="D38" s="20">
        <v>0</v>
      </c>
      <c r="E38" s="19">
        <v>256</v>
      </c>
    </row>
    <row r="39" spans="1:5" s="14" customFormat="1">
      <c r="A39" s="18" t="s">
        <v>41</v>
      </c>
      <c r="B39" s="19">
        <v>920</v>
      </c>
      <c r="C39" s="19">
        <v>198</v>
      </c>
      <c r="D39" s="20">
        <v>0</v>
      </c>
      <c r="E39" s="19">
        <v>167</v>
      </c>
    </row>
    <row r="40" spans="1:5" s="14" customFormat="1">
      <c r="A40" s="18" t="s">
        <v>42</v>
      </c>
      <c r="B40" s="19">
        <v>767</v>
      </c>
      <c r="C40" s="19">
        <v>162</v>
      </c>
      <c r="D40" s="20">
        <v>0</v>
      </c>
      <c r="E40" s="19">
        <v>136</v>
      </c>
    </row>
    <row r="41" spans="1:5" s="14" customFormat="1">
      <c r="A41" s="18" t="s">
        <v>43</v>
      </c>
      <c r="B41" s="19">
        <v>1515</v>
      </c>
      <c r="C41" s="19">
        <v>300</v>
      </c>
      <c r="D41" s="20">
        <v>0</v>
      </c>
      <c r="E41" s="19">
        <v>255</v>
      </c>
    </row>
    <row r="42" spans="1:5" s="14" customFormat="1">
      <c r="A42" s="18" t="s">
        <v>44</v>
      </c>
      <c r="B42" s="19">
        <v>948</v>
      </c>
      <c r="C42" s="19">
        <v>195</v>
      </c>
      <c r="D42" s="20">
        <v>0</v>
      </c>
      <c r="E42" s="19">
        <v>166</v>
      </c>
    </row>
    <row r="43" spans="1:5" s="14" customFormat="1">
      <c r="A43" s="18" t="s">
        <v>45</v>
      </c>
      <c r="B43" s="19">
        <v>1636</v>
      </c>
      <c r="C43" s="19">
        <v>305</v>
      </c>
      <c r="D43" s="20">
        <v>0</v>
      </c>
      <c r="E43" s="19">
        <v>239</v>
      </c>
    </row>
    <row r="44" spans="1:5" s="22" customFormat="1" ht="34.5" customHeight="1">
      <c r="A44" s="25" t="s">
        <v>246</v>
      </c>
      <c r="B44" s="23">
        <f>SUM(B23:B43)</f>
        <v>20606</v>
      </c>
      <c r="C44" s="23">
        <f>SUM(C23:C43)</f>
        <v>4059</v>
      </c>
      <c r="D44" s="24">
        <v>0</v>
      </c>
      <c r="E44" s="23">
        <f>SUM(E23:E43)</f>
        <v>3340</v>
      </c>
    </row>
    <row r="45" spans="1:5" s="14" customFormat="1">
      <c r="A45" s="18" t="s">
        <v>46</v>
      </c>
      <c r="B45" s="19">
        <v>984</v>
      </c>
      <c r="C45" s="19">
        <v>200</v>
      </c>
      <c r="D45" s="20">
        <v>0</v>
      </c>
      <c r="E45" s="19">
        <v>156</v>
      </c>
    </row>
    <row r="46" spans="1:5" s="14" customFormat="1">
      <c r="A46" s="18" t="s">
        <v>47</v>
      </c>
      <c r="B46" s="19">
        <v>2008</v>
      </c>
      <c r="C46" s="19">
        <v>365</v>
      </c>
      <c r="D46" s="20">
        <v>0</v>
      </c>
      <c r="E46" s="19">
        <v>281</v>
      </c>
    </row>
    <row r="47" spans="1:5" s="14" customFormat="1">
      <c r="A47" s="18" t="s">
        <v>48</v>
      </c>
      <c r="B47" s="19">
        <v>2076</v>
      </c>
      <c r="C47" s="19">
        <v>425</v>
      </c>
      <c r="D47" s="20">
        <v>0</v>
      </c>
      <c r="E47" s="19">
        <v>356</v>
      </c>
    </row>
    <row r="48" spans="1:5" s="14" customFormat="1">
      <c r="A48" s="18" t="s">
        <v>49</v>
      </c>
      <c r="B48" s="19">
        <v>1443</v>
      </c>
      <c r="C48" s="19">
        <v>326</v>
      </c>
      <c r="D48" s="20">
        <v>0</v>
      </c>
      <c r="E48" s="19">
        <v>262</v>
      </c>
    </row>
    <row r="49" spans="1:5" s="14" customFormat="1">
      <c r="A49" s="18" t="s">
        <v>50</v>
      </c>
      <c r="B49" s="19">
        <v>1307</v>
      </c>
      <c r="C49" s="19">
        <v>232</v>
      </c>
      <c r="D49" s="20">
        <v>0</v>
      </c>
      <c r="E49" s="19">
        <v>191</v>
      </c>
    </row>
    <row r="50" spans="1:5" s="14" customFormat="1">
      <c r="A50" s="18" t="s">
        <v>51</v>
      </c>
      <c r="B50" s="19">
        <v>870</v>
      </c>
      <c r="C50" s="19">
        <v>189</v>
      </c>
      <c r="D50" s="20">
        <v>0</v>
      </c>
      <c r="E50" s="19">
        <v>149</v>
      </c>
    </row>
    <row r="51" spans="1:5" s="22" customFormat="1" ht="34.5" customHeight="1">
      <c r="A51" s="25" t="s">
        <v>247</v>
      </c>
      <c r="B51" s="23">
        <f>SUM(B45:B50)</f>
        <v>8688</v>
      </c>
      <c r="C51" s="23">
        <f>SUM(C45:C50)</f>
        <v>1737</v>
      </c>
      <c r="D51" s="24">
        <v>0</v>
      </c>
      <c r="E51" s="23">
        <f>SUM(E45:E50)</f>
        <v>1395</v>
      </c>
    </row>
    <row r="52" spans="1:5" s="14" customFormat="1">
      <c r="A52" s="18" t="s">
        <v>52</v>
      </c>
      <c r="B52" s="19">
        <v>613</v>
      </c>
      <c r="C52" s="19">
        <v>166</v>
      </c>
      <c r="D52" s="20">
        <v>0</v>
      </c>
      <c r="E52" s="19">
        <v>127</v>
      </c>
    </row>
    <row r="53" spans="1:5" s="14" customFormat="1">
      <c r="A53" s="18" t="s">
        <v>53</v>
      </c>
      <c r="B53" s="19">
        <v>674</v>
      </c>
      <c r="C53" s="19">
        <v>171</v>
      </c>
      <c r="D53" s="20">
        <v>0</v>
      </c>
      <c r="E53" s="19">
        <v>138</v>
      </c>
    </row>
    <row r="54" spans="1:5" s="22" customFormat="1" ht="34.5" customHeight="1">
      <c r="A54" s="25" t="s">
        <v>248</v>
      </c>
      <c r="B54" s="23">
        <f>SUM(B52:B53)</f>
        <v>1287</v>
      </c>
      <c r="C54" s="23">
        <f>SUM(C52:C53)</f>
        <v>337</v>
      </c>
      <c r="D54" s="24">
        <v>0</v>
      </c>
      <c r="E54" s="23">
        <f>SUM(E52:E53)</f>
        <v>265</v>
      </c>
    </row>
    <row r="55" spans="1:5" s="14" customFormat="1">
      <c r="A55" s="18" t="s">
        <v>54</v>
      </c>
      <c r="B55" s="19">
        <v>1240</v>
      </c>
      <c r="C55" s="19">
        <v>282</v>
      </c>
      <c r="D55" s="20">
        <v>0</v>
      </c>
      <c r="E55" s="19">
        <v>216</v>
      </c>
    </row>
    <row r="56" spans="1:5" s="22" customFormat="1" ht="34.5" customHeight="1">
      <c r="A56" s="25" t="s">
        <v>249</v>
      </c>
      <c r="B56" s="23">
        <f>SUM(B55:B55)</f>
        <v>1240</v>
      </c>
      <c r="C56" s="23">
        <f>SUM(C55:C55)</f>
        <v>282</v>
      </c>
      <c r="D56" s="24">
        <v>0</v>
      </c>
      <c r="E56" s="23">
        <f>SUM(E55:E55)</f>
        <v>216</v>
      </c>
    </row>
    <row r="57" spans="1:5" s="14" customFormat="1">
      <c r="A57" s="18" t="s">
        <v>55</v>
      </c>
      <c r="B57" s="19">
        <v>1370</v>
      </c>
      <c r="C57" s="19">
        <v>302</v>
      </c>
      <c r="D57" s="20">
        <v>0</v>
      </c>
      <c r="E57" s="19">
        <v>235</v>
      </c>
    </row>
    <row r="58" spans="1:5" s="14" customFormat="1">
      <c r="A58" s="18" t="s">
        <v>56</v>
      </c>
      <c r="B58" s="19">
        <v>1149</v>
      </c>
      <c r="C58" s="19">
        <v>246</v>
      </c>
      <c r="D58" s="20">
        <v>0</v>
      </c>
      <c r="E58" s="19">
        <v>193</v>
      </c>
    </row>
    <row r="59" spans="1:5" s="14" customFormat="1">
      <c r="A59" s="18" t="s">
        <v>57</v>
      </c>
      <c r="B59" s="19">
        <v>1031</v>
      </c>
      <c r="C59" s="19">
        <v>249</v>
      </c>
      <c r="D59" s="20">
        <v>0</v>
      </c>
      <c r="E59" s="19">
        <v>189</v>
      </c>
    </row>
    <row r="60" spans="1:5" s="14" customFormat="1">
      <c r="A60" s="18" t="s">
        <v>58</v>
      </c>
      <c r="B60" s="19">
        <v>808</v>
      </c>
      <c r="C60" s="19">
        <v>182</v>
      </c>
      <c r="D60" s="20">
        <v>0</v>
      </c>
      <c r="E60" s="19">
        <v>148</v>
      </c>
    </row>
    <row r="61" spans="1:5" s="14" customFormat="1">
      <c r="A61" s="18" t="s">
        <v>59</v>
      </c>
      <c r="B61" s="19">
        <v>1026</v>
      </c>
      <c r="C61" s="19">
        <v>240</v>
      </c>
      <c r="D61" s="20">
        <v>0</v>
      </c>
      <c r="E61" s="19">
        <v>207</v>
      </c>
    </row>
    <row r="62" spans="1:5" s="14" customFormat="1">
      <c r="A62" s="18" t="s">
        <v>60</v>
      </c>
      <c r="B62" s="19">
        <v>853</v>
      </c>
      <c r="C62" s="19">
        <v>198</v>
      </c>
      <c r="D62" s="20">
        <v>0</v>
      </c>
      <c r="E62" s="19">
        <v>170</v>
      </c>
    </row>
    <row r="63" spans="1:5" s="14" customFormat="1">
      <c r="A63" s="18" t="s">
        <v>61</v>
      </c>
      <c r="B63" s="19">
        <v>2109</v>
      </c>
      <c r="C63" s="19">
        <v>461</v>
      </c>
      <c r="D63" s="20">
        <v>0</v>
      </c>
      <c r="E63" s="19">
        <v>377</v>
      </c>
    </row>
    <row r="64" spans="1:5" s="14" customFormat="1">
      <c r="A64" s="18" t="s">
        <v>62</v>
      </c>
      <c r="B64" s="19">
        <v>937</v>
      </c>
      <c r="C64" s="19">
        <v>179</v>
      </c>
      <c r="D64" s="20">
        <v>0</v>
      </c>
      <c r="E64" s="19">
        <v>161</v>
      </c>
    </row>
    <row r="65" spans="1:5" s="14" customFormat="1">
      <c r="A65" s="18" t="s">
        <v>63</v>
      </c>
      <c r="B65" s="19">
        <v>907</v>
      </c>
      <c r="C65" s="19">
        <v>194</v>
      </c>
      <c r="D65" s="20">
        <v>0</v>
      </c>
      <c r="E65" s="19">
        <v>150</v>
      </c>
    </row>
    <row r="66" spans="1:5" s="14" customFormat="1">
      <c r="A66" s="18" t="s">
        <v>64</v>
      </c>
      <c r="B66" s="19">
        <v>1054</v>
      </c>
      <c r="C66" s="19">
        <v>222</v>
      </c>
      <c r="D66" s="20">
        <v>0</v>
      </c>
      <c r="E66" s="19">
        <v>180</v>
      </c>
    </row>
    <row r="67" spans="1:5" s="22" customFormat="1" ht="34.5" customHeight="1">
      <c r="A67" s="25" t="s">
        <v>250</v>
      </c>
      <c r="B67" s="23">
        <f>SUM(B57:B66)</f>
        <v>11244</v>
      </c>
      <c r="C67" s="23">
        <f>SUM(C57:C66)</f>
        <v>2473</v>
      </c>
      <c r="D67" s="24">
        <v>0</v>
      </c>
      <c r="E67" s="23">
        <f>SUM(E57:E66)</f>
        <v>2010</v>
      </c>
    </row>
    <row r="68" spans="1:5" s="14" customFormat="1">
      <c r="A68" s="18" t="s">
        <v>65</v>
      </c>
      <c r="B68" s="19">
        <v>954</v>
      </c>
      <c r="C68" s="19">
        <v>212</v>
      </c>
      <c r="D68" s="20">
        <v>0</v>
      </c>
      <c r="E68" s="19">
        <v>175</v>
      </c>
    </row>
    <row r="69" spans="1:5" s="14" customFormat="1">
      <c r="A69" s="18" t="s">
        <v>66</v>
      </c>
      <c r="B69" s="19">
        <v>615</v>
      </c>
      <c r="C69" s="19">
        <v>108</v>
      </c>
      <c r="D69" s="20">
        <v>0</v>
      </c>
      <c r="E69" s="19">
        <v>85</v>
      </c>
    </row>
    <row r="70" spans="1:5" s="14" customFormat="1">
      <c r="A70" s="18" t="s">
        <v>67</v>
      </c>
      <c r="B70" s="19">
        <v>791</v>
      </c>
      <c r="C70" s="19">
        <v>67</v>
      </c>
      <c r="D70" s="20">
        <v>0</v>
      </c>
      <c r="E70" s="19">
        <v>59</v>
      </c>
    </row>
    <row r="71" spans="1:5" s="14" customFormat="1">
      <c r="A71" s="18" t="s">
        <v>68</v>
      </c>
      <c r="B71" s="19">
        <v>865</v>
      </c>
      <c r="C71" s="19">
        <v>167</v>
      </c>
      <c r="D71" s="20">
        <v>0</v>
      </c>
      <c r="E71" s="19">
        <v>136</v>
      </c>
    </row>
    <row r="72" spans="1:5" s="14" customFormat="1">
      <c r="A72" s="18" t="s">
        <v>69</v>
      </c>
      <c r="B72" s="19">
        <v>335</v>
      </c>
      <c r="C72" s="19">
        <v>18</v>
      </c>
      <c r="D72" s="20">
        <v>0</v>
      </c>
      <c r="E72" s="19">
        <v>13</v>
      </c>
    </row>
    <row r="73" spans="1:5" s="14" customFormat="1">
      <c r="A73" s="18" t="s">
        <v>70</v>
      </c>
      <c r="B73" s="19">
        <v>485</v>
      </c>
      <c r="C73" s="19">
        <v>28</v>
      </c>
      <c r="D73" s="20">
        <v>0</v>
      </c>
      <c r="E73" s="19">
        <v>21</v>
      </c>
    </row>
    <row r="74" spans="1:5" s="14" customFormat="1">
      <c r="A74" s="18" t="s">
        <v>71</v>
      </c>
      <c r="B74" s="19">
        <v>1118</v>
      </c>
      <c r="C74" s="19">
        <v>105</v>
      </c>
      <c r="D74" s="20">
        <v>0</v>
      </c>
      <c r="E74" s="19">
        <v>82</v>
      </c>
    </row>
    <row r="75" spans="1:5" s="14" customFormat="1">
      <c r="A75" s="18" t="s">
        <v>72</v>
      </c>
      <c r="B75" s="19">
        <v>700</v>
      </c>
      <c r="C75" s="19">
        <v>56</v>
      </c>
      <c r="D75" s="20">
        <v>0</v>
      </c>
      <c r="E75" s="19">
        <v>50</v>
      </c>
    </row>
    <row r="76" spans="1:5" s="14" customFormat="1">
      <c r="A76" s="18" t="s">
        <v>73</v>
      </c>
      <c r="B76" s="19">
        <v>685</v>
      </c>
      <c r="C76" s="19">
        <v>40</v>
      </c>
      <c r="D76" s="20">
        <v>0</v>
      </c>
      <c r="E76" s="19">
        <v>33</v>
      </c>
    </row>
    <row r="77" spans="1:5" s="14" customFormat="1">
      <c r="A77" s="18" t="s">
        <v>74</v>
      </c>
      <c r="B77" s="19">
        <v>927</v>
      </c>
      <c r="C77" s="19">
        <v>62</v>
      </c>
      <c r="D77" s="20">
        <v>0</v>
      </c>
      <c r="E77" s="19">
        <v>45</v>
      </c>
    </row>
    <row r="78" spans="1:5" s="14" customFormat="1">
      <c r="A78" s="18" t="s">
        <v>75</v>
      </c>
      <c r="B78" s="19">
        <v>868</v>
      </c>
      <c r="C78" s="19">
        <v>171</v>
      </c>
      <c r="D78" s="20">
        <v>0</v>
      </c>
      <c r="E78" s="19">
        <v>134</v>
      </c>
    </row>
    <row r="79" spans="1:5" s="14" customFormat="1">
      <c r="A79" s="18" t="s">
        <v>76</v>
      </c>
      <c r="B79" s="19">
        <v>401</v>
      </c>
      <c r="C79" s="19">
        <v>13</v>
      </c>
      <c r="D79" s="20">
        <v>0</v>
      </c>
      <c r="E79" s="19">
        <v>8</v>
      </c>
    </row>
    <row r="80" spans="1:5" s="14" customFormat="1">
      <c r="A80" s="18" t="s">
        <v>77</v>
      </c>
      <c r="B80" s="19">
        <v>433</v>
      </c>
      <c r="C80" s="19">
        <v>32</v>
      </c>
      <c r="D80" s="20">
        <v>0</v>
      </c>
      <c r="E80" s="19">
        <v>28</v>
      </c>
    </row>
    <row r="81" spans="1:5" s="14" customFormat="1">
      <c r="A81" s="18" t="s">
        <v>78</v>
      </c>
      <c r="B81" s="19">
        <v>769</v>
      </c>
      <c r="C81" s="19">
        <v>56</v>
      </c>
      <c r="D81" s="20">
        <v>0</v>
      </c>
      <c r="E81" s="19">
        <v>42</v>
      </c>
    </row>
    <row r="82" spans="1:5" s="14" customFormat="1">
      <c r="A82" s="18" t="s">
        <v>79</v>
      </c>
      <c r="B82" s="19">
        <v>759</v>
      </c>
      <c r="C82" s="19">
        <v>133</v>
      </c>
      <c r="D82" s="20">
        <v>0</v>
      </c>
      <c r="E82" s="19">
        <v>110</v>
      </c>
    </row>
    <row r="83" spans="1:5" s="14" customFormat="1">
      <c r="A83" s="18" t="s">
        <v>80</v>
      </c>
      <c r="B83" s="19">
        <v>955</v>
      </c>
      <c r="C83" s="19">
        <v>135</v>
      </c>
      <c r="D83" s="20">
        <v>0</v>
      </c>
      <c r="E83" s="19">
        <v>106</v>
      </c>
    </row>
    <row r="84" spans="1:5" s="14" customFormat="1">
      <c r="A84" s="18" t="s">
        <v>81</v>
      </c>
      <c r="B84" s="19">
        <v>654</v>
      </c>
      <c r="C84" s="19">
        <v>36</v>
      </c>
      <c r="D84" s="20">
        <v>0</v>
      </c>
      <c r="E84" s="19">
        <v>30</v>
      </c>
    </row>
    <row r="85" spans="1:5" s="14" customFormat="1">
      <c r="A85" s="18" t="s">
        <v>82</v>
      </c>
      <c r="B85" s="19">
        <v>1399</v>
      </c>
      <c r="C85" s="19">
        <v>227</v>
      </c>
      <c r="D85" s="20">
        <v>0</v>
      </c>
      <c r="E85" s="19">
        <v>187</v>
      </c>
    </row>
    <row r="86" spans="1:5" s="14" customFormat="1">
      <c r="A86" s="18" t="s">
        <v>83</v>
      </c>
      <c r="B86" s="19">
        <v>411</v>
      </c>
      <c r="C86" s="19">
        <v>12</v>
      </c>
      <c r="D86" s="20">
        <v>0</v>
      </c>
      <c r="E86" s="19">
        <v>9</v>
      </c>
    </row>
    <row r="87" spans="1:5" s="14" customFormat="1">
      <c r="A87" s="18" t="s">
        <v>84</v>
      </c>
      <c r="B87" s="19">
        <v>966</v>
      </c>
      <c r="C87" s="19">
        <v>236</v>
      </c>
      <c r="D87" s="20">
        <v>0</v>
      </c>
      <c r="E87" s="19">
        <v>192</v>
      </c>
    </row>
    <row r="88" spans="1:5" s="14" customFormat="1">
      <c r="A88" s="18" t="s">
        <v>85</v>
      </c>
      <c r="B88" s="19">
        <v>599</v>
      </c>
      <c r="C88" s="19">
        <v>40</v>
      </c>
      <c r="D88" s="20">
        <v>0</v>
      </c>
      <c r="E88" s="19">
        <v>38</v>
      </c>
    </row>
    <row r="89" spans="1:5" s="14" customFormat="1">
      <c r="A89" s="18" t="s">
        <v>86</v>
      </c>
      <c r="B89" s="19">
        <v>691</v>
      </c>
      <c r="C89" s="19">
        <v>180</v>
      </c>
      <c r="D89" s="20">
        <v>0</v>
      </c>
      <c r="E89" s="19">
        <v>153</v>
      </c>
    </row>
    <row r="90" spans="1:5" s="14" customFormat="1">
      <c r="A90" s="18" t="s">
        <v>87</v>
      </c>
      <c r="B90" s="19">
        <v>565</v>
      </c>
      <c r="C90" s="19">
        <v>99</v>
      </c>
      <c r="D90" s="20">
        <v>0</v>
      </c>
      <c r="E90" s="19">
        <v>83</v>
      </c>
    </row>
    <row r="91" spans="1:5" s="14" customFormat="1">
      <c r="A91" s="18" t="s">
        <v>88</v>
      </c>
      <c r="B91" s="19">
        <v>787</v>
      </c>
      <c r="C91" s="19">
        <v>112</v>
      </c>
      <c r="D91" s="20">
        <v>0</v>
      </c>
      <c r="E91" s="19">
        <v>90</v>
      </c>
    </row>
    <row r="92" spans="1:5" s="14" customFormat="1">
      <c r="A92" s="18" t="s">
        <v>89</v>
      </c>
      <c r="B92" s="19">
        <v>682</v>
      </c>
      <c r="C92" s="19">
        <v>145</v>
      </c>
      <c r="D92" s="20">
        <v>0</v>
      </c>
      <c r="E92" s="19">
        <v>116</v>
      </c>
    </row>
    <row r="93" spans="1:5" s="14" customFormat="1">
      <c r="A93" s="18" t="s">
        <v>90</v>
      </c>
      <c r="B93" s="19">
        <v>631</v>
      </c>
      <c r="C93" s="19">
        <v>120</v>
      </c>
      <c r="D93" s="20">
        <v>0</v>
      </c>
      <c r="E93" s="19">
        <v>91</v>
      </c>
    </row>
    <row r="94" spans="1:5" s="14" customFormat="1">
      <c r="A94" s="18" t="s">
        <v>91</v>
      </c>
      <c r="B94" s="19">
        <v>830</v>
      </c>
      <c r="C94" s="19">
        <v>92</v>
      </c>
      <c r="D94" s="20">
        <v>0</v>
      </c>
      <c r="E94" s="19">
        <v>72</v>
      </c>
    </row>
    <row r="95" spans="1:5" s="14" customFormat="1">
      <c r="A95" s="18" t="s">
        <v>92</v>
      </c>
      <c r="B95" s="19">
        <v>1568</v>
      </c>
      <c r="C95" s="19">
        <v>276</v>
      </c>
      <c r="D95" s="20">
        <v>0</v>
      </c>
      <c r="E95" s="19">
        <v>234</v>
      </c>
    </row>
    <row r="96" spans="1:5" s="14" customFormat="1">
      <c r="A96" s="18" t="s">
        <v>93</v>
      </c>
      <c r="B96" s="19">
        <v>703</v>
      </c>
      <c r="C96" s="19">
        <v>136</v>
      </c>
      <c r="D96" s="20">
        <v>0</v>
      </c>
      <c r="E96" s="19">
        <v>111</v>
      </c>
    </row>
    <row r="97" spans="1:5" s="14" customFormat="1">
      <c r="A97" s="18" t="s">
        <v>94</v>
      </c>
      <c r="B97" s="19">
        <v>994</v>
      </c>
      <c r="C97" s="19">
        <v>162</v>
      </c>
      <c r="D97" s="20">
        <v>0</v>
      </c>
      <c r="E97" s="19">
        <v>137</v>
      </c>
    </row>
    <row r="98" spans="1:5" s="14" customFormat="1">
      <c r="A98" s="18" t="s">
        <v>95</v>
      </c>
      <c r="B98" s="19">
        <v>639</v>
      </c>
      <c r="C98" s="19">
        <v>114</v>
      </c>
      <c r="D98" s="20">
        <v>0</v>
      </c>
      <c r="E98" s="19">
        <v>94</v>
      </c>
    </row>
    <row r="99" spans="1:5" s="14" customFormat="1">
      <c r="A99" s="18" t="s">
        <v>96</v>
      </c>
      <c r="B99" s="19">
        <v>1548</v>
      </c>
      <c r="C99" s="19">
        <v>136</v>
      </c>
      <c r="D99" s="20">
        <v>0</v>
      </c>
      <c r="E99" s="19">
        <v>119</v>
      </c>
    </row>
    <row r="100" spans="1:5" s="14" customFormat="1">
      <c r="A100" s="18" t="s">
        <v>97</v>
      </c>
      <c r="B100" s="19">
        <v>1263</v>
      </c>
      <c r="C100" s="19">
        <v>133</v>
      </c>
      <c r="D100" s="20">
        <v>0</v>
      </c>
      <c r="E100" s="19">
        <v>109</v>
      </c>
    </row>
    <row r="101" spans="1:5" s="14" customFormat="1">
      <c r="A101" s="18" t="s">
        <v>98</v>
      </c>
      <c r="B101" s="19">
        <v>986</v>
      </c>
      <c r="C101" s="19">
        <v>98</v>
      </c>
      <c r="D101" s="20">
        <v>0</v>
      </c>
      <c r="E101" s="19">
        <v>76</v>
      </c>
    </row>
    <row r="102" spans="1:5" s="14" customFormat="1">
      <c r="A102" s="18" t="s">
        <v>99</v>
      </c>
      <c r="B102" s="19">
        <v>1453</v>
      </c>
      <c r="C102" s="19">
        <v>118</v>
      </c>
      <c r="D102" s="20">
        <v>0</v>
      </c>
      <c r="E102" s="19">
        <v>97</v>
      </c>
    </row>
    <row r="103" spans="1:5" s="22" customFormat="1" ht="34.5" customHeight="1">
      <c r="A103" s="25" t="s">
        <v>251</v>
      </c>
      <c r="B103" s="23">
        <f>SUM(B68:B102)</f>
        <v>29029</v>
      </c>
      <c r="C103" s="23">
        <f>SUM(C68:C102)</f>
        <v>3875</v>
      </c>
      <c r="D103" s="24">
        <v>0</v>
      </c>
      <c r="E103" s="23">
        <f>SUM(E68:E102)</f>
        <v>3165</v>
      </c>
    </row>
    <row r="104" spans="1:5" s="14" customFormat="1">
      <c r="A104" s="18" t="s">
        <v>100</v>
      </c>
      <c r="B104" s="19">
        <v>466</v>
      </c>
      <c r="C104" s="19">
        <v>94</v>
      </c>
      <c r="D104" s="20">
        <v>0</v>
      </c>
      <c r="E104" s="19">
        <v>77</v>
      </c>
    </row>
    <row r="105" spans="1:5" s="14" customFormat="1">
      <c r="A105" s="18" t="s">
        <v>101</v>
      </c>
      <c r="B105" s="19">
        <v>532</v>
      </c>
      <c r="C105" s="19">
        <v>72</v>
      </c>
      <c r="D105" s="20">
        <v>0</v>
      </c>
      <c r="E105" s="19">
        <v>51</v>
      </c>
    </row>
    <row r="106" spans="1:5" s="14" customFormat="1">
      <c r="A106" s="18" t="s">
        <v>102</v>
      </c>
      <c r="B106" s="19">
        <v>513</v>
      </c>
      <c r="C106" s="19">
        <v>38</v>
      </c>
      <c r="D106" s="20">
        <v>0</v>
      </c>
      <c r="E106" s="19">
        <v>29</v>
      </c>
    </row>
    <row r="107" spans="1:5" s="14" customFormat="1">
      <c r="A107" s="18" t="s">
        <v>103</v>
      </c>
      <c r="B107" s="19">
        <v>692</v>
      </c>
      <c r="C107" s="19">
        <v>61</v>
      </c>
      <c r="D107" s="20">
        <v>0</v>
      </c>
      <c r="E107" s="19">
        <v>41</v>
      </c>
    </row>
    <row r="108" spans="1:5" s="14" customFormat="1">
      <c r="A108" s="18" t="s">
        <v>104</v>
      </c>
      <c r="B108" s="19">
        <v>585</v>
      </c>
      <c r="C108" s="19">
        <v>49</v>
      </c>
      <c r="D108" s="20">
        <v>0</v>
      </c>
      <c r="E108" s="19">
        <v>40</v>
      </c>
    </row>
    <row r="109" spans="1:5" s="14" customFormat="1">
      <c r="A109" s="18" t="s">
        <v>105</v>
      </c>
      <c r="B109" s="19">
        <v>750</v>
      </c>
      <c r="C109" s="19">
        <v>45</v>
      </c>
      <c r="D109" s="20">
        <v>0</v>
      </c>
      <c r="E109" s="19">
        <v>38</v>
      </c>
    </row>
    <row r="110" spans="1:5" s="14" customFormat="1">
      <c r="A110" s="18" t="s">
        <v>106</v>
      </c>
      <c r="B110" s="19">
        <v>747</v>
      </c>
      <c r="C110" s="19">
        <v>207</v>
      </c>
      <c r="D110" s="20">
        <v>0</v>
      </c>
      <c r="E110" s="19">
        <v>172</v>
      </c>
    </row>
    <row r="111" spans="1:5" s="14" customFormat="1">
      <c r="A111" s="18" t="s">
        <v>107</v>
      </c>
      <c r="B111" s="19">
        <v>807</v>
      </c>
      <c r="C111" s="19">
        <v>143</v>
      </c>
      <c r="D111" s="20">
        <v>0</v>
      </c>
      <c r="E111" s="19">
        <v>118</v>
      </c>
    </row>
    <row r="112" spans="1:5" s="14" customFormat="1">
      <c r="A112" s="18" t="s">
        <v>108</v>
      </c>
      <c r="B112" s="19">
        <v>716</v>
      </c>
      <c r="C112" s="19">
        <v>24</v>
      </c>
      <c r="D112" s="20">
        <v>0</v>
      </c>
      <c r="E112" s="19">
        <v>21</v>
      </c>
    </row>
    <row r="113" spans="1:5" s="14" customFormat="1">
      <c r="A113" s="18" t="s">
        <v>109</v>
      </c>
      <c r="B113" s="19">
        <v>932</v>
      </c>
      <c r="C113" s="19">
        <v>146</v>
      </c>
      <c r="D113" s="20">
        <v>0</v>
      </c>
      <c r="E113" s="19">
        <v>124</v>
      </c>
    </row>
    <row r="114" spans="1:5" s="14" customFormat="1">
      <c r="A114" s="18" t="s">
        <v>110</v>
      </c>
      <c r="B114" s="19">
        <v>724</v>
      </c>
      <c r="C114" s="19">
        <v>30</v>
      </c>
      <c r="D114" s="20">
        <v>0</v>
      </c>
      <c r="E114" s="19">
        <v>22</v>
      </c>
    </row>
    <row r="115" spans="1:5" s="14" customFormat="1">
      <c r="A115" s="18" t="s">
        <v>111</v>
      </c>
      <c r="B115" s="19">
        <v>315</v>
      </c>
      <c r="C115" s="19">
        <v>50</v>
      </c>
      <c r="D115" s="20">
        <v>0</v>
      </c>
      <c r="E115" s="19">
        <v>44</v>
      </c>
    </row>
    <row r="116" spans="1:5" s="14" customFormat="1">
      <c r="A116" s="18" t="s">
        <v>112</v>
      </c>
      <c r="B116" s="19">
        <v>827</v>
      </c>
      <c r="C116" s="19">
        <v>54</v>
      </c>
      <c r="D116" s="20">
        <v>0</v>
      </c>
      <c r="E116" s="19">
        <v>39</v>
      </c>
    </row>
    <row r="117" spans="1:5" s="14" customFormat="1">
      <c r="A117" s="18" t="s">
        <v>113</v>
      </c>
      <c r="B117" s="19">
        <v>1202</v>
      </c>
      <c r="C117" s="19">
        <v>109</v>
      </c>
      <c r="D117" s="20">
        <v>0</v>
      </c>
      <c r="E117" s="19">
        <v>80</v>
      </c>
    </row>
    <row r="118" spans="1:5" s="14" customFormat="1">
      <c r="A118" s="18" t="s">
        <v>114</v>
      </c>
      <c r="B118" s="19">
        <v>737</v>
      </c>
      <c r="C118" s="19">
        <v>121</v>
      </c>
      <c r="D118" s="20">
        <v>0</v>
      </c>
      <c r="E118" s="19">
        <v>100</v>
      </c>
    </row>
    <row r="119" spans="1:5" s="14" customFormat="1">
      <c r="A119" s="18" t="s">
        <v>115</v>
      </c>
      <c r="B119" s="19">
        <v>871</v>
      </c>
      <c r="C119" s="19">
        <v>169</v>
      </c>
      <c r="D119" s="20">
        <v>0</v>
      </c>
      <c r="E119" s="19">
        <v>144</v>
      </c>
    </row>
    <row r="120" spans="1:5" s="14" customFormat="1">
      <c r="A120" s="18" t="s">
        <v>116</v>
      </c>
      <c r="B120" s="19">
        <v>838</v>
      </c>
      <c r="C120" s="19">
        <v>47</v>
      </c>
      <c r="D120" s="20">
        <v>0</v>
      </c>
      <c r="E120" s="19">
        <v>32</v>
      </c>
    </row>
    <row r="121" spans="1:5" s="14" customFormat="1">
      <c r="A121" s="18" t="s">
        <v>117</v>
      </c>
      <c r="B121" s="19">
        <v>872</v>
      </c>
      <c r="C121" s="19">
        <v>37</v>
      </c>
      <c r="D121" s="20">
        <v>0</v>
      </c>
      <c r="E121" s="19">
        <v>35</v>
      </c>
    </row>
    <row r="122" spans="1:5" s="14" customFormat="1">
      <c r="A122" s="18" t="s">
        <v>118</v>
      </c>
      <c r="B122" s="19">
        <v>761</v>
      </c>
      <c r="C122" s="19">
        <v>28</v>
      </c>
      <c r="D122" s="20">
        <v>0</v>
      </c>
      <c r="E122" s="19">
        <v>26</v>
      </c>
    </row>
    <row r="123" spans="1:5" s="14" customFormat="1">
      <c r="A123" s="18" t="s">
        <v>119</v>
      </c>
      <c r="B123" s="19">
        <v>549</v>
      </c>
      <c r="C123" s="19">
        <v>49</v>
      </c>
      <c r="D123" s="20">
        <v>0</v>
      </c>
      <c r="E123" s="19">
        <v>40</v>
      </c>
    </row>
    <row r="124" spans="1:5" s="14" customFormat="1">
      <c r="A124" s="18" t="s">
        <v>120</v>
      </c>
      <c r="B124" s="19">
        <v>651</v>
      </c>
      <c r="C124" s="19">
        <v>77</v>
      </c>
      <c r="D124" s="20">
        <v>0</v>
      </c>
      <c r="E124" s="19">
        <v>62</v>
      </c>
    </row>
    <row r="125" spans="1:5" s="14" customFormat="1">
      <c r="A125" s="18" t="s">
        <v>121</v>
      </c>
      <c r="B125" s="19">
        <v>593</v>
      </c>
      <c r="C125" s="19">
        <v>28</v>
      </c>
      <c r="D125" s="20">
        <v>0</v>
      </c>
      <c r="E125" s="19">
        <v>24</v>
      </c>
    </row>
    <row r="126" spans="1:5" s="14" customFormat="1">
      <c r="A126" s="18" t="s">
        <v>122</v>
      </c>
      <c r="B126" s="19">
        <v>622</v>
      </c>
      <c r="C126" s="19">
        <v>45</v>
      </c>
      <c r="D126" s="20">
        <v>0</v>
      </c>
      <c r="E126" s="19">
        <v>38</v>
      </c>
    </row>
    <row r="127" spans="1:5" s="14" customFormat="1">
      <c r="A127" s="18" t="s">
        <v>123</v>
      </c>
      <c r="B127" s="19">
        <v>1674</v>
      </c>
      <c r="C127" s="19">
        <v>285</v>
      </c>
      <c r="D127" s="20">
        <v>0</v>
      </c>
      <c r="E127" s="19">
        <v>238</v>
      </c>
    </row>
    <row r="128" spans="1:5" s="14" customFormat="1">
      <c r="A128" s="18" t="s">
        <v>124</v>
      </c>
      <c r="B128" s="19">
        <v>901</v>
      </c>
      <c r="C128" s="19">
        <v>113</v>
      </c>
      <c r="D128" s="20">
        <v>0</v>
      </c>
      <c r="E128" s="19">
        <v>95</v>
      </c>
    </row>
    <row r="129" spans="1:5" s="14" customFormat="1">
      <c r="A129" s="18" t="s">
        <v>125</v>
      </c>
      <c r="B129" s="19">
        <v>510</v>
      </c>
      <c r="C129" s="19">
        <v>46</v>
      </c>
      <c r="D129" s="20">
        <v>0</v>
      </c>
      <c r="E129" s="19">
        <v>40</v>
      </c>
    </row>
    <row r="130" spans="1:5" s="14" customFormat="1">
      <c r="A130" s="18" t="s">
        <v>126</v>
      </c>
      <c r="B130" s="19">
        <v>590</v>
      </c>
      <c r="C130" s="19">
        <v>65</v>
      </c>
      <c r="D130" s="20">
        <v>0</v>
      </c>
      <c r="E130" s="19">
        <v>50</v>
      </c>
    </row>
    <row r="131" spans="1:5" s="14" customFormat="1">
      <c r="A131" s="18" t="s">
        <v>127</v>
      </c>
      <c r="B131" s="19">
        <v>574</v>
      </c>
      <c r="C131" s="19">
        <v>36</v>
      </c>
      <c r="D131" s="20">
        <v>0</v>
      </c>
      <c r="E131" s="19">
        <v>31</v>
      </c>
    </row>
    <row r="132" spans="1:5" s="14" customFormat="1">
      <c r="A132" s="18" t="s">
        <v>128</v>
      </c>
      <c r="B132" s="19">
        <v>469</v>
      </c>
      <c r="C132" s="19">
        <v>57</v>
      </c>
      <c r="D132" s="20">
        <v>0</v>
      </c>
      <c r="E132" s="19">
        <v>51</v>
      </c>
    </row>
    <row r="133" spans="1:5" s="14" customFormat="1">
      <c r="A133" s="18" t="s">
        <v>129</v>
      </c>
      <c r="B133" s="19">
        <v>422</v>
      </c>
      <c r="C133" s="19">
        <v>69</v>
      </c>
      <c r="D133" s="20">
        <v>0</v>
      </c>
      <c r="E133" s="19">
        <v>60</v>
      </c>
    </row>
    <row r="134" spans="1:5" s="14" customFormat="1">
      <c r="A134" s="18" t="s">
        <v>130</v>
      </c>
      <c r="B134" s="19">
        <v>484</v>
      </c>
      <c r="C134" s="19">
        <v>47</v>
      </c>
      <c r="D134" s="20">
        <v>0</v>
      </c>
      <c r="E134" s="19">
        <v>39</v>
      </c>
    </row>
    <row r="135" spans="1:5" s="14" customFormat="1">
      <c r="A135" s="18" t="s">
        <v>131</v>
      </c>
      <c r="B135" s="19">
        <v>440</v>
      </c>
      <c r="C135" s="19">
        <v>39</v>
      </c>
      <c r="D135" s="20">
        <v>0</v>
      </c>
      <c r="E135" s="19">
        <v>25</v>
      </c>
    </row>
    <row r="136" spans="1:5" s="14" customFormat="1">
      <c r="A136" s="18" t="s">
        <v>132</v>
      </c>
      <c r="B136" s="19">
        <v>387</v>
      </c>
      <c r="C136" s="19">
        <v>16</v>
      </c>
      <c r="D136" s="20">
        <v>0</v>
      </c>
      <c r="E136" s="19">
        <v>12</v>
      </c>
    </row>
    <row r="137" spans="1:5" s="14" customFormat="1">
      <c r="A137" s="18" t="s">
        <v>133</v>
      </c>
      <c r="B137" s="19">
        <v>461</v>
      </c>
      <c r="C137" s="19">
        <v>40</v>
      </c>
      <c r="D137" s="20">
        <v>0</v>
      </c>
      <c r="E137" s="19">
        <v>31</v>
      </c>
    </row>
    <row r="138" spans="1:5" s="14" customFormat="1">
      <c r="A138" s="18" t="s">
        <v>134</v>
      </c>
      <c r="B138" s="19">
        <v>569</v>
      </c>
      <c r="C138" s="19">
        <v>79</v>
      </c>
      <c r="D138" s="20">
        <v>0</v>
      </c>
      <c r="E138" s="19">
        <v>62</v>
      </c>
    </row>
    <row r="139" spans="1:5" s="14" customFormat="1">
      <c r="A139" s="18" t="s">
        <v>135</v>
      </c>
      <c r="B139" s="19">
        <v>1046</v>
      </c>
      <c r="C139" s="19">
        <v>129</v>
      </c>
      <c r="D139" s="20">
        <v>0</v>
      </c>
      <c r="E139" s="19">
        <v>107</v>
      </c>
    </row>
    <row r="140" spans="1:5" s="14" customFormat="1">
      <c r="A140" s="18" t="s">
        <v>136</v>
      </c>
      <c r="B140" s="19">
        <v>737</v>
      </c>
      <c r="C140" s="19">
        <v>73</v>
      </c>
      <c r="D140" s="20">
        <v>0</v>
      </c>
      <c r="E140" s="19">
        <v>48</v>
      </c>
    </row>
    <row r="141" spans="1:5" s="14" customFormat="1">
      <c r="A141" s="18" t="s">
        <v>137</v>
      </c>
      <c r="B141" s="19">
        <v>829</v>
      </c>
      <c r="C141" s="19">
        <v>115</v>
      </c>
      <c r="D141" s="20">
        <v>0</v>
      </c>
      <c r="E141" s="19">
        <v>96</v>
      </c>
    </row>
    <row r="142" spans="1:5" s="14" customFormat="1">
      <c r="A142" s="18" t="s">
        <v>138</v>
      </c>
      <c r="B142" s="19">
        <v>631</v>
      </c>
      <c r="C142" s="19">
        <v>105</v>
      </c>
      <c r="D142" s="20">
        <v>0</v>
      </c>
      <c r="E142" s="19">
        <v>85</v>
      </c>
    </row>
    <row r="143" spans="1:5" s="14" customFormat="1">
      <c r="A143" s="18" t="s">
        <v>139</v>
      </c>
      <c r="B143" s="19">
        <v>480</v>
      </c>
      <c r="C143" s="19">
        <v>51</v>
      </c>
      <c r="D143" s="20">
        <v>0</v>
      </c>
      <c r="E143" s="19">
        <v>43</v>
      </c>
    </row>
    <row r="144" spans="1:5" s="14" customFormat="1">
      <c r="A144" s="18" t="s">
        <v>140</v>
      </c>
      <c r="B144" s="19">
        <v>715</v>
      </c>
      <c r="C144" s="19">
        <v>118</v>
      </c>
      <c r="D144" s="20">
        <v>0</v>
      </c>
      <c r="E144" s="19">
        <v>97</v>
      </c>
    </row>
    <row r="145" spans="1:5" s="14" customFormat="1">
      <c r="A145" s="18" t="s">
        <v>141</v>
      </c>
      <c r="B145" s="19">
        <v>615</v>
      </c>
      <c r="C145" s="19">
        <v>85</v>
      </c>
      <c r="D145" s="20">
        <v>0</v>
      </c>
      <c r="E145" s="19">
        <v>70</v>
      </c>
    </row>
    <row r="146" spans="1:5" s="14" customFormat="1">
      <c r="A146" s="18" t="s">
        <v>142</v>
      </c>
      <c r="B146" s="19">
        <v>803</v>
      </c>
      <c r="C146" s="19">
        <v>63</v>
      </c>
      <c r="D146" s="20">
        <v>0</v>
      </c>
      <c r="E146" s="19">
        <v>49</v>
      </c>
    </row>
    <row r="147" spans="1:5" s="14" customFormat="1">
      <c r="A147" s="18" t="s">
        <v>143</v>
      </c>
      <c r="B147" s="19">
        <v>778</v>
      </c>
      <c r="C147" s="19">
        <v>99</v>
      </c>
      <c r="D147" s="20">
        <v>0</v>
      </c>
      <c r="E147" s="19">
        <v>80</v>
      </c>
    </row>
    <row r="148" spans="1:5" s="14" customFormat="1">
      <c r="A148" s="18" t="s">
        <v>144</v>
      </c>
      <c r="B148" s="19">
        <v>419</v>
      </c>
      <c r="C148" s="19">
        <v>38</v>
      </c>
      <c r="D148" s="20">
        <v>0</v>
      </c>
      <c r="E148" s="19">
        <v>30</v>
      </c>
    </row>
    <row r="149" spans="1:5" s="14" customFormat="1">
      <c r="A149" s="18" t="s">
        <v>145</v>
      </c>
      <c r="B149" s="19">
        <v>463</v>
      </c>
      <c r="C149" s="19">
        <v>85</v>
      </c>
      <c r="D149" s="20">
        <v>0</v>
      </c>
      <c r="E149" s="19">
        <v>71</v>
      </c>
    </row>
    <row r="150" spans="1:5" s="14" customFormat="1">
      <c r="A150" s="18" t="s">
        <v>146</v>
      </c>
      <c r="B150" s="19">
        <v>1656</v>
      </c>
      <c r="C150" s="19">
        <v>233</v>
      </c>
      <c r="D150" s="20">
        <v>0</v>
      </c>
      <c r="E150" s="19">
        <v>193</v>
      </c>
    </row>
    <row r="151" spans="1:5" s="14" customFormat="1">
      <c r="A151" s="18" t="s">
        <v>147</v>
      </c>
      <c r="B151" s="19">
        <v>1038</v>
      </c>
      <c r="C151" s="19">
        <v>182</v>
      </c>
      <c r="D151" s="20">
        <v>0</v>
      </c>
      <c r="E151" s="19">
        <v>146</v>
      </c>
    </row>
    <row r="152" spans="1:5" s="14" customFormat="1">
      <c r="A152" s="18" t="s">
        <v>148</v>
      </c>
      <c r="B152" s="19">
        <v>1112</v>
      </c>
      <c r="C152" s="19">
        <v>117</v>
      </c>
      <c r="D152" s="20">
        <v>0</v>
      </c>
      <c r="E152" s="19">
        <v>92</v>
      </c>
    </row>
    <row r="153" spans="1:5" s="14" customFormat="1">
      <c r="A153" s="18" t="s">
        <v>149</v>
      </c>
      <c r="B153" s="19">
        <v>446</v>
      </c>
      <c r="C153" s="19">
        <v>77</v>
      </c>
      <c r="D153" s="20">
        <v>0</v>
      </c>
      <c r="E153" s="19">
        <v>63</v>
      </c>
    </row>
    <row r="154" spans="1:5" s="14" customFormat="1">
      <c r="A154" s="18" t="s">
        <v>150</v>
      </c>
      <c r="B154" s="19">
        <v>825</v>
      </c>
      <c r="C154" s="19">
        <v>164</v>
      </c>
      <c r="D154" s="20">
        <v>0</v>
      </c>
      <c r="E154" s="19">
        <v>126</v>
      </c>
    </row>
    <row r="155" spans="1:5" s="14" customFormat="1">
      <c r="A155" s="18" t="s">
        <v>151</v>
      </c>
      <c r="B155" s="19">
        <v>1102</v>
      </c>
      <c r="C155" s="19">
        <v>87</v>
      </c>
      <c r="D155" s="20">
        <v>0</v>
      </c>
      <c r="E155" s="19">
        <v>69</v>
      </c>
    </row>
    <row r="156" spans="1:5" s="14" customFormat="1">
      <c r="A156" s="18" t="s">
        <v>152</v>
      </c>
      <c r="B156" s="19">
        <v>1781</v>
      </c>
      <c r="C156" s="19">
        <v>235</v>
      </c>
      <c r="D156" s="20">
        <v>0</v>
      </c>
      <c r="E156" s="19">
        <v>204</v>
      </c>
    </row>
    <row r="157" spans="1:5" s="14" customFormat="1">
      <c r="A157" s="18" t="s">
        <v>153</v>
      </c>
      <c r="B157" s="19">
        <v>912</v>
      </c>
      <c r="C157" s="19">
        <v>141</v>
      </c>
      <c r="D157" s="20">
        <v>0</v>
      </c>
      <c r="E157" s="19">
        <v>132</v>
      </c>
    </row>
    <row r="158" spans="1:5" s="14" customFormat="1">
      <c r="A158" s="18" t="s">
        <v>154</v>
      </c>
      <c r="B158" s="19">
        <v>1241</v>
      </c>
      <c r="C158" s="19">
        <v>154</v>
      </c>
      <c r="D158" s="20">
        <v>0</v>
      </c>
      <c r="E158" s="19">
        <v>128</v>
      </c>
    </row>
    <row r="159" spans="1:5" s="14" customFormat="1">
      <c r="A159" s="18" t="s">
        <v>155</v>
      </c>
      <c r="B159" s="19">
        <v>1040</v>
      </c>
      <c r="C159" s="19">
        <v>101</v>
      </c>
      <c r="D159" s="20">
        <v>0</v>
      </c>
      <c r="E159" s="19">
        <v>74</v>
      </c>
    </row>
    <row r="160" spans="1:5" s="14" customFormat="1">
      <c r="A160" s="18" t="s">
        <v>156</v>
      </c>
      <c r="B160" s="19">
        <v>1053</v>
      </c>
      <c r="C160" s="19">
        <v>104</v>
      </c>
      <c r="D160" s="20">
        <v>0</v>
      </c>
      <c r="E160" s="19">
        <v>82</v>
      </c>
    </row>
    <row r="161" spans="1:5" s="14" customFormat="1">
      <c r="A161" s="18" t="s">
        <v>157</v>
      </c>
      <c r="B161" s="19">
        <v>1746</v>
      </c>
      <c r="C161" s="19">
        <v>182</v>
      </c>
      <c r="D161" s="20">
        <v>0</v>
      </c>
      <c r="E161" s="19">
        <v>148</v>
      </c>
    </row>
    <row r="162" spans="1:5" s="14" customFormat="1">
      <c r="A162" s="18" t="s">
        <v>158</v>
      </c>
      <c r="B162" s="19">
        <v>1938</v>
      </c>
      <c r="C162" s="19">
        <v>428</v>
      </c>
      <c r="D162" s="20">
        <v>0</v>
      </c>
      <c r="E162" s="19">
        <v>365</v>
      </c>
    </row>
    <row r="163" spans="1:5" s="22" customFormat="1" ht="34.5" customHeight="1">
      <c r="A163" s="25" t="s">
        <v>252</v>
      </c>
      <c r="B163" s="23">
        <f>SUM(B104:B162)</f>
        <v>47189</v>
      </c>
      <c r="C163" s="23">
        <f>SUM(C104:C162)</f>
        <v>5781</v>
      </c>
      <c r="D163" s="24">
        <v>0</v>
      </c>
      <c r="E163" s="23">
        <f>SUM(E104:E162)</f>
        <v>4729</v>
      </c>
    </row>
    <row r="164" spans="1:5" s="14" customFormat="1">
      <c r="A164" s="18" t="s">
        <v>159</v>
      </c>
      <c r="B164" s="19">
        <v>762</v>
      </c>
      <c r="C164" s="19">
        <v>221</v>
      </c>
      <c r="D164" s="20">
        <v>0</v>
      </c>
      <c r="E164" s="19">
        <v>179</v>
      </c>
    </row>
    <row r="165" spans="1:5" s="14" customFormat="1">
      <c r="A165" s="18" t="s">
        <v>160</v>
      </c>
      <c r="B165" s="19">
        <v>709</v>
      </c>
      <c r="C165" s="19">
        <v>141</v>
      </c>
      <c r="D165" s="20">
        <v>0</v>
      </c>
      <c r="E165" s="19">
        <v>117</v>
      </c>
    </row>
    <row r="166" spans="1:5" s="14" customFormat="1">
      <c r="A166" s="18" t="s">
        <v>161</v>
      </c>
      <c r="B166" s="19">
        <v>706</v>
      </c>
      <c r="C166" s="19">
        <v>199</v>
      </c>
      <c r="D166" s="20">
        <v>0</v>
      </c>
      <c r="E166" s="19">
        <v>155</v>
      </c>
    </row>
    <row r="167" spans="1:5" s="14" customFormat="1">
      <c r="A167" s="18" t="s">
        <v>162</v>
      </c>
      <c r="B167" s="19">
        <v>766</v>
      </c>
      <c r="C167" s="19">
        <v>248</v>
      </c>
      <c r="D167" s="20">
        <v>0</v>
      </c>
      <c r="E167" s="19">
        <v>200</v>
      </c>
    </row>
    <row r="168" spans="1:5" s="14" customFormat="1">
      <c r="A168" s="18" t="s">
        <v>163</v>
      </c>
      <c r="B168" s="19">
        <v>1240</v>
      </c>
      <c r="C168" s="19">
        <v>301</v>
      </c>
      <c r="D168" s="20">
        <v>0</v>
      </c>
      <c r="E168" s="19">
        <v>246</v>
      </c>
    </row>
    <row r="169" spans="1:5" s="14" customFormat="1">
      <c r="A169" s="18" t="s">
        <v>164</v>
      </c>
      <c r="B169" s="19">
        <v>654</v>
      </c>
      <c r="C169" s="19">
        <v>141</v>
      </c>
      <c r="D169" s="20">
        <v>0</v>
      </c>
      <c r="E169" s="19">
        <v>115</v>
      </c>
    </row>
    <row r="170" spans="1:5" s="14" customFormat="1">
      <c r="A170" s="18" t="s">
        <v>165</v>
      </c>
      <c r="B170" s="19">
        <v>821</v>
      </c>
      <c r="C170" s="19">
        <v>237</v>
      </c>
      <c r="D170" s="20">
        <v>0</v>
      </c>
      <c r="E170" s="19">
        <v>186</v>
      </c>
    </row>
    <row r="171" spans="1:5" s="14" customFormat="1">
      <c r="A171" s="18" t="s">
        <v>166</v>
      </c>
      <c r="B171" s="19">
        <v>454</v>
      </c>
      <c r="C171" s="19">
        <v>153</v>
      </c>
      <c r="D171" s="20">
        <v>0</v>
      </c>
      <c r="E171" s="19">
        <v>118</v>
      </c>
    </row>
    <row r="172" spans="1:5" s="14" customFormat="1">
      <c r="A172" s="18" t="s">
        <v>167</v>
      </c>
      <c r="B172" s="19">
        <v>742</v>
      </c>
      <c r="C172" s="19">
        <v>144</v>
      </c>
      <c r="D172" s="20">
        <v>0</v>
      </c>
      <c r="E172" s="19">
        <v>116</v>
      </c>
    </row>
    <row r="173" spans="1:5" s="14" customFormat="1">
      <c r="A173" s="18" t="s">
        <v>168</v>
      </c>
      <c r="B173" s="19">
        <v>397</v>
      </c>
      <c r="C173" s="19">
        <v>68</v>
      </c>
      <c r="D173" s="20">
        <v>0</v>
      </c>
      <c r="E173" s="19">
        <v>55</v>
      </c>
    </row>
    <row r="174" spans="1:5" s="14" customFormat="1">
      <c r="A174" s="18" t="s">
        <v>169</v>
      </c>
      <c r="B174" s="19">
        <v>859</v>
      </c>
      <c r="C174" s="19">
        <v>177</v>
      </c>
      <c r="D174" s="20">
        <v>0</v>
      </c>
      <c r="E174" s="19">
        <v>146</v>
      </c>
    </row>
    <row r="175" spans="1:5" s="14" customFormat="1">
      <c r="A175" s="18" t="s">
        <v>170</v>
      </c>
      <c r="B175" s="19">
        <v>735</v>
      </c>
      <c r="C175" s="19">
        <v>190</v>
      </c>
      <c r="D175" s="20">
        <v>0</v>
      </c>
      <c r="E175" s="19">
        <v>161</v>
      </c>
    </row>
    <row r="176" spans="1:5" s="14" customFormat="1">
      <c r="A176" s="18" t="s">
        <v>171</v>
      </c>
      <c r="B176" s="19">
        <v>893</v>
      </c>
      <c r="C176" s="19">
        <v>257</v>
      </c>
      <c r="D176" s="20">
        <v>0</v>
      </c>
      <c r="E176" s="19">
        <v>200</v>
      </c>
    </row>
    <row r="177" spans="1:5" s="14" customFormat="1">
      <c r="A177" s="18" t="s">
        <v>172</v>
      </c>
      <c r="B177" s="19">
        <v>749</v>
      </c>
      <c r="C177" s="19">
        <v>196</v>
      </c>
      <c r="D177" s="20">
        <v>0</v>
      </c>
      <c r="E177" s="19">
        <v>155</v>
      </c>
    </row>
    <row r="178" spans="1:5" s="14" customFormat="1">
      <c r="A178" s="18" t="s">
        <v>173</v>
      </c>
      <c r="B178" s="19">
        <v>593</v>
      </c>
      <c r="C178" s="19">
        <v>82</v>
      </c>
      <c r="D178" s="20">
        <v>0</v>
      </c>
      <c r="E178" s="19">
        <v>59</v>
      </c>
    </row>
    <row r="179" spans="1:5" s="14" customFormat="1">
      <c r="A179" s="18" t="s">
        <v>174</v>
      </c>
      <c r="B179" s="19">
        <v>747</v>
      </c>
      <c r="C179" s="19">
        <v>170</v>
      </c>
      <c r="D179" s="20">
        <v>0</v>
      </c>
      <c r="E179" s="19">
        <v>138</v>
      </c>
    </row>
    <row r="180" spans="1:5" s="14" customFormat="1">
      <c r="A180" s="18" t="s">
        <v>175</v>
      </c>
      <c r="B180" s="19">
        <v>1497</v>
      </c>
      <c r="C180" s="19">
        <v>345</v>
      </c>
      <c r="D180" s="20">
        <v>0</v>
      </c>
      <c r="E180" s="19">
        <v>291</v>
      </c>
    </row>
    <row r="181" spans="1:5" s="14" customFormat="1">
      <c r="A181" s="18" t="s">
        <v>176</v>
      </c>
      <c r="B181" s="19">
        <v>905</v>
      </c>
      <c r="C181" s="19">
        <v>173</v>
      </c>
      <c r="D181" s="20">
        <v>0</v>
      </c>
      <c r="E181" s="19">
        <v>142</v>
      </c>
    </row>
    <row r="182" spans="1:5" s="14" customFormat="1">
      <c r="A182" s="18" t="s">
        <v>177</v>
      </c>
      <c r="B182" s="19">
        <v>894</v>
      </c>
      <c r="C182" s="19">
        <v>307</v>
      </c>
      <c r="D182" s="20">
        <v>0</v>
      </c>
      <c r="E182" s="19">
        <v>256</v>
      </c>
    </row>
    <row r="183" spans="1:5" s="14" customFormat="1">
      <c r="A183" s="18" t="s">
        <v>178</v>
      </c>
      <c r="B183" s="19">
        <v>1042</v>
      </c>
      <c r="C183" s="19">
        <v>236</v>
      </c>
      <c r="D183" s="20">
        <v>0</v>
      </c>
      <c r="E183" s="19">
        <v>187</v>
      </c>
    </row>
    <row r="184" spans="1:5" s="14" customFormat="1">
      <c r="A184" s="18" t="s">
        <v>179</v>
      </c>
      <c r="B184" s="19">
        <v>1650</v>
      </c>
      <c r="C184" s="19">
        <v>395</v>
      </c>
      <c r="D184" s="20">
        <v>0</v>
      </c>
      <c r="E184" s="19">
        <v>329</v>
      </c>
    </row>
    <row r="185" spans="1:5" s="22" customFormat="1" ht="34.5" customHeight="1">
      <c r="A185" s="25" t="s">
        <v>253</v>
      </c>
      <c r="B185" s="23">
        <f>SUM(B164:B184)</f>
        <v>17815</v>
      </c>
      <c r="C185" s="23">
        <f>SUM(C164:C184)</f>
        <v>4381</v>
      </c>
      <c r="D185" s="24">
        <v>0</v>
      </c>
      <c r="E185" s="23">
        <f>SUM(E164:E184)</f>
        <v>3551</v>
      </c>
    </row>
    <row r="186" spans="1:5" s="14" customFormat="1">
      <c r="A186" s="18" t="s">
        <v>180</v>
      </c>
      <c r="B186" s="19">
        <v>1571</v>
      </c>
      <c r="C186" s="19">
        <v>203</v>
      </c>
      <c r="D186" s="20">
        <v>0</v>
      </c>
      <c r="E186" s="19">
        <v>161</v>
      </c>
    </row>
    <row r="187" spans="1:5" s="14" customFormat="1">
      <c r="A187" s="18" t="s">
        <v>181</v>
      </c>
      <c r="B187" s="19">
        <v>1788</v>
      </c>
      <c r="C187" s="19">
        <v>248</v>
      </c>
      <c r="D187" s="20">
        <v>0</v>
      </c>
      <c r="E187" s="19">
        <v>201</v>
      </c>
    </row>
    <row r="188" spans="1:5" s="14" customFormat="1">
      <c r="A188" s="18" t="s">
        <v>182</v>
      </c>
      <c r="B188" s="19">
        <v>1574</v>
      </c>
      <c r="C188" s="19">
        <v>161</v>
      </c>
      <c r="D188" s="20">
        <v>0</v>
      </c>
      <c r="E188" s="19">
        <v>129</v>
      </c>
    </row>
    <row r="189" spans="1:5" s="22" customFormat="1" ht="34.5" customHeight="1">
      <c r="A189" s="25" t="s">
        <v>254</v>
      </c>
      <c r="B189" s="23">
        <f>SUM(B186:B188)</f>
        <v>4933</v>
      </c>
      <c r="C189" s="23">
        <f>SUM(C186:C188)</f>
        <v>612</v>
      </c>
      <c r="D189" s="24">
        <v>0</v>
      </c>
      <c r="E189" s="23">
        <f>SUM(E186:E188)</f>
        <v>491</v>
      </c>
    </row>
    <row r="190" spans="1:5" s="14" customFormat="1">
      <c r="A190" s="18" t="s">
        <v>183</v>
      </c>
      <c r="B190" s="19">
        <v>858</v>
      </c>
      <c r="C190" s="19">
        <v>248</v>
      </c>
      <c r="D190" s="20">
        <v>0</v>
      </c>
      <c r="E190" s="19">
        <v>208</v>
      </c>
    </row>
    <row r="191" spans="1:5" s="22" customFormat="1" ht="34.5" customHeight="1">
      <c r="A191" s="25" t="s">
        <v>255</v>
      </c>
      <c r="B191" s="23">
        <f>SUM(B190:B190)</f>
        <v>858</v>
      </c>
      <c r="C191" s="23">
        <f>SUM(C190:C190)</f>
        <v>248</v>
      </c>
      <c r="D191" s="24">
        <v>0</v>
      </c>
      <c r="E191" s="23">
        <f>SUM(E190:E190)</f>
        <v>208</v>
      </c>
    </row>
    <row r="192" spans="1:5" s="14" customFormat="1">
      <c r="A192" s="18" t="s">
        <v>184</v>
      </c>
      <c r="B192" s="19">
        <v>1395</v>
      </c>
      <c r="C192" s="19">
        <v>274</v>
      </c>
      <c r="D192" s="20">
        <v>0</v>
      </c>
      <c r="E192" s="19">
        <v>220</v>
      </c>
    </row>
    <row r="193" spans="1:5" s="14" customFormat="1">
      <c r="A193" s="18" t="s">
        <v>185</v>
      </c>
      <c r="B193" s="19">
        <v>1601</v>
      </c>
      <c r="C193" s="19">
        <v>346</v>
      </c>
      <c r="D193" s="20">
        <v>0</v>
      </c>
      <c r="E193" s="19">
        <v>277</v>
      </c>
    </row>
    <row r="194" spans="1:5" s="14" customFormat="1">
      <c r="A194" s="18" t="s">
        <v>186</v>
      </c>
      <c r="B194" s="19">
        <v>958</v>
      </c>
      <c r="C194" s="19">
        <v>166</v>
      </c>
      <c r="D194" s="20">
        <v>0</v>
      </c>
      <c r="E194" s="19">
        <v>140</v>
      </c>
    </row>
    <row r="195" spans="1:5" s="22" customFormat="1" ht="34.5" customHeight="1">
      <c r="A195" s="25" t="s">
        <v>256</v>
      </c>
      <c r="B195" s="23">
        <f>SUM(B192:B194)</f>
        <v>3954</v>
      </c>
      <c r="C195" s="23">
        <f>SUM(C192:C194)</f>
        <v>786</v>
      </c>
      <c r="D195" s="24">
        <v>0</v>
      </c>
      <c r="E195" s="23">
        <f>SUM(E192:E194)</f>
        <v>637</v>
      </c>
    </row>
    <row r="196" spans="1:5" s="14" customFormat="1">
      <c r="A196" s="18" t="s">
        <v>187</v>
      </c>
      <c r="B196" s="19">
        <v>1391</v>
      </c>
      <c r="C196" s="19">
        <v>265</v>
      </c>
      <c r="D196" s="20">
        <v>0</v>
      </c>
      <c r="E196" s="19">
        <v>217</v>
      </c>
    </row>
    <row r="197" spans="1:5" s="14" customFormat="1">
      <c r="A197" s="18" t="s">
        <v>188</v>
      </c>
      <c r="B197" s="19">
        <v>2841</v>
      </c>
      <c r="C197" s="19">
        <v>312</v>
      </c>
      <c r="D197" s="20">
        <v>0</v>
      </c>
      <c r="E197" s="19">
        <v>236</v>
      </c>
    </row>
    <row r="198" spans="1:5" s="14" customFormat="1">
      <c r="A198" s="18" t="s">
        <v>189</v>
      </c>
      <c r="B198" s="19">
        <v>657</v>
      </c>
      <c r="C198" s="19">
        <v>214</v>
      </c>
      <c r="D198" s="20">
        <v>0</v>
      </c>
      <c r="E198" s="19">
        <v>176</v>
      </c>
    </row>
    <row r="199" spans="1:5" s="14" customFormat="1">
      <c r="A199" s="18" t="s">
        <v>190</v>
      </c>
      <c r="B199" s="19">
        <v>1631</v>
      </c>
      <c r="C199" s="19">
        <v>420</v>
      </c>
      <c r="D199" s="20">
        <v>0</v>
      </c>
      <c r="E199" s="19">
        <v>342</v>
      </c>
    </row>
    <row r="200" spans="1:5" s="14" customFormat="1">
      <c r="A200" s="18" t="s">
        <v>191</v>
      </c>
      <c r="B200" s="19">
        <v>1592</v>
      </c>
      <c r="C200" s="19">
        <v>173</v>
      </c>
      <c r="D200" s="20">
        <v>0</v>
      </c>
      <c r="E200" s="19">
        <v>130</v>
      </c>
    </row>
    <row r="201" spans="1:5" s="14" customFormat="1">
      <c r="A201" s="18" t="s">
        <v>192</v>
      </c>
      <c r="B201" s="19">
        <v>763</v>
      </c>
      <c r="C201" s="19">
        <v>122</v>
      </c>
      <c r="D201" s="20">
        <v>0</v>
      </c>
      <c r="E201" s="19">
        <v>106</v>
      </c>
    </row>
    <row r="202" spans="1:5" s="14" customFormat="1">
      <c r="A202" s="18" t="s">
        <v>193</v>
      </c>
      <c r="B202" s="19">
        <v>1127</v>
      </c>
      <c r="C202" s="19">
        <v>294</v>
      </c>
      <c r="D202" s="20">
        <v>0</v>
      </c>
      <c r="E202" s="19">
        <v>234</v>
      </c>
    </row>
    <row r="203" spans="1:5" s="14" customFormat="1">
      <c r="A203" s="18" t="s">
        <v>194</v>
      </c>
      <c r="B203" s="19">
        <v>345</v>
      </c>
      <c r="C203" s="19">
        <v>66</v>
      </c>
      <c r="D203" s="20">
        <v>0</v>
      </c>
      <c r="E203" s="19">
        <v>47</v>
      </c>
    </row>
    <row r="204" spans="1:5" s="14" customFormat="1">
      <c r="A204" s="18" t="s">
        <v>195</v>
      </c>
      <c r="B204" s="19">
        <v>1027</v>
      </c>
      <c r="C204" s="19">
        <v>300</v>
      </c>
      <c r="D204" s="20">
        <v>0</v>
      </c>
      <c r="E204" s="19">
        <v>252</v>
      </c>
    </row>
    <row r="205" spans="1:5" s="22" customFormat="1" ht="34.5" customHeight="1">
      <c r="A205" s="25" t="s">
        <v>257</v>
      </c>
      <c r="B205" s="23">
        <f>SUM(B196:B204)</f>
        <v>11374</v>
      </c>
      <c r="C205" s="23">
        <f>SUM(C196:C204)</f>
        <v>2166</v>
      </c>
      <c r="D205" s="24">
        <v>0</v>
      </c>
      <c r="E205" s="23">
        <f>SUM(E196:E204)</f>
        <v>1740</v>
      </c>
    </row>
    <row r="206" spans="1:5" s="14" customFormat="1">
      <c r="A206" s="18" t="s">
        <v>196</v>
      </c>
      <c r="B206" s="19">
        <v>727</v>
      </c>
      <c r="C206" s="19">
        <v>164</v>
      </c>
      <c r="D206" s="20">
        <v>0</v>
      </c>
      <c r="E206" s="19">
        <v>139</v>
      </c>
    </row>
    <row r="207" spans="1:5" s="14" customFormat="1">
      <c r="A207" s="18" t="s">
        <v>197</v>
      </c>
      <c r="B207" s="19">
        <v>855</v>
      </c>
      <c r="C207" s="19">
        <v>241</v>
      </c>
      <c r="D207" s="20">
        <v>0</v>
      </c>
      <c r="E207" s="19">
        <v>199</v>
      </c>
    </row>
    <row r="208" spans="1:5" s="14" customFormat="1">
      <c r="A208" s="18" t="s">
        <v>198</v>
      </c>
      <c r="B208" s="19">
        <v>1049</v>
      </c>
      <c r="C208" s="19">
        <v>177</v>
      </c>
      <c r="D208" s="20">
        <v>0</v>
      </c>
      <c r="E208" s="19">
        <v>142</v>
      </c>
    </row>
    <row r="209" spans="1:5" s="14" customFormat="1">
      <c r="A209" s="18" t="s">
        <v>199</v>
      </c>
      <c r="B209" s="19">
        <v>392</v>
      </c>
      <c r="C209" s="19">
        <v>45</v>
      </c>
      <c r="D209" s="20">
        <v>0</v>
      </c>
      <c r="E209" s="19">
        <v>31</v>
      </c>
    </row>
    <row r="210" spans="1:5" s="14" customFormat="1">
      <c r="A210" s="18" t="s">
        <v>200</v>
      </c>
      <c r="B210" s="19">
        <v>906</v>
      </c>
      <c r="C210" s="19">
        <v>146</v>
      </c>
      <c r="D210" s="20">
        <v>0</v>
      </c>
      <c r="E210" s="19">
        <v>126</v>
      </c>
    </row>
    <row r="211" spans="1:5" s="14" customFormat="1">
      <c r="A211" s="18" t="s">
        <v>201</v>
      </c>
      <c r="B211" s="19">
        <v>907</v>
      </c>
      <c r="C211" s="19">
        <v>164</v>
      </c>
      <c r="D211" s="20">
        <v>0</v>
      </c>
      <c r="E211" s="19">
        <v>131</v>
      </c>
    </row>
    <row r="212" spans="1:5" s="14" customFormat="1">
      <c r="A212" s="18" t="s">
        <v>202</v>
      </c>
      <c r="B212" s="19">
        <v>1017</v>
      </c>
      <c r="C212" s="19">
        <v>228</v>
      </c>
      <c r="D212" s="20">
        <v>0</v>
      </c>
      <c r="E212" s="19">
        <v>190</v>
      </c>
    </row>
    <row r="213" spans="1:5" s="14" customFormat="1">
      <c r="A213" s="18" t="s">
        <v>203</v>
      </c>
      <c r="B213" s="19">
        <v>1059</v>
      </c>
      <c r="C213" s="19">
        <v>265</v>
      </c>
      <c r="D213" s="20">
        <v>0</v>
      </c>
      <c r="E213" s="19">
        <v>211</v>
      </c>
    </row>
    <row r="214" spans="1:5" s="14" customFormat="1">
      <c r="A214" s="18" t="s">
        <v>204</v>
      </c>
      <c r="B214" s="19">
        <v>710</v>
      </c>
      <c r="C214" s="19">
        <v>143</v>
      </c>
      <c r="D214" s="20">
        <v>0</v>
      </c>
      <c r="E214" s="19">
        <v>109</v>
      </c>
    </row>
    <row r="215" spans="1:5" s="14" customFormat="1">
      <c r="A215" s="18" t="s">
        <v>205</v>
      </c>
      <c r="B215" s="19">
        <v>757</v>
      </c>
      <c r="C215" s="19">
        <v>148</v>
      </c>
      <c r="D215" s="20">
        <v>0</v>
      </c>
      <c r="E215" s="19">
        <v>109</v>
      </c>
    </row>
    <row r="216" spans="1:5" s="14" customFormat="1">
      <c r="A216" s="18" t="s">
        <v>206</v>
      </c>
      <c r="B216" s="19">
        <v>961</v>
      </c>
      <c r="C216" s="19">
        <v>108</v>
      </c>
      <c r="D216" s="20">
        <v>0</v>
      </c>
      <c r="E216" s="19">
        <v>93</v>
      </c>
    </row>
    <row r="217" spans="1:5" s="14" customFormat="1">
      <c r="A217" s="18" t="s">
        <v>207</v>
      </c>
      <c r="B217" s="19">
        <v>925</v>
      </c>
      <c r="C217" s="19">
        <v>129</v>
      </c>
      <c r="D217" s="20">
        <v>0</v>
      </c>
      <c r="E217" s="19">
        <v>102</v>
      </c>
    </row>
    <row r="218" spans="1:5" s="14" customFormat="1">
      <c r="A218" s="18" t="s">
        <v>208</v>
      </c>
      <c r="B218" s="19">
        <v>378</v>
      </c>
      <c r="C218" s="19">
        <v>57</v>
      </c>
      <c r="D218" s="20">
        <v>0</v>
      </c>
      <c r="E218" s="19">
        <v>44</v>
      </c>
    </row>
    <row r="219" spans="1:5" s="14" customFormat="1">
      <c r="A219" s="18" t="s">
        <v>209</v>
      </c>
      <c r="B219" s="19">
        <v>335</v>
      </c>
      <c r="C219" s="19">
        <v>60</v>
      </c>
      <c r="D219" s="20">
        <v>0</v>
      </c>
      <c r="E219" s="19">
        <v>51</v>
      </c>
    </row>
    <row r="220" spans="1:5" s="14" customFormat="1">
      <c r="A220" s="18" t="s">
        <v>210</v>
      </c>
      <c r="B220" s="19">
        <v>787</v>
      </c>
      <c r="C220" s="19">
        <v>129</v>
      </c>
      <c r="D220" s="20">
        <v>0</v>
      </c>
      <c r="E220" s="19">
        <v>113</v>
      </c>
    </row>
    <row r="221" spans="1:5" s="14" customFormat="1">
      <c r="A221" s="18" t="s">
        <v>211</v>
      </c>
      <c r="B221" s="19">
        <v>1098</v>
      </c>
      <c r="C221" s="19">
        <v>183</v>
      </c>
      <c r="D221" s="20">
        <v>0</v>
      </c>
      <c r="E221" s="19">
        <v>153</v>
      </c>
    </row>
    <row r="222" spans="1:5" s="14" customFormat="1">
      <c r="A222" s="18" t="s">
        <v>212</v>
      </c>
      <c r="B222" s="19">
        <v>700</v>
      </c>
      <c r="C222" s="19">
        <v>95</v>
      </c>
      <c r="D222" s="20">
        <v>0</v>
      </c>
      <c r="E222" s="19">
        <v>79</v>
      </c>
    </row>
    <row r="223" spans="1:5" s="14" customFormat="1">
      <c r="A223" s="18" t="s">
        <v>213</v>
      </c>
      <c r="B223" s="19">
        <v>928</v>
      </c>
      <c r="C223" s="19">
        <v>199</v>
      </c>
      <c r="D223" s="20">
        <v>0</v>
      </c>
      <c r="E223" s="19">
        <v>157</v>
      </c>
    </row>
    <row r="224" spans="1:5" s="14" customFormat="1">
      <c r="A224" s="18" t="s">
        <v>214</v>
      </c>
      <c r="B224" s="19">
        <v>555</v>
      </c>
      <c r="C224" s="19">
        <v>68</v>
      </c>
      <c r="D224" s="20">
        <v>0</v>
      </c>
      <c r="E224" s="19">
        <v>49</v>
      </c>
    </row>
    <row r="225" spans="1:5" s="14" customFormat="1">
      <c r="A225" s="18" t="s">
        <v>215</v>
      </c>
      <c r="B225" s="19">
        <v>714</v>
      </c>
      <c r="C225" s="19">
        <v>91</v>
      </c>
      <c r="D225" s="20">
        <v>0</v>
      </c>
      <c r="E225" s="19">
        <v>81</v>
      </c>
    </row>
    <row r="226" spans="1:5" s="14" customFormat="1">
      <c r="A226" s="18" t="s">
        <v>216</v>
      </c>
      <c r="B226" s="19">
        <v>1468</v>
      </c>
      <c r="C226" s="19">
        <v>257</v>
      </c>
      <c r="D226" s="20">
        <v>0</v>
      </c>
      <c r="E226" s="19">
        <v>220</v>
      </c>
    </row>
    <row r="227" spans="1:5" s="14" customFormat="1">
      <c r="A227" s="18" t="s">
        <v>217</v>
      </c>
      <c r="B227" s="19">
        <v>948</v>
      </c>
      <c r="C227" s="19">
        <v>242</v>
      </c>
      <c r="D227" s="20">
        <v>0</v>
      </c>
      <c r="E227" s="19">
        <v>188</v>
      </c>
    </row>
    <row r="228" spans="1:5" s="14" customFormat="1">
      <c r="A228" s="18" t="s">
        <v>218</v>
      </c>
      <c r="B228" s="19">
        <v>488</v>
      </c>
      <c r="C228" s="19">
        <v>67</v>
      </c>
      <c r="D228" s="20">
        <v>0</v>
      </c>
      <c r="E228" s="19">
        <v>53</v>
      </c>
    </row>
    <row r="229" spans="1:5" s="14" customFormat="1">
      <c r="A229" s="18" t="s">
        <v>219</v>
      </c>
      <c r="B229" s="19">
        <v>1696</v>
      </c>
      <c r="C229" s="19">
        <v>260</v>
      </c>
      <c r="D229" s="20">
        <v>0</v>
      </c>
      <c r="E229" s="19">
        <v>207</v>
      </c>
    </row>
    <row r="230" spans="1:5" s="14" customFormat="1">
      <c r="A230" s="18" t="s">
        <v>220</v>
      </c>
      <c r="B230" s="19">
        <v>0</v>
      </c>
      <c r="C230" s="19">
        <v>137</v>
      </c>
      <c r="D230" s="20">
        <v>0.14050000000000001</v>
      </c>
      <c r="E230" s="19">
        <v>112</v>
      </c>
    </row>
    <row r="231" spans="1:5" s="14" customFormat="1">
      <c r="A231" s="18" t="s">
        <v>221</v>
      </c>
      <c r="B231" s="19">
        <v>1159</v>
      </c>
      <c r="C231" s="19">
        <v>261</v>
      </c>
      <c r="D231" s="20">
        <v>0</v>
      </c>
      <c r="E231" s="19">
        <v>215</v>
      </c>
    </row>
    <row r="232" spans="1:5" s="14" customFormat="1">
      <c r="A232" s="18" t="s">
        <v>222</v>
      </c>
      <c r="B232" s="19">
        <v>1187</v>
      </c>
      <c r="C232" s="19">
        <v>259</v>
      </c>
      <c r="D232" s="20">
        <v>0</v>
      </c>
      <c r="E232" s="19">
        <v>208</v>
      </c>
    </row>
    <row r="233" spans="1:5" s="14" customFormat="1">
      <c r="A233" s="18" t="s">
        <v>223</v>
      </c>
      <c r="B233" s="19">
        <v>943</v>
      </c>
      <c r="C233" s="19">
        <v>205</v>
      </c>
      <c r="D233" s="20">
        <v>0</v>
      </c>
      <c r="E233" s="19">
        <v>166</v>
      </c>
    </row>
    <row r="234" spans="1:5" s="14" customFormat="1">
      <c r="A234" s="18" t="s">
        <v>224</v>
      </c>
      <c r="B234" s="19">
        <v>1198</v>
      </c>
      <c r="C234" s="19">
        <v>162</v>
      </c>
      <c r="D234" s="20">
        <v>0</v>
      </c>
      <c r="E234" s="19">
        <v>138</v>
      </c>
    </row>
    <row r="235" spans="1:5" s="14" customFormat="1">
      <c r="A235" s="18" t="s">
        <v>225</v>
      </c>
      <c r="B235" s="19">
        <v>999</v>
      </c>
      <c r="C235" s="19">
        <v>213</v>
      </c>
      <c r="D235" s="20">
        <v>0</v>
      </c>
      <c r="E235" s="19">
        <v>177</v>
      </c>
    </row>
    <row r="236" spans="1:5" s="14" customFormat="1">
      <c r="A236" s="18" t="s">
        <v>226</v>
      </c>
      <c r="B236" s="19">
        <v>1148</v>
      </c>
      <c r="C236" s="19">
        <v>267</v>
      </c>
      <c r="D236" s="20">
        <v>0</v>
      </c>
      <c r="E236" s="19">
        <v>219</v>
      </c>
    </row>
    <row r="237" spans="1:5" s="14" customFormat="1">
      <c r="A237" s="18" t="s">
        <v>227</v>
      </c>
      <c r="B237" s="19">
        <v>774</v>
      </c>
      <c r="C237" s="19">
        <v>167</v>
      </c>
      <c r="D237" s="20">
        <v>0</v>
      </c>
      <c r="E237" s="19">
        <v>147</v>
      </c>
    </row>
    <row r="238" spans="1:5" s="14" customFormat="1">
      <c r="A238" s="18" t="s">
        <v>228</v>
      </c>
      <c r="B238" s="19">
        <v>823</v>
      </c>
      <c r="C238" s="19">
        <v>151</v>
      </c>
      <c r="D238" s="20">
        <v>0</v>
      </c>
      <c r="E238" s="19">
        <v>125</v>
      </c>
    </row>
    <row r="239" spans="1:5" s="14" customFormat="1">
      <c r="A239" s="18" t="s">
        <v>229</v>
      </c>
      <c r="B239" s="19">
        <v>972</v>
      </c>
      <c r="C239" s="19">
        <v>143</v>
      </c>
      <c r="D239" s="20">
        <v>0</v>
      </c>
      <c r="E239" s="19">
        <v>120</v>
      </c>
    </row>
    <row r="240" spans="1:5" s="22" customFormat="1" ht="34.5" customHeight="1">
      <c r="A240" s="25" t="s">
        <v>258</v>
      </c>
      <c r="B240" s="23">
        <f>SUM(B206:B239)</f>
        <v>29563</v>
      </c>
      <c r="C240" s="23">
        <f>SUM(C206:C239)</f>
        <v>5631</v>
      </c>
      <c r="D240" s="24">
        <f>C240/B240</f>
        <v>0.19047457971112539</v>
      </c>
      <c r="E240" s="23">
        <f>SUM(E206:E239)</f>
        <v>4604</v>
      </c>
    </row>
    <row r="241" spans="1:5" s="14" customFormat="1">
      <c r="A241" s="18" t="s">
        <v>230</v>
      </c>
      <c r="B241" s="19">
        <v>730</v>
      </c>
      <c r="C241" s="19">
        <v>151</v>
      </c>
      <c r="D241" s="20">
        <v>0</v>
      </c>
      <c r="E241" s="19">
        <v>114</v>
      </c>
    </row>
    <row r="242" spans="1:5" s="14" customFormat="1">
      <c r="A242" s="18" t="s">
        <v>231</v>
      </c>
      <c r="B242" s="19">
        <v>2417</v>
      </c>
      <c r="C242" s="19">
        <v>340</v>
      </c>
      <c r="D242" s="20">
        <v>0</v>
      </c>
      <c r="E242" s="19">
        <v>282</v>
      </c>
    </row>
    <row r="243" spans="1:5" s="14" customFormat="1">
      <c r="A243" s="18" t="s">
        <v>232</v>
      </c>
      <c r="B243" s="19">
        <v>925</v>
      </c>
      <c r="C243" s="19">
        <v>283</v>
      </c>
      <c r="D243" s="20">
        <v>0</v>
      </c>
      <c r="E243" s="19">
        <v>238</v>
      </c>
    </row>
    <row r="244" spans="1:5" s="14" customFormat="1">
      <c r="A244" s="18" t="s">
        <v>233</v>
      </c>
      <c r="B244" s="19">
        <v>1182</v>
      </c>
      <c r="C244" s="19">
        <v>387</v>
      </c>
      <c r="D244" s="20">
        <v>0</v>
      </c>
      <c r="E244" s="19">
        <v>325</v>
      </c>
    </row>
    <row r="245" spans="1:5" s="14" customFormat="1">
      <c r="A245" s="18" t="s">
        <v>234</v>
      </c>
      <c r="B245" s="19">
        <v>2065</v>
      </c>
      <c r="C245" s="19">
        <v>350</v>
      </c>
      <c r="D245" s="20">
        <v>0</v>
      </c>
      <c r="E245" s="19">
        <v>293</v>
      </c>
    </row>
    <row r="246" spans="1:5" s="14" customFormat="1">
      <c r="A246" s="18" t="s">
        <v>235</v>
      </c>
      <c r="B246" s="19">
        <v>1966</v>
      </c>
      <c r="C246" s="19">
        <v>434</v>
      </c>
      <c r="D246" s="20">
        <v>0</v>
      </c>
      <c r="E246" s="19">
        <v>359</v>
      </c>
    </row>
    <row r="247" spans="1:5" s="22" customFormat="1" ht="34.5" customHeight="1">
      <c r="A247" s="25" t="s">
        <v>259</v>
      </c>
      <c r="B247" s="23">
        <f>SUM(B241:B246)</f>
        <v>9285</v>
      </c>
      <c r="C247" s="23">
        <f>SUM(C241:C246)</f>
        <v>1945</v>
      </c>
      <c r="D247" s="24">
        <v>0</v>
      </c>
      <c r="E247" s="23">
        <f>SUM(E241:E246)</f>
        <v>1611</v>
      </c>
    </row>
    <row r="248" spans="1:5" s="14" customFormat="1">
      <c r="A248" s="18" t="s">
        <v>236</v>
      </c>
      <c r="B248" s="19">
        <v>475</v>
      </c>
      <c r="C248" s="19">
        <v>86</v>
      </c>
      <c r="D248" s="20">
        <v>0</v>
      </c>
      <c r="E248" s="19">
        <v>63</v>
      </c>
    </row>
    <row r="249" spans="1:5" s="14" customFormat="1">
      <c r="A249" s="18" t="s">
        <v>237</v>
      </c>
      <c r="B249" s="19">
        <v>751</v>
      </c>
      <c r="C249" s="19">
        <v>164</v>
      </c>
      <c r="D249" s="20">
        <v>0</v>
      </c>
      <c r="E249" s="19">
        <v>140</v>
      </c>
    </row>
    <row r="250" spans="1:5" s="22" customFormat="1" ht="34.5" customHeight="1">
      <c r="A250" s="25" t="s">
        <v>260</v>
      </c>
      <c r="B250" s="23">
        <f>SUM(B248:B249)</f>
        <v>1226</v>
      </c>
      <c r="C250" s="23">
        <f>SUM(C248:C249)</f>
        <v>250</v>
      </c>
      <c r="D250" s="24">
        <v>0</v>
      </c>
      <c r="E250" s="23">
        <f>SUM(E248:E249)</f>
        <v>203</v>
      </c>
    </row>
    <row r="251" spans="1:5" s="22" customFormat="1" ht="34.5" customHeight="1">
      <c r="A251" s="25" t="s">
        <v>261</v>
      </c>
      <c r="B251" s="23">
        <f>SUM(, B22, B44, B51, B54, B56, B67, B103, B163, B185, B189, B191, B195, B205, B240, B247, B250)</f>
        <v>209005</v>
      </c>
      <c r="C251" s="23">
        <f>SUM(, C22, C44, C51, C54, C56, C67, C103, C163, C185, C189, C191, C195, C205, C240, C247, C250)</f>
        <v>35988</v>
      </c>
      <c r="D251" s="24">
        <f>C251/B251</f>
        <v>0.17218726824717112</v>
      </c>
      <c r="E251" s="23">
        <f>SUM(, E22, E44, E51, E54, E56, E67, E103, E163, E185, E189, E191, E195, E205, E240, E247, E250)</f>
        <v>29319</v>
      </c>
    </row>
    <row r="252" spans="1:5" s="22" customFormat="1">
      <c r="A252" s="23" t="s">
        <v>262</v>
      </c>
      <c r="B252" s="23">
        <f>SUM(, B251)</f>
        <v>209005</v>
      </c>
      <c r="C252" s="23">
        <f>SUM(, C251)</f>
        <v>35988</v>
      </c>
      <c r="D252" s="24">
        <f>C252/B252</f>
        <v>0.17218726824717112</v>
      </c>
      <c r="E252" s="23">
        <f>SUM(, E251)</f>
        <v>29319</v>
      </c>
    </row>
    <row r="253" spans="1:5" s="22" customFormat="1">
      <c r="A253" s="23" t="s">
        <v>989</v>
      </c>
      <c r="B253" s="23">
        <v>49577</v>
      </c>
      <c r="C253" s="23">
        <v>5137</v>
      </c>
      <c r="D253" s="24">
        <v>0.1036</v>
      </c>
      <c r="E253" s="23">
        <v>4201</v>
      </c>
    </row>
    <row r="254" spans="1:5" s="22" customFormat="1">
      <c r="A254" s="34" t="s">
        <v>262</v>
      </c>
      <c r="B254" s="34">
        <f>SUM(B252:B253)</f>
        <v>258582</v>
      </c>
      <c r="C254" s="34">
        <f>SUM(C252:C253)</f>
        <v>41125</v>
      </c>
      <c r="D254" s="35">
        <f>AVERAGE(D252:D253)</f>
        <v>0.13789363412358557</v>
      </c>
      <c r="E254" s="34">
        <f>SUM(E252:E253)</f>
        <v>33520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1" manualBreakCount="1">
    <brk id="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530</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FFFF00"/>
  </sheetPr>
  <dimension ref="A1:Q254"/>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8.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532</v>
      </c>
      <c r="F4" s="56"/>
      <c r="G4" s="56"/>
      <c r="H4" s="56"/>
      <c r="I4" s="56"/>
      <c r="J4" s="56"/>
      <c r="K4" s="56"/>
      <c r="L4" s="56"/>
      <c r="M4" s="56"/>
      <c r="N4" s="56"/>
      <c r="O4" s="56"/>
      <c r="P4" s="56"/>
      <c r="Q4" s="56"/>
    </row>
    <row r="5" spans="1:17" ht="25.5" customHeight="1">
      <c r="E5" s="55" t="s">
        <v>532</v>
      </c>
      <c r="F5" s="55"/>
      <c r="G5" s="55"/>
      <c r="H5" s="55"/>
      <c r="I5" s="55"/>
      <c r="J5" s="55"/>
      <c r="K5" s="55"/>
      <c r="L5" s="55"/>
      <c r="M5" s="55"/>
      <c r="N5" s="55"/>
      <c r="O5" s="55"/>
      <c r="P5" s="55"/>
      <c r="Q5" s="55"/>
    </row>
    <row r="6" spans="1:17" s="12" customFormat="1" ht="150" customHeight="1">
      <c r="B6" s="13" t="s">
        <v>7</v>
      </c>
      <c r="C6" s="13" t="s">
        <v>8</v>
      </c>
      <c r="D6" s="13" t="s">
        <v>9</v>
      </c>
      <c r="E6" s="21" t="s">
        <v>533</v>
      </c>
    </row>
    <row r="7" spans="1:17">
      <c r="A7" s="15" t="s">
        <v>10</v>
      </c>
      <c r="B7" s="16">
        <v>800</v>
      </c>
      <c r="C7" s="16">
        <v>162</v>
      </c>
      <c r="D7" s="17">
        <v>0</v>
      </c>
      <c r="E7" s="16">
        <v>138</v>
      </c>
    </row>
    <row r="8" spans="1:17" s="14" customFormat="1">
      <c r="A8" s="18" t="s">
        <v>11</v>
      </c>
      <c r="B8" s="19">
        <v>435</v>
      </c>
      <c r="C8" s="19">
        <v>72</v>
      </c>
      <c r="D8" s="20">
        <v>0</v>
      </c>
      <c r="E8" s="19">
        <v>63</v>
      </c>
    </row>
    <row r="9" spans="1:17" s="14" customFormat="1">
      <c r="A9" s="18" t="s">
        <v>12</v>
      </c>
      <c r="B9" s="19">
        <v>498</v>
      </c>
      <c r="C9" s="19">
        <v>66</v>
      </c>
      <c r="D9" s="20">
        <v>0</v>
      </c>
      <c r="E9" s="19">
        <v>51</v>
      </c>
    </row>
    <row r="10" spans="1:17" s="14" customFormat="1">
      <c r="A10" s="18" t="s">
        <v>13</v>
      </c>
      <c r="B10" s="19">
        <v>734</v>
      </c>
      <c r="C10" s="19">
        <v>77</v>
      </c>
      <c r="D10" s="20">
        <v>0</v>
      </c>
      <c r="E10" s="19">
        <v>59</v>
      </c>
    </row>
    <row r="11" spans="1:17" s="14" customFormat="1">
      <c r="A11" s="18" t="s">
        <v>14</v>
      </c>
      <c r="B11" s="19">
        <v>634</v>
      </c>
      <c r="C11" s="19">
        <v>40</v>
      </c>
      <c r="D11" s="20">
        <v>0</v>
      </c>
      <c r="E11" s="19">
        <v>29</v>
      </c>
    </row>
    <row r="12" spans="1:17" s="14" customFormat="1">
      <c r="A12" s="18" t="s">
        <v>15</v>
      </c>
      <c r="B12" s="19">
        <v>694</v>
      </c>
      <c r="C12" s="19">
        <v>32</v>
      </c>
      <c r="D12" s="20">
        <v>0</v>
      </c>
      <c r="E12" s="19">
        <v>28</v>
      </c>
    </row>
    <row r="13" spans="1:17" s="14" customFormat="1">
      <c r="A13" s="18" t="s">
        <v>16</v>
      </c>
      <c r="B13" s="19">
        <v>827</v>
      </c>
      <c r="C13" s="19">
        <v>109</v>
      </c>
      <c r="D13" s="20">
        <v>0</v>
      </c>
      <c r="E13" s="19">
        <v>81</v>
      </c>
    </row>
    <row r="14" spans="1:17" s="14" customFormat="1">
      <c r="A14" s="18" t="s">
        <v>17</v>
      </c>
      <c r="B14" s="19">
        <v>375</v>
      </c>
      <c r="C14" s="19">
        <v>85</v>
      </c>
      <c r="D14" s="20">
        <v>0</v>
      </c>
      <c r="E14" s="19">
        <v>75</v>
      </c>
    </row>
    <row r="15" spans="1:17" s="14" customFormat="1">
      <c r="A15" s="18" t="s">
        <v>18</v>
      </c>
      <c r="B15" s="19">
        <v>686</v>
      </c>
      <c r="C15" s="19">
        <v>160</v>
      </c>
      <c r="D15" s="20">
        <v>0</v>
      </c>
      <c r="E15" s="19">
        <v>133</v>
      </c>
    </row>
    <row r="16" spans="1:17" s="14" customFormat="1">
      <c r="A16" s="18" t="s">
        <v>19</v>
      </c>
      <c r="B16" s="19">
        <v>471</v>
      </c>
      <c r="C16" s="19">
        <v>14</v>
      </c>
      <c r="D16" s="20">
        <v>0</v>
      </c>
      <c r="E16" s="19">
        <v>11</v>
      </c>
    </row>
    <row r="17" spans="1:5" s="14" customFormat="1">
      <c r="A17" s="18" t="s">
        <v>20</v>
      </c>
      <c r="B17" s="19">
        <v>978</v>
      </c>
      <c r="C17" s="19">
        <v>147</v>
      </c>
      <c r="D17" s="20">
        <v>0</v>
      </c>
      <c r="E17" s="19">
        <v>125</v>
      </c>
    </row>
    <row r="18" spans="1:5" s="14" customFormat="1">
      <c r="A18" s="18" t="s">
        <v>21</v>
      </c>
      <c r="B18" s="19">
        <v>382</v>
      </c>
      <c r="C18" s="19">
        <v>38</v>
      </c>
      <c r="D18" s="20">
        <v>0</v>
      </c>
      <c r="E18" s="19">
        <v>29</v>
      </c>
    </row>
    <row r="19" spans="1:5" s="14" customFormat="1">
      <c r="A19" s="18" t="s">
        <v>22</v>
      </c>
      <c r="B19" s="19">
        <v>1442</v>
      </c>
      <c r="C19" s="19">
        <v>180</v>
      </c>
      <c r="D19" s="20">
        <v>0</v>
      </c>
      <c r="E19" s="19">
        <v>144</v>
      </c>
    </row>
    <row r="20" spans="1:5" s="14" customFormat="1">
      <c r="A20" s="18" t="s">
        <v>23</v>
      </c>
      <c r="B20" s="19">
        <v>845</v>
      </c>
      <c r="C20" s="19">
        <v>150</v>
      </c>
      <c r="D20" s="20">
        <v>0</v>
      </c>
      <c r="E20" s="19">
        <v>115</v>
      </c>
    </row>
    <row r="21" spans="1:5" s="14" customFormat="1">
      <c r="A21" s="18" t="s">
        <v>24</v>
      </c>
      <c r="B21" s="19">
        <v>913</v>
      </c>
      <c r="C21" s="19">
        <v>93</v>
      </c>
      <c r="D21" s="20">
        <v>0</v>
      </c>
      <c r="E21" s="19">
        <v>73</v>
      </c>
    </row>
    <row r="22" spans="1:5" s="22" customFormat="1" ht="34.5" customHeight="1">
      <c r="A22" s="25" t="s">
        <v>245</v>
      </c>
      <c r="B22" s="23">
        <f>SUM(B7:B21)</f>
        <v>10714</v>
      </c>
      <c r="C22" s="23">
        <f>SUM(C7:C21)</f>
        <v>1425</v>
      </c>
      <c r="D22" s="24">
        <v>0</v>
      </c>
      <c r="E22" s="23">
        <f>SUM(E7:E21)</f>
        <v>1154</v>
      </c>
    </row>
    <row r="23" spans="1:5" s="14" customFormat="1">
      <c r="A23" s="18" t="s">
        <v>25</v>
      </c>
      <c r="B23" s="19">
        <v>736</v>
      </c>
      <c r="C23" s="19">
        <v>119</v>
      </c>
      <c r="D23" s="20">
        <v>0</v>
      </c>
      <c r="E23" s="19">
        <v>100</v>
      </c>
    </row>
    <row r="24" spans="1:5" s="14" customFormat="1">
      <c r="A24" s="18" t="s">
        <v>26</v>
      </c>
      <c r="B24" s="19">
        <v>713</v>
      </c>
      <c r="C24" s="19">
        <v>147</v>
      </c>
      <c r="D24" s="20">
        <v>0</v>
      </c>
      <c r="E24" s="19">
        <v>116</v>
      </c>
    </row>
    <row r="25" spans="1:5" s="14" customFormat="1">
      <c r="A25" s="18" t="s">
        <v>27</v>
      </c>
      <c r="B25" s="19">
        <v>930</v>
      </c>
      <c r="C25" s="19">
        <v>170</v>
      </c>
      <c r="D25" s="20">
        <v>0</v>
      </c>
      <c r="E25" s="19">
        <v>147</v>
      </c>
    </row>
    <row r="26" spans="1:5" s="14" customFormat="1">
      <c r="A26" s="18" t="s">
        <v>28</v>
      </c>
      <c r="B26" s="19">
        <v>724</v>
      </c>
      <c r="C26" s="19">
        <v>96</v>
      </c>
      <c r="D26" s="20">
        <v>0</v>
      </c>
      <c r="E26" s="19">
        <v>78</v>
      </c>
    </row>
    <row r="27" spans="1:5" s="14" customFormat="1">
      <c r="A27" s="18" t="s">
        <v>29</v>
      </c>
      <c r="B27" s="19">
        <v>881</v>
      </c>
      <c r="C27" s="19">
        <v>117</v>
      </c>
      <c r="D27" s="20">
        <v>0</v>
      </c>
      <c r="E27" s="19">
        <v>96</v>
      </c>
    </row>
    <row r="28" spans="1:5" s="14" customFormat="1">
      <c r="A28" s="18" t="s">
        <v>30</v>
      </c>
      <c r="B28" s="19">
        <v>1183</v>
      </c>
      <c r="C28" s="19">
        <v>241</v>
      </c>
      <c r="D28" s="20">
        <v>0</v>
      </c>
      <c r="E28" s="19">
        <v>196</v>
      </c>
    </row>
    <row r="29" spans="1:5" s="14" customFormat="1">
      <c r="A29" s="18" t="s">
        <v>31</v>
      </c>
      <c r="B29" s="19">
        <v>1031</v>
      </c>
      <c r="C29" s="19">
        <v>228</v>
      </c>
      <c r="D29" s="20">
        <v>0</v>
      </c>
      <c r="E29" s="19">
        <v>195</v>
      </c>
    </row>
    <row r="30" spans="1:5" s="14" customFormat="1">
      <c r="A30" s="18" t="s">
        <v>32</v>
      </c>
      <c r="B30" s="19">
        <v>956</v>
      </c>
      <c r="C30" s="19">
        <v>221</v>
      </c>
      <c r="D30" s="20">
        <v>0</v>
      </c>
      <c r="E30" s="19">
        <v>179</v>
      </c>
    </row>
    <row r="31" spans="1:5" s="14" customFormat="1">
      <c r="A31" s="18" t="s">
        <v>33</v>
      </c>
      <c r="B31" s="19">
        <v>719</v>
      </c>
      <c r="C31" s="19">
        <v>121</v>
      </c>
      <c r="D31" s="20">
        <v>0</v>
      </c>
      <c r="E31" s="19">
        <v>92</v>
      </c>
    </row>
    <row r="32" spans="1:5" s="14" customFormat="1">
      <c r="A32" s="18" t="s">
        <v>34</v>
      </c>
      <c r="B32" s="19">
        <v>1124</v>
      </c>
      <c r="C32" s="19">
        <v>305</v>
      </c>
      <c r="D32" s="20">
        <v>0</v>
      </c>
      <c r="E32" s="19">
        <v>238</v>
      </c>
    </row>
    <row r="33" spans="1:5" s="14" customFormat="1">
      <c r="A33" s="18" t="s">
        <v>35</v>
      </c>
      <c r="B33" s="19">
        <v>983</v>
      </c>
      <c r="C33" s="19">
        <v>149</v>
      </c>
      <c r="D33" s="20">
        <v>0</v>
      </c>
      <c r="E33" s="19">
        <v>129</v>
      </c>
    </row>
    <row r="34" spans="1:5" s="14" customFormat="1">
      <c r="A34" s="18" t="s">
        <v>36</v>
      </c>
      <c r="B34" s="19">
        <v>989</v>
      </c>
      <c r="C34" s="19">
        <v>164</v>
      </c>
      <c r="D34" s="20">
        <v>0</v>
      </c>
      <c r="E34" s="19">
        <v>132</v>
      </c>
    </row>
    <row r="35" spans="1:5" s="14" customFormat="1">
      <c r="A35" s="18" t="s">
        <v>37</v>
      </c>
      <c r="B35" s="19">
        <v>718</v>
      </c>
      <c r="C35" s="19">
        <v>156</v>
      </c>
      <c r="D35" s="20">
        <v>0</v>
      </c>
      <c r="E35" s="19">
        <v>121</v>
      </c>
    </row>
    <row r="36" spans="1:5" s="14" customFormat="1">
      <c r="A36" s="18" t="s">
        <v>38</v>
      </c>
      <c r="B36" s="19">
        <v>1065</v>
      </c>
      <c r="C36" s="19">
        <v>206</v>
      </c>
      <c r="D36" s="20">
        <v>0</v>
      </c>
      <c r="E36" s="19">
        <v>173</v>
      </c>
    </row>
    <row r="37" spans="1:5" s="14" customFormat="1">
      <c r="A37" s="18" t="s">
        <v>39</v>
      </c>
      <c r="B37" s="19">
        <v>908</v>
      </c>
      <c r="C37" s="19">
        <v>153</v>
      </c>
      <c r="D37" s="20">
        <v>0</v>
      </c>
      <c r="E37" s="19">
        <v>123</v>
      </c>
    </row>
    <row r="38" spans="1:5" s="14" customFormat="1">
      <c r="A38" s="18" t="s">
        <v>40</v>
      </c>
      <c r="B38" s="19">
        <v>1160</v>
      </c>
      <c r="C38" s="19">
        <v>306</v>
      </c>
      <c r="D38" s="20">
        <v>0</v>
      </c>
      <c r="E38" s="19">
        <v>257</v>
      </c>
    </row>
    <row r="39" spans="1:5" s="14" customFormat="1">
      <c r="A39" s="18" t="s">
        <v>41</v>
      </c>
      <c r="B39" s="19">
        <v>920</v>
      </c>
      <c r="C39" s="19">
        <v>198</v>
      </c>
      <c r="D39" s="20">
        <v>0</v>
      </c>
      <c r="E39" s="19">
        <v>162</v>
      </c>
    </row>
    <row r="40" spans="1:5" s="14" customFormat="1">
      <c r="A40" s="18" t="s">
        <v>42</v>
      </c>
      <c r="B40" s="19">
        <v>767</v>
      </c>
      <c r="C40" s="19">
        <v>162</v>
      </c>
      <c r="D40" s="20">
        <v>0</v>
      </c>
      <c r="E40" s="19">
        <v>136</v>
      </c>
    </row>
    <row r="41" spans="1:5" s="14" customFormat="1">
      <c r="A41" s="18" t="s">
        <v>43</v>
      </c>
      <c r="B41" s="19">
        <v>1515</v>
      </c>
      <c r="C41" s="19">
        <v>300</v>
      </c>
      <c r="D41" s="20">
        <v>0</v>
      </c>
      <c r="E41" s="19">
        <v>253</v>
      </c>
    </row>
    <row r="42" spans="1:5" s="14" customFormat="1">
      <c r="A42" s="18" t="s">
        <v>44</v>
      </c>
      <c r="B42" s="19">
        <v>948</v>
      </c>
      <c r="C42" s="19">
        <v>195</v>
      </c>
      <c r="D42" s="20">
        <v>0</v>
      </c>
      <c r="E42" s="19">
        <v>169</v>
      </c>
    </row>
    <row r="43" spans="1:5" s="14" customFormat="1">
      <c r="A43" s="18" t="s">
        <v>45</v>
      </c>
      <c r="B43" s="19">
        <v>1636</v>
      </c>
      <c r="C43" s="19">
        <v>305</v>
      </c>
      <c r="D43" s="20">
        <v>0</v>
      </c>
      <c r="E43" s="19">
        <v>237</v>
      </c>
    </row>
    <row r="44" spans="1:5" s="22" customFormat="1" ht="34.5" customHeight="1">
      <c r="A44" s="25" t="s">
        <v>246</v>
      </c>
      <c r="B44" s="23">
        <f>SUM(B23:B43)</f>
        <v>20606</v>
      </c>
      <c r="C44" s="23">
        <f>SUM(C23:C43)</f>
        <v>4059</v>
      </c>
      <c r="D44" s="24">
        <v>0</v>
      </c>
      <c r="E44" s="23">
        <f>SUM(E23:E43)</f>
        <v>3329</v>
      </c>
    </row>
    <row r="45" spans="1:5" s="14" customFormat="1">
      <c r="A45" s="18" t="s">
        <v>46</v>
      </c>
      <c r="B45" s="19">
        <v>984</v>
      </c>
      <c r="C45" s="19">
        <v>200</v>
      </c>
      <c r="D45" s="20">
        <v>0</v>
      </c>
      <c r="E45" s="19">
        <v>160</v>
      </c>
    </row>
    <row r="46" spans="1:5" s="14" customFormat="1">
      <c r="A46" s="18" t="s">
        <v>47</v>
      </c>
      <c r="B46" s="19">
        <v>2008</v>
      </c>
      <c r="C46" s="19">
        <v>365</v>
      </c>
      <c r="D46" s="20">
        <v>0</v>
      </c>
      <c r="E46" s="19">
        <v>279</v>
      </c>
    </row>
    <row r="47" spans="1:5" s="14" customFormat="1">
      <c r="A47" s="18" t="s">
        <v>48</v>
      </c>
      <c r="B47" s="19">
        <v>2076</v>
      </c>
      <c r="C47" s="19">
        <v>425</v>
      </c>
      <c r="D47" s="20">
        <v>0</v>
      </c>
      <c r="E47" s="19">
        <v>352</v>
      </c>
    </row>
    <row r="48" spans="1:5" s="14" customFormat="1">
      <c r="A48" s="18" t="s">
        <v>49</v>
      </c>
      <c r="B48" s="19">
        <v>1443</v>
      </c>
      <c r="C48" s="19">
        <v>326</v>
      </c>
      <c r="D48" s="20">
        <v>0</v>
      </c>
      <c r="E48" s="19">
        <v>253</v>
      </c>
    </row>
    <row r="49" spans="1:5" s="14" customFormat="1">
      <c r="A49" s="18" t="s">
        <v>50</v>
      </c>
      <c r="B49" s="19">
        <v>1307</v>
      </c>
      <c r="C49" s="19">
        <v>232</v>
      </c>
      <c r="D49" s="20">
        <v>0</v>
      </c>
      <c r="E49" s="19">
        <v>183</v>
      </c>
    </row>
    <row r="50" spans="1:5" s="14" customFormat="1">
      <c r="A50" s="18" t="s">
        <v>51</v>
      </c>
      <c r="B50" s="19">
        <v>870</v>
      </c>
      <c r="C50" s="19">
        <v>189</v>
      </c>
      <c r="D50" s="20">
        <v>0</v>
      </c>
      <c r="E50" s="19">
        <v>147</v>
      </c>
    </row>
    <row r="51" spans="1:5" s="22" customFormat="1" ht="34.5" customHeight="1">
      <c r="A51" s="25" t="s">
        <v>247</v>
      </c>
      <c r="B51" s="23">
        <f>SUM(B45:B50)</f>
        <v>8688</v>
      </c>
      <c r="C51" s="23">
        <f>SUM(C45:C50)</f>
        <v>1737</v>
      </c>
      <c r="D51" s="24">
        <v>0</v>
      </c>
      <c r="E51" s="23">
        <f>SUM(E45:E50)</f>
        <v>1374</v>
      </c>
    </row>
    <row r="52" spans="1:5" s="14" customFormat="1">
      <c r="A52" s="18" t="s">
        <v>52</v>
      </c>
      <c r="B52" s="19">
        <v>613</v>
      </c>
      <c r="C52" s="19">
        <v>166</v>
      </c>
      <c r="D52" s="20">
        <v>0</v>
      </c>
      <c r="E52" s="19">
        <v>126</v>
      </c>
    </row>
    <row r="53" spans="1:5" s="14" customFormat="1">
      <c r="A53" s="18" t="s">
        <v>53</v>
      </c>
      <c r="B53" s="19">
        <v>674</v>
      </c>
      <c r="C53" s="19">
        <v>171</v>
      </c>
      <c r="D53" s="20">
        <v>0</v>
      </c>
      <c r="E53" s="19">
        <v>135</v>
      </c>
    </row>
    <row r="54" spans="1:5" s="22" customFormat="1" ht="34.5" customHeight="1">
      <c r="A54" s="25" t="s">
        <v>248</v>
      </c>
      <c r="B54" s="23">
        <f>SUM(B52:B53)</f>
        <v>1287</v>
      </c>
      <c r="C54" s="23">
        <f>SUM(C52:C53)</f>
        <v>337</v>
      </c>
      <c r="D54" s="24">
        <v>0</v>
      </c>
      <c r="E54" s="23">
        <f>SUM(E52:E53)</f>
        <v>261</v>
      </c>
    </row>
    <row r="55" spans="1:5" s="14" customFormat="1">
      <c r="A55" s="18" t="s">
        <v>54</v>
      </c>
      <c r="B55" s="19">
        <v>1240</v>
      </c>
      <c r="C55" s="19">
        <v>282</v>
      </c>
      <c r="D55" s="20">
        <v>0</v>
      </c>
      <c r="E55" s="19">
        <v>216</v>
      </c>
    </row>
    <row r="56" spans="1:5" s="22" customFormat="1" ht="34.5" customHeight="1">
      <c r="A56" s="25" t="s">
        <v>249</v>
      </c>
      <c r="B56" s="23">
        <f>SUM(B55:B55)</f>
        <v>1240</v>
      </c>
      <c r="C56" s="23">
        <f>SUM(C55:C55)</f>
        <v>282</v>
      </c>
      <c r="D56" s="24">
        <v>0</v>
      </c>
      <c r="E56" s="23">
        <f>SUM(E55:E55)</f>
        <v>216</v>
      </c>
    </row>
    <row r="57" spans="1:5" s="14" customFormat="1">
      <c r="A57" s="18" t="s">
        <v>55</v>
      </c>
      <c r="B57" s="19">
        <v>1370</v>
      </c>
      <c r="C57" s="19">
        <v>302</v>
      </c>
      <c r="D57" s="20">
        <v>0</v>
      </c>
      <c r="E57" s="19">
        <v>234</v>
      </c>
    </row>
    <row r="58" spans="1:5" s="14" customFormat="1">
      <c r="A58" s="18" t="s">
        <v>56</v>
      </c>
      <c r="B58" s="19">
        <v>1149</v>
      </c>
      <c r="C58" s="19">
        <v>246</v>
      </c>
      <c r="D58" s="20">
        <v>0</v>
      </c>
      <c r="E58" s="19">
        <v>194</v>
      </c>
    </row>
    <row r="59" spans="1:5" s="14" customFormat="1">
      <c r="A59" s="18" t="s">
        <v>57</v>
      </c>
      <c r="B59" s="19">
        <v>1031</v>
      </c>
      <c r="C59" s="19">
        <v>249</v>
      </c>
      <c r="D59" s="20">
        <v>0</v>
      </c>
      <c r="E59" s="19">
        <v>183</v>
      </c>
    </row>
    <row r="60" spans="1:5" s="14" customFormat="1">
      <c r="A60" s="18" t="s">
        <v>58</v>
      </c>
      <c r="B60" s="19">
        <v>808</v>
      </c>
      <c r="C60" s="19">
        <v>182</v>
      </c>
      <c r="D60" s="20">
        <v>0</v>
      </c>
      <c r="E60" s="19">
        <v>145</v>
      </c>
    </row>
    <row r="61" spans="1:5" s="14" customFormat="1">
      <c r="A61" s="18" t="s">
        <v>59</v>
      </c>
      <c r="B61" s="19">
        <v>1026</v>
      </c>
      <c r="C61" s="19">
        <v>240</v>
      </c>
      <c r="D61" s="20">
        <v>0</v>
      </c>
      <c r="E61" s="19">
        <v>206</v>
      </c>
    </row>
    <row r="62" spans="1:5" s="14" customFormat="1">
      <c r="A62" s="18" t="s">
        <v>60</v>
      </c>
      <c r="B62" s="19">
        <v>853</v>
      </c>
      <c r="C62" s="19">
        <v>198</v>
      </c>
      <c r="D62" s="20">
        <v>0</v>
      </c>
      <c r="E62" s="19">
        <v>171</v>
      </c>
    </row>
    <row r="63" spans="1:5" s="14" customFormat="1">
      <c r="A63" s="18" t="s">
        <v>61</v>
      </c>
      <c r="B63" s="19">
        <v>2109</v>
      </c>
      <c r="C63" s="19">
        <v>461</v>
      </c>
      <c r="D63" s="20">
        <v>0</v>
      </c>
      <c r="E63" s="19">
        <v>371</v>
      </c>
    </row>
    <row r="64" spans="1:5" s="14" customFormat="1">
      <c r="A64" s="18" t="s">
        <v>62</v>
      </c>
      <c r="B64" s="19">
        <v>937</v>
      </c>
      <c r="C64" s="19">
        <v>179</v>
      </c>
      <c r="D64" s="20">
        <v>0</v>
      </c>
      <c r="E64" s="19">
        <v>160</v>
      </c>
    </row>
    <row r="65" spans="1:5" s="14" customFormat="1">
      <c r="A65" s="18" t="s">
        <v>63</v>
      </c>
      <c r="B65" s="19">
        <v>907</v>
      </c>
      <c r="C65" s="19">
        <v>194</v>
      </c>
      <c r="D65" s="20">
        <v>0</v>
      </c>
      <c r="E65" s="19">
        <v>149</v>
      </c>
    </row>
    <row r="66" spans="1:5" s="14" customFormat="1">
      <c r="A66" s="18" t="s">
        <v>64</v>
      </c>
      <c r="B66" s="19">
        <v>1054</v>
      </c>
      <c r="C66" s="19">
        <v>222</v>
      </c>
      <c r="D66" s="20">
        <v>0</v>
      </c>
      <c r="E66" s="19">
        <v>181</v>
      </c>
    </row>
    <row r="67" spans="1:5" s="22" customFormat="1" ht="34.5" customHeight="1">
      <c r="A67" s="25" t="s">
        <v>250</v>
      </c>
      <c r="B67" s="23">
        <f>SUM(B57:B66)</f>
        <v>11244</v>
      </c>
      <c r="C67" s="23">
        <f>SUM(C57:C66)</f>
        <v>2473</v>
      </c>
      <c r="D67" s="24">
        <v>0</v>
      </c>
      <c r="E67" s="23">
        <f>SUM(E57:E66)</f>
        <v>1994</v>
      </c>
    </row>
    <row r="68" spans="1:5" s="14" customFormat="1">
      <c r="A68" s="18" t="s">
        <v>65</v>
      </c>
      <c r="B68" s="19">
        <v>954</v>
      </c>
      <c r="C68" s="19">
        <v>212</v>
      </c>
      <c r="D68" s="20">
        <v>0</v>
      </c>
      <c r="E68" s="19">
        <v>177</v>
      </c>
    </row>
    <row r="69" spans="1:5" s="14" customFormat="1">
      <c r="A69" s="18" t="s">
        <v>66</v>
      </c>
      <c r="B69" s="19">
        <v>615</v>
      </c>
      <c r="C69" s="19">
        <v>108</v>
      </c>
      <c r="D69" s="20">
        <v>0</v>
      </c>
      <c r="E69" s="19">
        <v>80</v>
      </c>
    </row>
    <row r="70" spans="1:5" s="14" customFormat="1">
      <c r="A70" s="18" t="s">
        <v>67</v>
      </c>
      <c r="B70" s="19">
        <v>791</v>
      </c>
      <c r="C70" s="19">
        <v>67</v>
      </c>
      <c r="D70" s="20">
        <v>0</v>
      </c>
      <c r="E70" s="19">
        <v>60</v>
      </c>
    </row>
    <row r="71" spans="1:5" s="14" customFormat="1">
      <c r="A71" s="18" t="s">
        <v>68</v>
      </c>
      <c r="B71" s="19">
        <v>865</v>
      </c>
      <c r="C71" s="19">
        <v>167</v>
      </c>
      <c r="D71" s="20">
        <v>0</v>
      </c>
      <c r="E71" s="19">
        <v>130</v>
      </c>
    </row>
    <row r="72" spans="1:5" s="14" customFormat="1">
      <c r="A72" s="18" t="s">
        <v>69</v>
      </c>
      <c r="B72" s="19">
        <v>335</v>
      </c>
      <c r="C72" s="19">
        <v>18</v>
      </c>
      <c r="D72" s="20">
        <v>0</v>
      </c>
      <c r="E72" s="19">
        <v>14</v>
      </c>
    </row>
    <row r="73" spans="1:5" s="14" customFormat="1">
      <c r="A73" s="18" t="s">
        <v>70</v>
      </c>
      <c r="B73" s="19">
        <v>485</v>
      </c>
      <c r="C73" s="19">
        <v>28</v>
      </c>
      <c r="D73" s="20">
        <v>0</v>
      </c>
      <c r="E73" s="19">
        <v>22</v>
      </c>
    </row>
    <row r="74" spans="1:5" s="14" customFormat="1">
      <c r="A74" s="18" t="s">
        <v>71</v>
      </c>
      <c r="B74" s="19">
        <v>1118</v>
      </c>
      <c r="C74" s="19">
        <v>105</v>
      </c>
      <c r="D74" s="20">
        <v>0</v>
      </c>
      <c r="E74" s="19">
        <v>86</v>
      </c>
    </row>
    <row r="75" spans="1:5" s="14" customFormat="1">
      <c r="A75" s="18" t="s">
        <v>72</v>
      </c>
      <c r="B75" s="19">
        <v>700</v>
      </c>
      <c r="C75" s="19">
        <v>56</v>
      </c>
      <c r="D75" s="20">
        <v>0</v>
      </c>
      <c r="E75" s="19">
        <v>50</v>
      </c>
    </row>
    <row r="76" spans="1:5" s="14" customFormat="1">
      <c r="A76" s="18" t="s">
        <v>73</v>
      </c>
      <c r="B76" s="19">
        <v>685</v>
      </c>
      <c r="C76" s="19">
        <v>40</v>
      </c>
      <c r="D76" s="20">
        <v>0</v>
      </c>
      <c r="E76" s="19">
        <v>30</v>
      </c>
    </row>
    <row r="77" spans="1:5" s="14" customFormat="1">
      <c r="A77" s="18" t="s">
        <v>74</v>
      </c>
      <c r="B77" s="19">
        <v>927</v>
      </c>
      <c r="C77" s="19">
        <v>62</v>
      </c>
      <c r="D77" s="20">
        <v>0</v>
      </c>
      <c r="E77" s="19">
        <v>46</v>
      </c>
    </row>
    <row r="78" spans="1:5" s="14" customFormat="1">
      <c r="A78" s="18" t="s">
        <v>75</v>
      </c>
      <c r="B78" s="19">
        <v>868</v>
      </c>
      <c r="C78" s="19">
        <v>171</v>
      </c>
      <c r="D78" s="20">
        <v>0</v>
      </c>
      <c r="E78" s="19">
        <v>132</v>
      </c>
    </row>
    <row r="79" spans="1:5" s="14" customFormat="1">
      <c r="A79" s="18" t="s">
        <v>76</v>
      </c>
      <c r="B79" s="19">
        <v>401</v>
      </c>
      <c r="C79" s="19">
        <v>13</v>
      </c>
      <c r="D79" s="20">
        <v>0</v>
      </c>
      <c r="E79" s="19">
        <v>8</v>
      </c>
    </row>
    <row r="80" spans="1:5" s="14" customFormat="1">
      <c r="A80" s="18" t="s">
        <v>77</v>
      </c>
      <c r="B80" s="19">
        <v>433</v>
      </c>
      <c r="C80" s="19">
        <v>32</v>
      </c>
      <c r="D80" s="20">
        <v>0</v>
      </c>
      <c r="E80" s="19">
        <v>28</v>
      </c>
    </row>
    <row r="81" spans="1:5" s="14" customFormat="1">
      <c r="A81" s="18" t="s">
        <v>78</v>
      </c>
      <c r="B81" s="19">
        <v>769</v>
      </c>
      <c r="C81" s="19">
        <v>56</v>
      </c>
      <c r="D81" s="20">
        <v>0</v>
      </c>
      <c r="E81" s="19">
        <v>41</v>
      </c>
    </row>
    <row r="82" spans="1:5" s="14" customFormat="1">
      <c r="A82" s="18" t="s">
        <v>79</v>
      </c>
      <c r="B82" s="19">
        <v>759</v>
      </c>
      <c r="C82" s="19">
        <v>133</v>
      </c>
      <c r="D82" s="20">
        <v>0</v>
      </c>
      <c r="E82" s="19">
        <v>108</v>
      </c>
    </row>
    <row r="83" spans="1:5" s="14" customFormat="1">
      <c r="A83" s="18" t="s">
        <v>80</v>
      </c>
      <c r="B83" s="19">
        <v>955</v>
      </c>
      <c r="C83" s="19">
        <v>135</v>
      </c>
      <c r="D83" s="20">
        <v>0</v>
      </c>
      <c r="E83" s="19">
        <v>106</v>
      </c>
    </row>
    <row r="84" spans="1:5" s="14" customFormat="1">
      <c r="A84" s="18" t="s">
        <v>81</v>
      </c>
      <c r="B84" s="19">
        <v>654</v>
      </c>
      <c r="C84" s="19">
        <v>36</v>
      </c>
      <c r="D84" s="20">
        <v>0</v>
      </c>
      <c r="E84" s="19">
        <v>28</v>
      </c>
    </row>
    <row r="85" spans="1:5" s="14" customFormat="1">
      <c r="A85" s="18" t="s">
        <v>82</v>
      </c>
      <c r="B85" s="19">
        <v>1399</v>
      </c>
      <c r="C85" s="19">
        <v>227</v>
      </c>
      <c r="D85" s="20">
        <v>0</v>
      </c>
      <c r="E85" s="19">
        <v>181</v>
      </c>
    </row>
    <row r="86" spans="1:5" s="14" customFormat="1">
      <c r="A86" s="18" t="s">
        <v>83</v>
      </c>
      <c r="B86" s="19">
        <v>411</v>
      </c>
      <c r="C86" s="19">
        <v>12</v>
      </c>
      <c r="D86" s="20">
        <v>0</v>
      </c>
      <c r="E86" s="19">
        <v>8</v>
      </c>
    </row>
    <row r="87" spans="1:5" s="14" customFormat="1">
      <c r="A87" s="18" t="s">
        <v>84</v>
      </c>
      <c r="B87" s="19">
        <v>966</v>
      </c>
      <c r="C87" s="19">
        <v>236</v>
      </c>
      <c r="D87" s="20">
        <v>0</v>
      </c>
      <c r="E87" s="19">
        <v>189</v>
      </c>
    </row>
    <row r="88" spans="1:5" s="14" customFormat="1">
      <c r="A88" s="18" t="s">
        <v>85</v>
      </c>
      <c r="B88" s="19">
        <v>599</v>
      </c>
      <c r="C88" s="19">
        <v>40</v>
      </c>
      <c r="D88" s="20">
        <v>0</v>
      </c>
      <c r="E88" s="19">
        <v>38</v>
      </c>
    </row>
    <row r="89" spans="1:5" s="14" customFormat="1">
      <c r="A89" s="18" t="s">
        <v>86</v>
      </c>
      <c r="B89" s="19">
        <v>691</v>
      </c>
      <c r="C89" s="19">
        <v>180</v>
      </c>
      <c r="D89" s="20">
        <v>0</v>
      </c>
      <c r="E89" s="19">
        <v>142</v>
      </c>
    </row>
    <row r="90" spans="1:5" s="14" customFormat="1">
      <c r="A90" s="18" t="s">
        <v>87</v>
      </c>
      <c r="B90" s="19">
        <v>565</v>
      </c>
      <c r="C90" s="19">
        <v>99</v>
      </c>
      <c r="D90" s="20">
        <v>0</v>
      </c>
      <c r="E90" s="19">
        <v>85</v>
      </c>
    </row>
    <row r="91" spans="1:5" s="14" customFormat="1">
      <c r="A91" s="18" t="s">
        <v>88</v>
      </c>
      <c r="B91" s="19">
        <v>787</v>
      </c>
      <c r="C91" s="19">
        <v>112</v>
      </c>
      <c r="D91" s="20">
        <v>0</v>
      </c>
      <c r="E91" s="19">
        <v>84</v>
      </c>
    </row>
    <row r="92" spans="1:5" s="14" customFormat="1">
      <c r="A92" s="18" t="s">
        <v>89</v>
      </c>
      <c r="B92" s="19">
        <v>682</v>
      </c>
      <c r="C92" s="19">
        <v>145</v>
      </c>
      <c r="D92" s="20">
        <v>0</v>
      </c>
      <c r="E92" s="19">
        <v>114</v>
      </c>
    </row>
    <row r="93" spans="1:5" s="14" customFormat="1">
      <c r="A93" s="18" t="s">
        <v>90</v>
      </c>
      <c r="B93" s="19">
        <v>631</v>
      </c>
      <c r="C93" s="19">
        <v>120</v>
      </c>
      <c r="D93" s="20">
        <v>0</v>
      </c>
      <c r="E93" s="19">
        <v>94</v>
      </c>
    </row>
    <row r="94" spans="1:5" s="14" customFormat="1">
      <c r="A94" s="18" t="s">
        <v>91</v>
      </c>
      <c r="B94" s="19">
        <v>830</v>
      </c>
      <c r="C94" s="19">
        <v>92</v>
      </c>
      <c r="D94" s="20">
        <v>0</v>
      </c>
      <c r="E94" s="19">
        <v>70</v>
      </c>
    </row>
    <row r="95" spans="1:5" s="14" customFormat="1">
      <c r="A95" s="18" t="s">
        <v>92</v>
      </c>
      <c r="B95" s="19">
        <v>1568</v>
      </c>
      <c r="C95" s="19">
        <v>276</v>
      </c>
      <c r="D95" s="20">
        <v>0</v>
      </c>
      <c r="E95" s="19">
        <v>227</v>
      </c>
    </row>
    <row r="96" spans="1:5" s="14" customFormat="1">
      <c r="A96" s="18" t="s">
        <v>93</v>
      </c>
      <c r="B96" s="19">
        <v>703</v>
      </c>
      <c r="C96" s="19">
        <v>136</v>
      </c>
      <c r="D96" s="20">
        <v>0</v>
      </c>
      <c r="E96" s="19">
        <v>107</v>
      </c>
    </row>
    <row r="97" spans="1:5" s="14" customFormat="1">
      <c r="A97" s="18" t="s">
        <v>94</v>
      </c>
      <c r="B97" s="19">
        <v>994</v>
      </c>
      <c r="C97" s="19">
        <v>162</v>
      </c>
      <c r="D97" s="20">
        <v>0</v>
      </c>
      <c r="E97" s="19">
        <v>133</v>
      </c>
    </row>
    <row r="98" spans="1:5" s="14" customFormat="1">
      <c r="A98" s="18" t="s">
        <v>95</v>
      </c>
      <c r="B98" s="19">
        <v>639</v>
      </c>
      <c r="C98" s="19">
        <v>114</v>
      </c>
      <c r="D98" s="20">
        <v>0</v>
      </c>
      <c r="E98" s="19">
        <v>94</v>
      </c>
    </row>
    <row r="99" spans="1:5" s="14" customFormat="1">
      <c r="A99" s="18" t="s">
        <v>96</v>
      </c>
      <c r="B99" s="19">
        <v>1548</v>
      </c>
      <c r="C99" s="19">
        <v>136</v>
      </c>
      <c r="D99" s="20">
        <v>0</v>
      </c>
      <c r="E99" s="19">
        <v>117</v>
      </c>
    </row>
    <row r="100" spans="1:5" s="14" customFormat="1">
      <c r="A100" s="18" t="s">
        <v>97</v>
      </c>
      <c r="B100" s="19">
        <v>1263</v>
      </c>
      <c r="C100" s="19">
        <v>133</v>
      </c>
      <c r="D100" s="20">
        <v>0</v>
      </c>
      <c r="E100" s="19">
        <v>105</v>
      </c>
    </row>
    <row r="101" spans="1:5" s="14" customFormat="1">
      <c r="A101" s="18" t="s">
        <v>98</v>
      </c>
      <c r="B101" s="19">
        <v>986</v>
      </c>
      <c r="C101" s="19">
        <v>98</v>
      </c>
      <c r="D101" s="20">
        <v>0</v>
      </c>
      <c r="E101" s="19">
        <v>75</v>
      </c>
    </row>
    <row r="102" spans="1:5" s="14" customFormat="1">
      <c r="A102" s="18" t="s">
        <v>99</v>
      </c>
      <c r="B102" s="19">
        <v>1453</v>
      </c>
      <c r="C102" s="19">
        <v>118</v>
      </c>
      <c r="D102" s="20">
        <v>0</v>
      </c>
      <c r="E102" s="19">
        <v>94</v>
      </c>
    </row>
    <row r="103" spans="1:5" s="22" customFormat="1" ht="34.5" customHeight="1">
      <c r="A103" s="25" t="s">
        <v>251</v>
      </c>
      <c r="B103" s="23">
        <f>SUM(B68:B102)</f>
        <v>29029</v>
      </c>
      <c r="C103" s="23">
        <f>SUM(C68:C102)</f>
        <v>3875</v>
      </c>
      <c r="D103" s="24">
        <v>0</v>
      </c>
      <c r="E103" s="23">
        <f>SUM(E68:E102)</f>
        <v>3103</v>
      </c>
    </row>
    <row r="104" spans="1:5" s="14" customFormat="1">
      <c r="A104" s="18" t="s">
        <v>100</v>
      </c>
      <c r="B104" s="19">
        <v>466</v>
      </c>
      <c r="C104" s="19">
        <v>94</v>
      </c>
      <c r="D104" s="20">
        <v>0</v>
      </c>
      <c r="E104" s="19">
        <v>71</v>
      </c>
    </row>
    <row r="105" spans="1:5" s="14" customFormat="1">
      <c r="A105" s="18" t="s">
        <v>101</v>
      </c>
      <c r="B105" s="19">
        <v>532</v>
      </c>
      <c r="C105" s="19">
        <v>72</v>
      </c>
      <c r="D105" s="20">
        <v>0</v>
      </c>
      <c r="E105" s="19">
        <v>49</v>
      </c>
    </row>
    <row r="106" spans="1:5" s="14" customFormat="1">
      <c r="A106" s="18" t="s">
        <v>102</v>
      </c>
      <c r="B106" s="19">
        <v>513</v>
      </c>
      <c r="C106" s="19">
        <v>38</v>
      </c>
      <c r="D106" s="20">
        <v>0</v>
      </c>
      <c r="E106" s="19">
        <v>30</v>
      </c>
    </row>
    <row r="107" spans="1:5" s="14" customFormat="1">
      <c r="A107" s="18" t="s">
        <v>103</v>
      </c>
      <c r="B107" s="19">
        <v>692</v>
      </c>
      <c r="C107" s="19">
        <v>61</v>
      </c>
      <c r="D107" s="20">
        <v>0</v>
      </c>
      <c r="E107" s="19">
        <v>42</v>
      </c>
    </row>
    <row r="108" spans="1:5" s="14" customFormat="1">
      <c r="A108" s="18" t="s">
        <v>104</v>
      </c>
      <c r="B108" s="19">
        <v>585</v>
      </c>
      <c r="C108" s="19">
        <v>49</v>
      </c>
      <c r="D108" s="20">
        <v>0</v>
      </c>
      <c r="E108" s="19">
        <v>41</v>
      </c>
    </row>
    <row r="109" spans="1:5" s="14" customFormat="1">
      <c r="A109" s="18" t="s">
        <v>105</v>
      </c>
      <c r="B109" s="19">
        <v>750</v>
      </c>
      <c r="C109" s="19">
        <v>45</v>
      </c>
      <c r="D109" s="20">
        <v>0</v>
      </c>
      <c r="E109" s="19">
        <v>37</v>
      </c>
    </row>
    <row r="110" spans="1:5" s="14" customFormat="1">
      <c r="A110" s="18" t="s">
        <v>106</v>
      </c>
      <c r="B110" s="19">
        <v>747</v>
      </c>
      <c r="C110" s="19">
        <v>207</v>
      </c>
      <c r="D110" s="20">
        <v>0</v>
      </c>
      <c r="E110" s="19">
        <v>172</v>
      </c>
    </row>
    <row r="111" spans="1:5" s="14" customFormat="1">
      <c r="A111" s="18" t="s">
        <v>107</v>
      </c>
      <c r="B111" s="19">
        <v>807</v>
      </c>
      <c r="C111" s="19">
        <v>143</v>
      </c>
      <c r="D111" s="20">
        <v>0</v>
      </c>
      <c r="E111" s="19">
        <v>119</v>
      </c>
    </row>
    <row r="112" spans="1:5" s="14" customFormat="1">
      <c r="A112" s="18" t="s">
        <v>108</v>
      </c>
      <c r="B112" s="19">
        <v>716</v>
      </c>
      <c r="C112" s="19">
        <v>24</v>
      </c>
      <c r="D112" s="20">
        <v>0</v>
      </c>
      <c r="E112" s="19">
        <v>21</v>
      </c>
    </row>
    <row r="113" spans="1:5" s="14" customFormat="1">
      <c r="A113" s="18" t="s">
        <v>109</v>
      </c>
      <c r="B113" s="19">
        <v>932</v>
      </c>
      <c r="C113" s="19">
        <v>146</v>
      </c>
      <c r="D113" s="20">
        <v>0</v>
      </c>
      <c r="E113" s="19">
        <v>127</v>
      </c>
    </row>
    <row r="114" spans="1:5" s="14" customFormat="1">
      <c r="A114" s="18" t="s">
        <v>110</v>
      </c>
      <c r="B114" s="19">
        <v>724</v>
      </c>
      <c r="C114" s="19">
        <v>30</v>
      </c>
      <c r="D114" s="20">
        <v>0</v>
      </c>
      <c r="E114" s="19">
        <v>21</v>
      </c>
    </row>
    <row r="115" spans="1:5" s="14" customFormat="1">
      <c r="A115" s="18" t="s">
        <v>111</v>
      </c>
      <c r="B115" s="19">
        <v>315</v>
      </c>
      <c r="C115" s="19">
        <v>50</v>
      </c>
      <c r="D115" s="20">
        <v>0</v>
      </c>
      <c r="E115" s="19">
        <v>44</v>
      </c>
    </row>
    <row r="116" spans="1:5" s="14" customFormat="1">
      <c r="A116" s="18" t="s">
        <v>112</v>
      </c>
      <c r="B116" s="19">
        <v>827</v>
      </c>
      <c r="C116" s="19">
        <v>54</v>
      </c>
      <c r="D116" s="20">
        <v>0</v>
      </c>
      <c r="E116" s="19">
        <v>38</v>
      </c>
    </row>
    <row r="117" spans="1:5" s="14" customFormat="1">
      <c r="A117" s="18" t="s">
        <v>113</v>
      </c>
      <c r="B117" s="19">
        <v>1202</v>
      </c>
      <c r="C117" s="19">
        <v>109</v>
      </c>
      <c r="D117" s="20">
        <v>0</v>
      </c>
      <c r="E117" s="19">
        <v>77</v>
      </c>
    </row>
    <row r="118" spans="1:5" s="14" customFormat="1">
      <c r="A118" s="18" t="s">
        <v>114</v>
      </c>
      <c r="B118" s="19">
        <v>737</v>
      </c>
      <c r="C118" s="19">
        <v>121</v>
      </c>
      <c r="D118" s="20">
        <v>0</v>
      </c>
      <c r="E118" s="19">
        <v>102</v>
      </c>
    </row>
    <row r="119" spans="1:5" s="14" customFormat="1">
      <c r="A119" s="18" t="s">
        <v>115</v>
      </c>
      <c r="B119" s="19">
        <v>871</v>
      </c>
      <c r="C119" s="19">
        <v>169</v>
      </c>
      <c r="D119" s="20">
        <v>0</v>
      </c>
      <c r="E119" s="19">
        <v>144</v>
      </c>
    </row>
    <row r="120" spans="1:5" s="14" customFormat="1">
      <c r="A120" s="18" t="s">
        <v>116</v>
      </c>
      <c r="B120" s="19">
        <v>838</v>
      </c>
      <c r="C120" s="19">
        <v>47</v>
      </c>
      <c r="D120" s="20">
        <v>0</v>
      </c>
      <c r="E120" s="19">
        <v>32</v>
      </c>
    </row>
    <row r="121" spans="1:5" s="14" customFormat="1">
      <c r="A121" s="18" t="s">
        <v>117</v>
      </c>
      <c r="B121" s="19">
        <v>872</v>
      </c>
      <c r="C121" s="19">
        <v>37</v>
      </c>
      <c r="D121" s="20">
        <v>0</v>
      </c>
      <c r="E121" s="19">
        <v>35</v>
      </c>
    </row>
    <row r="122" spans="1:5" s="14" customFormat="1">
      <c r="A122" s="18" t="s">
        <v>118</v>
      </c>
      <c r="B122" s="19">
        <v>761</v>
      </c>
      <c r="C122" s="19">
        <v>28</v>
      </c>
      <c r="D122" s="20">
        <v>0</v>
      </c>
      <c r="E122" s="19">
        <v>25</v>
      </c>
    </row>
    <row r="123" spans="1:5" s="14" customFormat="1">
      <c r="A123" s="18" t="s">
        <v>119</v>
      </c>
      <c r="B123" s="19">
        <v>549</v>
      </c>
      <c r="C123" s="19">
        <v>49</v>
      </c>
      <c r="D123" s="20">
        <v>0</v>
      </c>
      <c r="E123" s="19">
        <v>39</v>
      </c>
    </row>
    <row r="124" spans="1:5" s="14" customFormat="1">
      <c r="A124" s="18" t="s">
        <v>120</v>
      </c>
      <c r="B124" s="19">
        <v>651</v>
      </c>
      <c r="C124" s="19">
        <v>77</v>
      </c>
      <c r="D124" s="20">
        <v>0</v>
      </c>
      <c r="E124" s="19">
        <v>64</v>
      </c>
    </row>
    <row r="125" spans="1:5" s="14" customFormat="1">
      <c r="A125" s="18" t="s">
        <v>121</v>
      </c>
      <c r="B125" s="19">
        <v>593</v>
      </c>
      <c r="C125" s="19">
        <v>28</v>
      </c>
      <c r="D125" s="20">
        <v>0</v>
      </c>
      <c r="E125" s="19">
        <v>24</v>
      </c>
    </row>
    <row r="126" spans="1:5" s="14" customFormat="1">
      <c r="A126" s="18" t="s">
        <v>122</v>
      </c>
      <c r="B126" s="19">
        <v>622</v>
      </c>
      <c r="C126" s="19">
        <v>45</v>
      </c>
      <c r="D126" s="20">
        <v>0</v>
      </c>
      <c r="E126" s="19">
        <v>36</v>
      </c>
    </row>
    <row r="127" spans="1:5" s="14" customFormat="1">
      <c r="A127" s="18" t="s">
        <v>123</v>
      </c>
      <c r="B127" s="19">
        <v>1674</v>
      </c>
      <c r="C127" s="19">
        <v>285</v>
      </c>
      <c r="D127" s="20">
        <v>0</v>
      </c>
      <c r="E127" s="19">
        <v>235</v>
      </c>
    </row>
    <row r="128" spans="1:5" s="14" customFormat="1">
      <c r="A128" s="18" t="s">
        <v>124</v>
      </c>
      <c r="B128" s="19">
        <v>901</v>
      </c>
      <c r="C128" s="19">
        <v>113</v>
      </c>
      <c r="D128" s="20">
        <v>0</v>
      </c>
      <c r="E128" s="19">
        <v>92</v>
      </c>
    </row>
    <row r="129" spans="1:5" s="14" customFormat="1">
      <c r="A129" s="18" t="s">
        <v>125</v>
      </c>
      <c r="B129" s="19">
        <v>510</v>
      </c>
      <c r="C129" s="19">
        <v>46</v>
      </c>
      <c r="D129" s="20">
        <v>0</v>
      </c>
      <c r="E129" s="19">
        <v>40</v>
      </c>
    </row>
    <row r="130" spans="1:5" s="14" customFormat="1">
      <c r="A130" s="18" t="s">
        <v>126</v>
      </c>
      <c r="B130" s="19">
        <v>590</v>
      </c>
      <c r="C130" s="19">
        <v>65</v>
      </c>
      <c r="D130" s="20">
        <v>0</v>
      </c>
      <c r="E130" s="19">
        <v>49</v>
      </c>
    </row>
    <row r="131" spans="1:5" s="14" customFormat="1">
      <c r="A131" s="18" t="s">
        <v>127</v>
      </c>
      <c r="B131" s="19">
        <v>574</v>
      </c>
      <c r="C131" s="19">
        <v>36</v>
      </c>
      <c r="D131" s="20">
        <v>0</v>
      </c>
      <c r="E131" s="19">
        <v>30</v>
      </c>
    </row>
    <row r="132" spans="1:5" s="14" customFormat="1">
      <c r="A132" s="18" t="s">
        <v>128</v>
      </c>
      <c r="B132" s="19">
        <v>469</v>
      </c>
      <c r="C132" s="19">
        <v>57</v>
      </c>
      <c r="D132" s="20">
        <v>0</v>
      </c>
      <c r="E132" s="19">
        <v>48</v>
      </c>
    </row>
    <row r="133" spans="1:5" s="14" customFormat="1">
      <c r="A133" s="18" t="s">
        <v>129</v>
      </c>
      <c r="B133" s="19">
        <v>422</v>
      </c>
      <c r="C133" s="19">
        <v>69</v>
      </c>
      <c r="D133" s="20">
        <v>0</v>
      </c>
      <c r="E133" s="19">
        <v>58</v>
      </c>
    </row>
    <row r="134" spans="1:5" s="14" customFormat="1">
      <c r="A134" s="18" t="s">
        <v>130</v>
      </c>
      <c r="B134" s="19">
        <v>484</v>
      </c>
      <c r="C134" s="19">
        <v>47</v>
      </c>
      <c r="D134" s="20">
        <v>0</v>
      </c>
      <c r="E134" s="19">
        <v>38</v>
      </c>
    </row>
    <row r="135" spans="1:5" s="14" customFormat="1">
      <c r="A135" s="18" t="s">
        <v>131</v>
      </c>
      <c r="B135" s="19">
        <v>440</v>
      </c>
      <c r="C135" s="19">
        <v>39</v>
      </c>
      <c r="D135" s="20">
        <v>0</v>
      </c>
      <c r="E135" s="19">
        <v>26</v>
      </c>
    </row>
    <row r="136" spans="1:5" s="14" customFormat="1">
      <c r="A136" s="18" t="s">
        <v>132</v>
      </c>
      <c r="B136" s="19">
        <v>387</v>
      </c>
      <c r="C136" s="19">
        <v>16</v>
      </c>
      <c r="D136" s="20">
        <v>0</v>
      </c>
      <c r="E136" s="19">
        <v>12</v>
      </c>
    </row>
    <row r="137" spans="1:5" s="14" customFormat="1">
      <c r="A137" s="18" t="s">
        <v>133</v>
      </c>
      <c r="B137" s="19">
        <v>461</v>
      </c>
      <c r="C137" s="19">
        <v>40</v>
      </c>
      <c r="D137" s="20">
        <v>0</v>
      </c>
      <c r="E137" s="19">
        <v>33</v>
      </c>
    </row>
    <row r="138" spans="1:5" s="14" customFormat="1">
      <c r="A138" s="18" t="s">
        <v>134</v>
      </c>
      <c r="B138" s="19">
        <v>569</v>
      </c>
      <c r="C138" s="19">
        <v>79</v>
      </c>
      <c r="D138" s="20">
        <v>0</v>
      </c>
      <c r="E138" s="19">
        <v>65</v>
      </c>
    </row>
    <row r="139" spans="1:5" s="14" customFormat="1">
      <c r="A139" s="18" t="s">
        <v>135</v>
      </c>
      <c r="B139" s="19">
        <v>1046</v>
      </c>
      <c r="C139" s="19">
        <v>129</v>
      </c>
      <c r="D139" s="20">
        <v>0</v>
      </c>
      <c r="E139" s="19">
        <v>111</v>
      </c>
    </row>
    <row r="140" spans="1:5" s="14" customFormat="1">
      <c r="A140" s="18" t="s">
        <v>136</v>
      </c>
      <c r="B140" s="19">
        <v>737</v>
      </c>
      <c r="C140" s="19">
        <v>73</v>
      </c>
      <c r="D140" s="20">
        <v>0</v>
      </c>
      <c r="E140" s="19">
        <v>51</v>
      </c>
    </row>
    <row r="141" spans="1:5" s="14" customFormat="1">
      <c r="A141" s="18" t="s">
        <v>137</v>
      </c>
      <c r="B141" s="19">
        <v>829</v>
      </c>
      <c r="C141" s="19">
        <v>115</v>
      </c>
      <c r="D141" s="20">
        <v>0</v>
      </c>
      <c r="E141" s="19">
        <v>96</v>
      </c>
    </row>
    <row r="142" spans="1:5" s="14" customFormat="1">
      <c r="A142" s="18" t="s">
        <v>138</v>
      </c>
      <c r="B142" s="19">
        <v>631</v>
      </c>
      <c r="C142" s="19">
        <v>105</v>
      </c>
      <c r="D142" s="20">
        <v>0</v>
      </c>
      <c r="E142" s="19">
        <v>79</v>
      </c>
    </row>
    <row r="143" spans="1:5" s="14" customFormat="1">
      <c r="A143" s="18" t="s">
        <v>139</v>
      </c>
      <c r="B143" s="19">
        <v>480</v>
      </c>
      <c r="C143" s="19">
        <v>51</v>
      </c>
      <c r="D143" s="20">
        <v>0</v>
      </c>
      <c r="E143" s="19">
        <v>43</v>
      </c>
    </row>
    <row r="144" spans="1:5" s="14" customFormat="1">
      <c r="A144" s="18" t="s">
        <v>140</v>
      </c>
      <c r="B144" s="19">
        <v>715</v>
      </c>
      <c r="C144" s="19">
        <v>118</v>
      </c>
      <c r="D144" s="20">
        <v>0</v>
      </c>
      <c r="E144" s="19">
        <v>98</v>
      </c>
    </row>
    <row r="145" spans="1:5" s="14" customFormat="1">
      <c r="A145" s="18" t="s">
        <v>141</v>
      </c>
      <c r="B145" s="19">
        <v>615</v>
      </c>
      <c r="C145" s="19">
        <v>85</v>
      </c>
      <c r="D145" s="20">
        <v>0</v>
      </c>
      <c r="E145" s="19">
        <v>71</v>
      </c>
    </row>
    <row r="146" spans="1:5" s="14" customFormat="1">
      <c r="A146" s="18" t="s">
        <v>142</v>
      </c>
      <c r="B146" s="19">
        <v>803</v>
      </c>
      <c r="C146" s="19">
        <v>63</v>
      </c>
      <c r="D146" s="20">
        <v>0</v>
      </c>
      <c r="E146" s="19">
        <v>46</v>
      </c>
    </row>
    <row r="147" spans="1:5" s="14" customFormat="1">
      <c r="A147" s="18" t="s">
        <v>143</v>
      </c>
      <c r="B147" s="19">
        <v>778</v>
      </c>
      <c r="C147" s="19">
        <v>99</v>
      </c>
      <c r="D147" s="20">
        <v>0</v>
      </c>
      <c r="E147" s="19">
        <v>80</v>
      </c>
    </row>
    <row r="148" spans="1:5" s="14" customFormat="1">
      <c r="A148" s="18" t="s">
        <v>144</v>
      </c>
      <c r="B148" s="19">
        <v>419</v>
      </c>
      <c r="C148" s="19">
        <v>38</v>
      </c>
      <c r="D148" s="20">
        <v>0</v>
      </c>
      <c r="E148" s="19">
        <v>29</v>
      </c>
    </row>
    <row r="149" spans="1:5" s="14" customFormat="1">
      <c r="A149" s="18" t="s">
        <v>145</v>
      </c>
      <c r="B149" s="19">
        <v>463</v>
      </c>
      <c r="C149" s="19">
        <v>85</v>
      </c>
      <c r="D149" s="20">
        <v>0</v>
      </c>
      <c r="E149" s="19">
        <v>72</v>
      </c>
    </row>
    <row r="150" spans="1:5" s="14" customFormat="1">
      <c r="A150" s="18" t="s">
        <v>146</v>
      </c>
      <c r="B150" s="19">
        <v>1656</v>
      </c>
      <c r="C150" s="19">
        <v>233</v>
      </c>
      <c r="D150" s="20">
        <v>0</v>
      </c>
      <c r="E150" s="19">
        <v>191</v>
      </c>
    </row>
    <row r="151" spans="1:5" s="14" customFormat="1">
      <c r="A151" s="18" t="s">
        <v>147</v>
      </c>
      <c r="B151" s="19">
        <v>1038</v>
      </c>
      <c r="C151" s="19">
        <v>182</v>
      </c>
      <c r="D151" s="20">
        <v>0</v>
      </c>
      <c r="E151" s="19">
        <v>151</v>
      </c>
    </row>
    <row r="152" spans="1:5" s="14" customFormat="1">
      <c r="A152" s="18" t="s">
        <v>148</v>
      </c>
      <c r="B152" s="19">
        <v>1112</v>
      </c>
      <c r="C152" s="19">
        <v>117</v>
      </c>
      <c r="D152" s="20">
        <v>0</v>
      </c>
      <c r="E152" s="19">
        <v>88</v>
      </c>
    </row>
    <row r="153" spans="1:5" s="14" customFormat="1">
      <c r="A153" s="18" t="s">
        <v>149</v>
      </c>
      <c r="B153" s="19">
        <v>446</v>
      </c>
      <c r="C153" s="19">
        <v>77</v>
      </c>
      <c r="D153" s="20">
        <v>0</v>
      </c>
      <c r="E153" s="19">
        <v>61</v>
      </c>
    </row>
    <row r="154" spans="1:5" s="14" customFormat="1">
      <c r="A154" s="18" t="s">
        <v>150</v>
      </c>
      <c r="B154" s="19">
        <v>825</v>
      </c>
      <c r="C154" s="19">
        <v>164</v>
      </c>
      <c r="D154" s="20">
        <v>0</v>
      </c>
      <c r="E154" s="19">
        <v>125</v>
      </c>
    </row>
    <row r="155" spans="1:5" s="14" customFormat="1">
      <c r="A155" s="18" t="s">
        <v>151</v>
      </c>
      <c r="B155" s="19">
        <v>1102</v>
      </c>
      <c r="C155" s="19">
        <v>87</v>
      </c>
      <c r="D155" s="20">
        <v>0</v>
      </c>
      <c r="E155" s="19">
        <v>70</v>
      </c>
    </row>
    <row r="156" spans="1:5" s="14" customFormat="1">
      <c r="A156" s="18" t="s">
        <v>152</v>
      </c>
      <c r="B156" s="19">
        <v>1781</v>
      </c>
      <c r="C156" s="19">
        <v>235</v>
      </c>
      <c r="D156" s="20">
        <v>0</v>
      </c>
      <c r="E156" s="19">
        <v>199</v>
      </c>
    </row>
    <row r="157" spans="1:5" s="14" customFormat="1">
      <c r="A157" s="18" t="s">
        <v>153</v>
      </c>
      <c r="B157" s="19">
        <v>912</v>
      </c>
      <c r="C157" s="19">
        <v>141</v>
      </c>
      <c r="D157" s="20">
        <v>0</v>
      </c>
      <c r="E157" s="19">
        <v>129</v>
      </c>
    </row>
    <row r="158" spans="1:5" s="14" customFormat="1">
      <c r="A158" s="18" t="s">
        <v>154</v>
      </c>
      <c r="B158" s="19">
        <v>1241</v>
      </c>
      <c r="C158" s="19">
        <v>154</v>
      </c>
      <c r="D158" s="20">
        <v>0</v>
      </c>
      <c r="E158" s="19">
        <v>123</v>
      </c>
    </row>
    <row r="159" spans="1:5" s="14" customFormat="1">
      <c r="A159" s="18" t="s">
        <v>155</v>
      </c>
      <c r="B159" s="19">
        <v>1040</v>
      </c>
      <c r="C159" s="19">
        <v>101</v>
      </c>
      <c r="D159" s="20">
        <v>0</v>
      </c>
      <c r="E159" s="19">
        <v>71</v>
      </c>
    </row>
    <row r="160" spans="1:5" s="14" customFormat="1">
      <c r="A160" s="18" t="s">
        <v>156</v>
      </c>
      <c r="B160" s="19">
        <v>1053</v>
      </c>
      <c r="C160" s="19">
        <v>104</v>
      </c>
      <c r="D160" s="20">
        <v>0</v>
      </c>
      <c r="E160" s="19">
        <v>84</v>
      </c>
    </row>
    <row r="161" spans="1:5" s="14" customFormat="1">
      <c r="A161" s="18" t="s">
        <v>157</v>
      </c>
      <c r="B161" s="19">
        <v>1746</v>
      </c>
      <c r="C161" s="19">
        <v>182</v>
      </c>
      <c r="D161" s="20">
        <v>0</v>
      </c>
      <c r="E161" s="19">
        <v>150</v>
      </c>
    </row>
    <row r="162" spans="1:5" s="14" customFormat="1">
      <c r="A162" s="18" t="s">
        <v>158</v>
      </c>
      <c r="B162" s="19">
        <v>1938</v>
      </c>
      <c r="C162" s="19">
        <v>428</v>
      </c>
      <c r="D162" s="20">
        <v>0</v>
      </c>
      <c r="E162" s="19">
        <v>369</v>
      </c>
    </row>
    <row r="163" spans="1:5" s="22" customFormat="1" ht="34.5" customHeight="1">
      <c r="A163" s="25" t="s">
        <v>252</v>
      </c>
      <c r="B163" s="23">
        <f>SUM(B104:B162)</f>
        <v>47189</v>
      </c>
      <c r="C163" s="23">
        <f>SUM(C104:C162)</f>
        <v>5781</v>
      </c>
      <c r="D163" s="24">
        <v>0</v>
      </c>
      <c r="E163" s="23">
        <f>SUM(E104:E162)</f>
        <v>4703</v>
      </c>
    </row>
    <row r="164" spans="1:5" s="14" customFormat="1">
      <c r="A164" s="18" t="s">
        <v>159</v>
      </c>
      <c r="B164" s="19">
        <v>762</v>
      </c>
      <c r="C164" s="19">
        <v>221</v>
      </c>
      <c r="D164" s="20">
        <v>0</v>
      </c>
      <c r="E164" s="19">
        <v>170</v>
      </c>
    </row>
    <row r="165" spans="1:5" s="14" customFormat="1">
      <c r="A165" s="18" t="s">
        <v>160</v>
      </c>
      <c r="B165" s="19">
        <v>709</v>
      </c>
      <c r="C165" s="19">
        <v>141</v>
      </c>
      <c r="D165" s="20">
        <v>0</v>
      </c>
      <c r="E165" s="19">
        <v>122</v>
      </c>
    </row>
    <row r="166" spans="1:5" s="14" customFormat="1">
      <c r="A166" s="18" t="s">
        <v>161</v>
      </c>
      <c r="B166" s="19">
        <v>706</v>
      </c>
      <c r="C166" s="19">
        <v>199</v>
      </c>
      <c r="D166" s="20">
        <v>0</v>
      </c>
      <c r="E166" s="19">
        <v>157</v>
      </c>
    </row>
    <row r="167" spans="1:5" s="14" customFormat="1">
      <c r="A167" s="18" t="s">
        <v>162</v>
      </c>
      <c r="B167" s="19">
        <v>766</v>
      </c>
      <c r="C167" s="19">
        <v>248</v>
      </c>
      <c r="D167" s="20">
        <v>0</v>
      </c>
      <c r="E167" s="19">
        <v>207</v>
      </c>
    </row>
    <row r="168" spans="1:5" s="14" customFormat="1">
      <c r="A168" s="18" t="s">
        <v>163</v>
      </c>
      <c r="B168" s="19">
        <v>1240</v>
      </c>
      <c r="C168" s="19">
        <v>301</v>
      </c>
      <c r="D168" s="20">
        <v>0</v>
      </c>
      <c r="E168" s="19">
        <v>241</v>
      </c>
    </row>
    <row r="169" spans="1:5" s="14" customFormat="1">
      <c r="A169" s="18" t="s">
        <v>164</v>
      </c>
      <c r="B169" s="19">
        <v>654</v>
      </c>
      <c r="C169" s="19">
        <v>141</v>
      </c>
      <c r="D169" s="20">
        <v>0</v>
      </c>
      <c r="E169" s="19">
        <v>112</v>
      </c>
    </row>
    <row r="170" spans="1:5" s="14" customFormat="1">
      <c r="A170" s="18" t="s">
        <v>165</v>
      </c>
      <c r="B170" s="19">
        <v>821</v>
      </c>
      <c r="C170" s="19">
        <v>237</v>
      </c>
      <c r="D170" s="20">
        <v>0</v>
      </c>
      <c r="E170" s="19">
        <v>190</v>
      </c>
    </row>
    <row r="171" spans="1:5" s="14" customFormat="1">
      <c r="A171" s="18" t="s">
        <v>166</v>
      </c>
      <c r="B171" s="19">
        <v>454</v>
      </c>
      <c r="C171" s="19">
        <v>153</v>
      </c>
      <c r="D171" s="20">
        <v>0</v>
      </c>
      <c r="E171" s="19">
        <v>116</v>
      </c>
    </row>
    <row r="172" spans="1:5" s="14" customFormat="1">
      <c r="A172" s="18" t="s">
        <v>167</v>
      </c>
      <c r="B172" s="19">
        <v>742</v>
      </c>
      <c r="C172" s="19">
        <v>144</v>
      </c>
      <c r="D172" s="20">
        <v>0</v>
      </c>
      <c r="E172" s="19">
        <v>119</v>
      </c>
    </row>
    <row r="173" spans="1:5" s="14" customFormat="1">
      <c r="A173" s="18" t="s">
        <v>168</v>
      </c>
      <c r="B173" s="19">
        <v>397</v>
      </c>
      <c r="C173" s="19">
        <v>68</v>
      </c>
      <c r="D173" s="20">
        <v>0</v>
      </c>
      <c r="E173" s="19">
        <v>56</v>
      </c>
    </row>
    <row r="174" spans="1:5" s="14" customFormat="1">
      <c r="A174" s="18" t="s">
        <v>169</v>
      </c>
      <c r="B174" s="19">
        <v>859</v>
      </c>
      <c r="C174" s="19">
        <v>177</v>
      </c>
      <c r="D174" s="20">
        <v>0</v>
      </c>
      <c r="E174" s="19">
        <v>149</v>
      </c>
    </row>
    <row r="175" spans="1:5" s="14" customFormat="1">
      <c r="A175" s="18" t="s">
        <v>170</v>
      </c>
      <c r="B175" s="19">
        <v>735</v>
      </c>
      <c r="C175" s="19">
        <v>190</v>
      </c>
      <c r="D175" s="20">
        <v>0</v>
      </c>
      <c r="E175" s="19">
        <v>163</v>
      </c>
    </row>
    <row r="176" spans="1:5" s="14" customFormat="1">
      <c r="A176" s="18" t="s">
        <v>171</v>
      </c>
      <c r="B176" s="19">
        <v>893</v>
      </c>
      <c r="C176" s="19">
        <v>257</v>
      </c>
      <c r="D176" s="20">
        <v>0</v>
      </c>
      <c r="E176" s="19">
        <v>196</v>
      </c>
    </row>
    <row r="177" spans="1:5" s="14" customFormat="1">
      <c r="A177" s="18" t="s">
        <v>172</v>
      </c>
      <c r="B177" s="19">
        <v>749</v>
      </c>
      <c r="C177" s="19">
        <v>196</v>
      </c>
      <c r="D177" s="20">
        <v>0</v>
      </c>
      <c r="E177" s="19">
        <v>155</v>
      </c>
    </row>
    <row r="178" spans="1:5" s="14" customFormat="1">
      <c r="A178" s="18" t="s">
        <v>173</v>
      </c>
      <c r="B178" s="19">
        <v>593</v>
      </c>
      <c r="C178" s="19">
        <v>82</v>
      </c>
      <c r="D178" s="20">
        <v>0</v>
      </c>
      <c r="E178" s="19">
        <v>56</v>
      </c>
    </row>
    <row r="179" spans="1:5" s="14" customFormat="1">
      <c r="A179" s="18" t="s">
        <v>174</v>
      </c>
      <c r="B179" s="19">
        <v>747</v>
      </c>
      <c r="C179" s="19">
        <v>170</v>
      </c>
      <c r="D179" s="20">
        <v>0</v>
      </c>
      <c r="E179" s="19">
        <v>138</v>
      </c>
    </row>
    <row r="180" spans="1:5" s="14" customFormat="1">
      <c r="A180" s="18" t="s">
        <v>175</v>
      </c>
      <c r="B180" s="19">
        <v>1497</v>
      </c>
      <c r="C180" s="19">
        <v>345</v>
      </c>
      <c r="D180" s="20">
        <v>0</v>
      </c>
      <c r="E180" s="19">
        <v>295</v>
      </c>
    </row>
    <row r="181" spans="1:5" s="14" customFormat="1">
      <c r="A181" s="18" t="s">
        <v>176</v>
      </c>
      <c r="B181" s="19">
        <v>905</v>
      </c>
      <c r="C181" s="19">
        <v>173</v>
      </c>
      <c r="D181" s="20">
        <v>0</v>
      </c>
      <c r="E181" s="19">
        <v>138</v>
      </c>
    </row>
    <row r="182" spans="1:5" s="14" customFormat="1">
      <c r="A182" s="18" t="s">
        <v>177</v>
      </c>
      <c r="B182" s="19">
        <v>894</v>
      </c>
      <c r="C182" s="19">
        <v>307</v>
      </c>
      <c r="D182" s="20">
        <v>0</v>
      </c>
      <c r="E182" s="19">
        <v>253</v>
      </c>
    </row>
    <row r="183" spans="1:5" s="14" customFormat="1">
      <c r="A183" s="18" t="s">
        <v>178</v>
      </c>
      <c r="B183" s="19">
        <v>1042</v>
      </c>
      <c r="C183" s="19">
        <v>236</v>
      </c>
      <c r="D183" s="20">
        <v>0</v>
      </c>
      <c r="E183" s="19">
        <v>180</v>
      </c>
    </row>
    <row r="184" spans="1:5" s="14" customFormat="1">
      <c r="A184" s="18" t="s">
        <v>179</v>
      </c>
      <c r="B184" s="19">
        <v>1650</v>
      </c>
      <c r="C184" s="19">
        <v>395</v>
      </c>
      <c r="D184" s="20">
        <v>0</v>
      </c>
      <c r="E184" s="19">
        <v>330</v>
      </c>
    </row>
    <row r="185" spans="1:5" s="22" customFormat="1" ht="34.5" customHeight="1">
      <c r="A185" s="25" t="s">
        <v>253</v>
      </c>
      <c r="B185" s="23">
        <f>SUM(B164:B184)</f>
        <v>17815</v>
      </c>
      <c r="C185" s="23">
        <f>SUM(C164:C184)</f>
        <v>4381</v>
      </c>
      <c r="D185" s="24">
        <v>0</v>
      </c>
      <c r="E185" s="23">
        <f>SUM(E164:E184)</f>
        <v>3543</v>
      </c>
    </row>
    <row r="186" spans="1:5" s="14" customFormat="1">
      <c r="A186" s="18" t="s">
        <v>180</v>
      </c>
      <c r="B186" s="19">
        <v>1571</v>
      </c>
      <c r="C186" s="19">
        <v>203</v>
      </c>
      <c r="D186" s="20">
        <v>0</v>
      </c>
      <c r="E186" s="19">
        <v>162</v>
      </c>
    </row>
    <row r="187" spans="1:5" s="14" customFormat="1">
      <c r="A187" s="18" t="s">
        <v>181</v>
      </c>
      <c r="B187" s="19">
        <v>1788</v>
      </c>
      <c r="C187" s="19">
        <v>248</v>
      </c>
      <c r="D187" s="20">
        <v>0</v>
      </c>
      <c r="E187" s="19">
        <v>198</v>
      </c>
    </row>
    <row r="188" spans="1:5" s="14" customFormat="1">
      <c r="A188" s="18" t="s">
        <v>182</v>
      </c>
      <c r="B188" s="19">
        <v>1574</v>
      </c>
      <c r="C188" s="19">
        <v>161</v>
      </c>
      <c r="D188" s="20">
        <v>0</v>
      </c>
      <c r="E188" s="19">
        <v>124</v>
      </c>
    </row>
    <row r="189" spans="1:5" s="22" customFormat="1" ht="34.5" customHeight="1">
      <c r="A189" s="25" t="s">
        <v>254</v>
      </c>
      <c r="B189" s="23">
        <f>SUM(B186:B188)</f>
        <v>4933</v>
      </c>
      <c r="C189" s="23">
        <f>SUM(C186:C188)</f>
        <v>612</v>
      </c>
      <c r="D189" s="24">
        <v>0</v>
      </c>
      <c r="E189" s="23">
        <f>SUM(E186:E188)</f>
        <v>484</v>
      </c>
    </row>
    <row r="190" spans="1:5" s="14" customFormat="1">
      <c r="A190" s="18" t="s">
        <v>183</v>
      </c>
      <c r="B190" s="19">
        <v>858</v>
      </c>
      <c r="C190" s="19">
        <v>248</v>
      </c>
      <c r="D190" s="20">
        <v>0</v>
      </c>
      <c r="E190" s="19">
        <v>211</v>
      </c>
    </row>
    <row r="191" spans="1:5" s="22" customFormat="1" ht="34.5" customHeight="1">
      <c r="A191" s="25" t="s">
        <v>255</v>
      </c>
      <c r="B191" s="23">
        <f>SUM(B190:B190)</f>
        <v>858</v>
      </c>
      <c r="C191" s="23">
        <f>SUM(C190:C190)</f>
        <v>248</v>
      </c>
      <c r="D191" s="24">
        <v>0</v>
      </c>
      <c r="E191" s="23">
        <f>SUM(E190:E190)</f>
        <v>211</v>
      </c>
    </row>
    <row r="192" spans="1:5" s="14" customFormat="1">
      <c r="A192" s="18" t="s">
        <v>184</v>
      </c>
      <c r="B192" s="19">
        <v>1395</v>
      </c>
      <c r="C192" s="19">
        <v>274</v>
      </c>
      <c r="D192" s="20">
        <v>0</v>
      </c>
      <c r="E192" s="19">
        <v>221</v>
      </c>
    </row>
    <row r="193" spans="1:5" s="14" customFormat="1">
      <c r="A193" s="18" t="s">
        <v>185</v>
      </c>
      <c r="B193" s="19">
        <v>1601</v>
      </c>
      <c r="C193" s="19">
        <v>346</v>
      </c>
      <c r="D193" s="20">
        <v>0</v>
      </c>
      <c r="E193" s="19">
        <v>280</v>
      </c>
    </row>
    <row r="194" spans="1:5" s="14" customFormat="1">
      <c r="A194" s="18" t="s">
        <v>186</v>
      </c>
      <c r="B194" s="19">
        <v>958</v>
      </c>
      <c r="C194" s="19">
        <v>166</v>
      </c>
      <c r="D194" s="20">
        <v>0</v>
      </c>
      <c r="E194" s="19">
        <v>138</v>
      </c>
    </row>
    <row r="195" spans="1:5" s="22" customFormat="1" ht="34.5" customHeight="1">
      <c r="A195" s="25" t="s">
        <v>256</v>
      </c>
      <c r="B195" s="23">
        <f>SUM(B192:B194)</f>
        <v>3954</v>
      </c>
      <c r="C195" s="23">
        <f>SUM(C192:C194)</f>
        <v>786</v>
      </c>
      <c r="D195" s="24">
        <v>0</v>
      </c>
      <c r="E195" s="23">
        <f>SUM(E192:E194)</f>
        <v>639</v>
      </c>
    </row>
    <row r="196" spans="1:5" s="14" customFormat="1">
      <c r="A196" s="18" t="s">
        <v>187</v>
      </c>
      <c r="B196" s="19">
        <v>1391</v>
      </c>
      <c r="C196" s="19">
        <v>265</v>
      </c>
      <c r="D196" s="20">
        <v>0</v>
      </c>
      <c r="E196" s="19">
        <v>213</v>
      </c>
    </row>
    <row r="197" spans="1:5" s="14" customFormat="1">
      <c r="A197" s="18" t="s">
        <v>188</v>
      </c>
      <c r="B197" s="19">
        <v>2841</v>
      </c>
      <c r="C197" s="19">
        <v>312</v>
      </c>
      <c r="D197" s="20">
        <v>0</v>
      </c>
      <c r="E197" s="19">
        <v>235</v>
      </c>
    </row>
    <row r="198" spans="1:5" s="14" customFormat="1">
      <c r="A198" s="18" t="s">
        <v>189</v>
      </c>
      <c r="B198" s="19">
        <v>657</v>
      </c>
      <c r="C198" s="19">
        <v>214</v>
      </c>
      <c r="D198" s="20">
        <v>0</v>
      </c>
      <c r="E198" s="19">
        <v>174</v>
      </c>
    </row>
    <row r="199" spans="1:5" s="14" customFormat="1">
      <c r="A199" s="18" t="s">
        <v>190</v>
      </c>
      <c r="B199" s="19">
        <v>1631</v>
      </c>
      <c r="C199" s="19">
        <v>420</v>
      </c>
      <c r="D199" s="20">
        <v>0</v>
      </c>
      <c r="E199" s="19">
        <v>333</v>
      </c>
    </row>
    <row r="200" spans="1:5" s="14" customFormat="1">
      <c r="A200" s="18" t="s">
        <v>191</v>
      </c>
      <c r="B200" s="19">
        <v>1592</v>
      </c>
      <c r="C200" s="19">
        <v>173</v>
      </c>
      <c r="D200" s="20">
        <v>0</v>
      </c>
      <c r="E200" s="19">
        <v>130</v>
      </c>
    </row>
    <row r="201" spans="1:5" s="14" customFormat="1">
      <c r="A201" s="18" t="s">
        <v>192</v>
      </c>
      <c r="B201" s="19">
        <v>763</v>
      </c>
      <c r="C201" s="19">
        <v>122</v>
      </c>
      <c r="D201" s="20">
        <v>0</v>
      </c>
      <c r="E201" s="19">
        <v>102</v>
      </c>
    </row>
    <row r="202" spans="1:5" s="14" customFormat="1">
      <c r="A202" s="18" t="s">
        <v>193</v>
      </c>
      <c r="B202" s="19">
        <v>1127</v>
      </c>
      <c r="C202" s="19">
        <v>294</v>
      </c>
      <c r="D202" s="20">
        <v>0</v>
      </c>
      <c r="E202" s="19">
        <v>230</v>
      </c>
    </row>
    <row r="203" spans="1:5" s="14" customFormat="1">
      <c r="A203" s="18" t="s">
        <v>194</v>
      </c>
      <c r="B203" s="19">
        <v>345</v>
      </c>
      <c r="C203" s="19">
        <v>66</v>
      </c>
      <c r="D203" s="20">
        <v>0</v>
      </c>
      <c r="E203" s="19">
        <v>48</v>
      </c>
    </row>
    <row r="204" spans="1:5" s="14" customFormat="1">
      <c r="A204" s="18" t="s">
        <v>195</v>
      </c>
      <c r="B204" s="19">
        <v>1027</v>
      </c>
      <c r="C204" s="19">
        <v>300</v>
      </c>
      <c r="D204" s="20">
        <v>0</v>
      </c>
      <c r="E204" s="19">
        <v>246</v>
      </c>
    </row>
    <row r="205" spans="1:5" s="22" customFormat="1" ht="34.5" customHeight="1">
      <c r="A205" s="25" t="s">
        <v>257</v>
      </c>
      <c r="B205" s="23">
        <f>SUM(B196:B204)</f>
        <v>11374</v>
      </c>
      <c r="C205" s="23">
        <f>SUM(C196:C204)</f>
        <v>2166</v>
      </c>
      <c r="D205" s="24">
        <v>0</v>
      </c>
      <c r="E205" s="23">
        <f>SUM(E196:E204)</f>
        <v>1711</v>
      </c>
    </row>
    <row r="206" spans="1:5" s="14" customFormat="1">
      <c r="A206" s="18" t="s">
        <v>196</v>
      </c>
      <c r="B206" s="19">
        <v>727</v>
      </c>
      <c r="C206" s="19">
        <v>164</v>
      </c>
      <c r="D206" s="20">
        <v>0</v>
      </c>
      <c r="E206" s="19">
        <v>135</v>
      </c>
    </row>
    <row r="207" spans="1:5" s="14" customFormat="1">
      <c r="A207" s="18" t="s">
        <v>197</v>
      </c>
      <c r="B207" s="19">
        <v>855</v>
      </c>
      <c r="C207" s="19">
        <v>241</v>
      </c>
      <c r="D207" s="20">
        <v>0</v>
      </c>
      <c r="E207" s="19">
        <v>196</v>
      </c>
    </row>
    <row r="208" spans="1:5" s="14" customFormat="1">
      <c r="A208" s="18" t="s">
        <v>198</v>
      </c>
      <c r="B208" s="19">
        <v>1049</v>
      </c>
      <c r="C208" s="19">
        <v>177</v>
      </c>
      <c r="D208" s="20">
        <v>0</v>
      </c>
      <c r="E208" s="19">
        <v>140</v>
      </c>
    </row>
    <row r="209" spans="1:5" s="14" customFormat="1">
      <c r="A209" s="18" t="s">
        <v>199</v>
      </c>
      <c r="B209" s="19">
        <v>392</v>
      </c>
      <c r="C209" s="19">
        <v>45</v>
      </c>
      <c r="D209" s="20">
        <v>0</v>
      </c>
      <c r="E209" s="19">
        <v>33</v>
      </c>
    </row>
    <row r="210" spans="1:5" s="14" customFormat="1">
      <c r="A210" s="18" t="s">
        <v>200</v>
      </c>
      <c r="B210" s="19">
        <v>906</v>
      </c>
      <c r="C210" s="19">
        <v>146</v>
      </c>
      <c r="D210" s="20">
        <v>0</v>
      </c>
      <c r="E210" s="19">
        <v>127</v>
      </c>
    </row>
    <row r="211" spans="1:5" s="14" customFormat="1">
      <c r="A211" s="18" t="s">
        <v>201</v>
      </c>
      <c r="B211" s="19">
        <v>907</v>
      </c>
      <c r="C211" s="19">
        <v>164</v>
      </c>
      <c r="D211" s="20">
        <v>0</v>
      </c>
      <c r="E211" s="19">
        <v>137</v>
      </c>
    </row>
    <row r="212" spans="1:5" s="14" customFormat="1">
      <c r="A212" s="18" t="s">
        <v>202</v>
      </c>
      <c r="B212" s="19">
        <v>1017</v>
      </c>
      <c r="C212" s="19">
        <v>228</v>
      </c>
      <c r="D212" s="20">
        <v>0</v>
      </c>
      <c r="E212" s="19">
        <v>195</v>
      </c>
    </row>
    <row r="213" spans="1:5" s="14" customFormat="1">
      <c r="A213" s="18" t="s">
        <v>203</v>
      </c>
      <c r="B213" s="19">
        <v>1059</v>
      </c>
      <c r="C213" s="19">
        <v>265</v>
      </c>
      <c r="D213" s="20">
        <v>0</v>
      </c>
      <c r="E213" s="19">
        <v>209</v>
      </c>
    </row>
    <row r="214" spans="1:5" s="14" customFormat="1">
      <c r="A214" s="18" t="s">
        <v>204</v>
      </c>
      <c r="B214" s="19">
        <v>710</v>
      </c>
      <c r="C214" s="19">
        <v>143</v>
      </c>
      <c r="D214" s="20">
        <v>0</v>
      </c>
      <c r="E214" s="19">
        <v>114</v>
      </c>
    </row>
    <row r="215" spans="1:5" s="14" customFormat="1">
      <c r="A215" s="18" t="s">
        <v>205</v>
      </c>
      <c r="B215" s="19">
        <v>757</v>
      </c>
      <c r="C215" s="19">
        <v>148</v>
      </c>
      <c r="D215" s="20">
        <v>0</v>
      </c>
      <c r="E215" s="19">
        <v>117</v>
      </c>
    </row>
    <row r="216" spans="1:5" s="14" customFormat="1">
      <c r="A216" s="18" t="s">
        <v>206</v>
      </c>
      <c r="B216" s="19">
        <v>961</v>
      </c>
      <c r="C216" s="19">
        <v>108</v>
      </c>
      <c r="D216" s="20">
        <v>0</v>
      </c>
      <c r="E216" s="19">
        <v>91</v>
      </c>
    </row>
    <row r="217" spans="1:5" s="14" customFormat="1">
      <c r="A217" s="18" t="s">
        <v>207</v>
      </c>
      <c r="B217" s="19">
        <v>925</v>
      </c>
      <c r="C217" s="19">
        <v>129</v>
      </c>
      <c r="D217" s="20">
        <v>0</v>
      </c>
      <c r="E217" s="19">
        <v>100</v>
      </c>
    </row>
    <row r="218" spans="1:5" s="14" customFormat="1">
      <c r="A218" s="18" t="s">
        <v>208</v>
      </c>
      <c r="B218" s="19">
        <v>378</v>
      </c>
      <c r="C218" s="19">
        <v>57</v>
      </c>
      <c r="D218" s="20">
        <v>0</v>
      </c>
      <c r="E218" s="19">
        <v>43</v>
      </c>
    </row>
    <row r="219" spans="1:5" s="14" customFormat="1">
      <c r="A219" s="18" t="s">
        <v>209</v>
      </c>
      <c r="B219" s="19">
        <v>335</v>
      </c>
      <c r="C219" s="19">
        <v>60</v>
      </c>
      <c r="D219" s="20">
        <v>0</v>
      </c>
      <c r="E219" s="19">
        <v>48</v>
      </c>
    </row>
    <row r="220" spans="1:5" s="14" customFormat="1">
      <c r="A220" s="18" t="s">
        <v>210</v>
      </c>
      <c r="B220" s="19">
        <v>787</v>
      </c>
      <c r="C220" s="19">
        <v>129</v>
      </c>
      <c r="D220" s="20">
        <v>0</v>
      </c>
      <c r="E220" s="19">
        <v>111</v>
      </c>
    </row>
    <row r="221" spans="1:5" s="14" customFormat="1">
      <c r="A221" s="18" t="s">
        <v>211</v>
      </c>
      <c r="B221" s="19">
        <v>1098</v>
      </c>
      <c r="C221" s="19">
        <v>183</v>
      </c>
      <c r="D221" s="20">
        <v>0</v>
      </c>
      <c r="E221" s="19">
        <v>149</v>
      </c>
    </row>
    <row r="222" spans="1:5" s="14" customFormat="1">
      <c r="A222" s="18" t="s">
        <v>212</v>
      </c>
      <c r="B222" s="19">
        <v>700</v>
      </c>
      <c r="C222" s="19">
        <v>95</v>
      </c>
      <c r="D222" s="20">
        <v>0</v>
      </c>
      <c r="E222" s="19">
        <v>81</v>
      </c>
    </row>
    <row r="223" spans="1:5" s="14" customFormat="1">
      <c r="A223" s="18" t="s">
        <v>213</v>
      </c>
      <c r="B223" s="19">
        <v>928</v>
      </c>
      <c r="C223" s="19">
        <v>199</v>
      </c>
      <c r="D223" s="20">
        <v>0</v>
      </c>
      <c r="E223" s="19">
        <v>161</v>
      </c>
    </row>
    <row r="224" spans="1:5" s="14" customFormat="1">
      <c r="A224" s="18" t="s">
        <v>214</v>
      </c>
      <c r="B224" s="19">
        <v>555</v>
      </c>
      <c r="C224" s="19">
        <v>68</v>
      </c>
      <c r="D224" s="20">
        <v>0</v>
      </c>
      <c r="E224" s="19">
        <v>48</v>
      </c>
    </row>
    <row r="225" spans="1:5" s="14" customFormat="1">
      <c r="A225" s="18" t="s">
        <v>215</v>
      </c>
      <c r="B225" s="19">
        <v>714</v>
      </c>
      <c r="C225" s="19">
        <v>91</v>
      </c>
      <c r="D225" s="20">
        <v>0</v>
      </c>
      <c r="E225" s="19">
        <v>83</v>
      </c>
    </row>
    <row r="226" spans="1:5" s="14" customFormat="1">
      <c r="A226" s="18" t="s">
        <v>216</v>
      </c>
      <c r="B226" s="19">
        <v>1468</v>
      </c>
      <c r="C226" s="19">
        <v>257</v>
      </c>
      <c r="D226" s="20">
        <v>0</v>
      </c>
      <c r="E226" s="19">
        <v>218</v>
      </c>
    </row>
    <row r="227" spans="1:5" s="14" customFormat="1">
      <c r="A227" s="18" t="s">
        <v>217</v>
      </c>
      <c r="B227" s="19">
        <v>948</v>
      </c>
      <c r="C227" s="19">
        <v>242</v>
      </c>
      <c r="D227" s="20">
        <v>0</v>
      </c>
      <c r="E227" s="19">
        <v>196</v>
      </c>
    </row>
    <row r="228" spans="1:5" s="14" customFormat="1">
      <c r="A228" s="18" t="s">
        <v>218</v>
      </c>
      <c r="B228" s="19">
        <v>488</v>
      </c>
      <c r="C228" s="19">
        <v>67</v>
      </c>
      <c r="D228" s="20">
        <v>0</v>
      </c>
      <c r="E228" s="19">
        <v>53</v>
      </c>
    </row>
    <row r="229" spans="1:5" s="14" customFormat="1">
      <c r="A229" s="18" t="s">
        <v>219</v>
      </c>
      <c r="B229" s="19">
        <v>1696</v>
      </c>
      <c r="C229" s="19">
        <v>260</v>
      </c>
      <c r="D229" s="20">
        <v>0</v>
      </c>
      <c r="E229" s="19">
        <v>208</v>
      </c>
    </row>
    <row r="230" spans="1:5" s="14" customFormat="1">
      <c r="A230" s="18" t="s">
        <v>220</v>
      </c>
      <c r="B230" s="19">
        <v>0</v>
      </c>
      <c r="C230" s="19">
        <v>137</v>
      </c>
      <c r="D230" s="20">
        <v>0.14050000000000001</v>
      </c>
      <c r="E230" s="19">
        <v>119</v>
      </c>
    </row>
    <row r="231" spans="1:5" s="14" customFormat="1">
      <c r="A231" s="18" t="s">
        <v>221</v>
      </c>
      <c r="B231" s="19">
        <v>1159</v>
      </c>
      <c r="C231" s="19">
        <v>261</v>
      </c>
      <c r="D231" s="20">
        <v>0</v>
      </c>
      <c r="E231" s="19">
        <v>222</v>
      </c>
    </row>
    <row r="232" spans="1:5" s="14" customFormat="1">
      <c r="A232" s="18" t="s">
        <v>222</v>
      </c>
      <c r="B232" s="19">
        <v>1187</v>
      </c>
      <c r="C232" s="19">
        <v>259</v>
      </c>
      <c r="D232" s="20">
        <v>0</v>
      </c>
      <c r="E232" s="19">
        <v>211</v>
      </c>
    </row>
    <row r="233" spans="1:5" s="14" customFormat="1">
      <c r="A233" s="18" t="s">
        <v>223</v>
      </c>
      <c r="B233" s="19">
        <v>943</v>
      </c>
      <c r="C233" s="19">
        <v>205</v>
      </c>
      <c r="D233" s="20">
        <v>0</v>
      </c>
      <c r="E233" s="19">
        <v>168</v>
      </c>
    </row>
    <row r="234" spans="1:5" s="14" customFormat="1">
      <c r="A234" s="18" t="s">
        <v>224</v>
      </c>
      <c r="B234" s="19">
        <v>1198</v>
      </c>
      <c r="C234" s="19">
        <v>162</v>
      </c>
      <c r="D234" s="20">
        <v>0</v>
      </c>
      <c r="E234" s="19">
        <v>138</v>
      </c>
    </row>
    <row r="235" spans="1:5" s="14" customFormat="1">
      <c r="A235" s="18" t="s">
        <v>225</v>
      </c>
      <c r="B235" s="19">
        <v>999</v>
      </c>
      <c r="C235" s="19">
        <v>213</v>
      </c>
      <c r="D235" s="20">
        <v>0</v>
      </c>
      <c r="E235" s="19">
        <v>177</v>
      </c>
    </row>
    <row r="236" spans="1:5" s="14" customFormat="1">
      <c r="A236" s="18" t="s">
        <v>226</v>
      </c>
      <c r="B236" s="19">
        <v>1148</v>
      </c>
      <c r="C236" s="19">
        <v>267</v>
      </c>
      <c r="D236" s="20">
        <v>0</v>
      </c>
      <c r="E236" s="19">
        <v>216</v>
      </c>
    </row>
    <row r="237" spans="1:5" s="14" customFormat="1">
      <c r="A237" s="18" t="s">
        <v>227</v>
      </c>
      <c r="B237" s="19">
        <v>774</v>
      </c>
      <c r="C237" s="19">
        <v>167</v>
      </c>
      <c r="D237" s="20">
        <v>0</v>
      </c>
      <c r="E237" s="19">
        <v>146</v>
      </c>
    </row>
    <row r="238" spans="1:5" s="14" customFormat="1">
      <c r="A238" s="18" t="s">
        <v>228</v>
      </c>
      <c r="B238" s="19">
        <v>823</v>
      </c>
      <c r="C238" s="19">
        <v>151</v>
      </c>
      <c r="D238" s="20">
        <v>0</v>
      </c>
      <c r="E238" s="19">
        <v>126</v>
      </c>
    </row>
    <row r="239" spans="1:5" s="14" customFormat="1">
      <c r="A239" s="18" t="s">
        <v>229</v>
      </c>
      <c r="B239" s="19">
        <v>972</v>
      </c>
      <c r="C239" s="19">
        <v>143</v>
      </c>
      <c r="D239" s="20">
        <v>0</v>
      </c>
      <c r="E239" s="19">
        <v>118</v>
      </c>
    </row>
    <row r="240" spans="1:5" s="22" customFormat="1" ht="34.5" customHeight="1">
      <c r="A240" s="25" t="s">
        <v>258</v>
      </c>
      <c r="B240" s="23">
        <f>SUM(B206:B239)</f>
        <v>29563</v>
      </c>
      <c r="C240" s="23">
        <f>SUM(C206:C239)</f>
        <v>5631</v>
      </c>
      <c r="D240" s="24">
        <f>C240/B240</f>
        <v>0.19047457971112539</v>
      </c>
      <c r="E240" s="23">
        <f>SUM(E206:E239)</f>
        <v>4634</v>
      </c>
    </row>
    <row r="241" spans="1:5" s="14" customFormat="1">
      <c r="A241" s="18" t="s">
        <v>230</v>
      </c>
      <c r="B241" s="19">
        <v>730</v>
      </c>
      <c r="C241" s="19">
        <v>151</v>
      </c>
      <c r="D241" s="20">
        <v>0</v>
      </c>
      <c r="E241" s="19">
        <v>113</v>
      </c>
    </row>
    <row r="242" spans="1:5" s="14" customFormat="1">
      <c r="A242" s="18" t="s">
        <v>231</v>
      </c>
      <c r="B242" s="19">
        <v>2417</v>
      </c>
      <c r="C242" s="19">
        <v>340</v>
      </c>
      <c r="D242" s="20">
        <v>0</v>
      </c>
      <c r="E242" s="19">
        <v>284</v>
      </c>
    </row>
    <row r="243" spans="1:5" s="14" customFormat="1">
      <c r="A243" s="18" t="s">
        <v>232</v>
      </c>
      <c r="B243" s="19">
        <v>925</v>
      </c>
      <c r="C243" s="19">
        <v>283</v>
      </c>
      <c r="D243" s="20">
        <v>0</v>
      </c>
      <c r="E243" s="19">
        <v>239</v>
      </c>
    </row>
    <row r="244" spans="1:5" s="14" customFormat="1">
      <c r="A244" s="18" t="s">
        <v>233</v>
      </c>
      <c r="B244" s="19">
        <v>1182</v>
      </c>
      <c r="C244" s="19">
        <v>387</v>
      </c>
      <c r="D244" s="20">
        <v>0</v>
      </c>
      <c r="E244" s="19">
        <v>328</v>
      </c>
    </row>
    <row r="245" spans="1:5" s="14" customFormat="1">
      <c r="A245" s="18" t="s">
        <v>234</v>
      </c>
      <c r="B245" s="19">
        <v>2065</v>
      </c>
      <c r="C245" s="19">
        <v>350</v>
      </c>
      <c r="D245" s="20">
        <v>0</v>
      </c>
      <c r="E245" s="19">
        <v>289</v>
      </c>
    </row>
    <row r="246" spans="1:5" s="14" customFormat="1">
      <c r="A246" s="18" t="s">
        <v>235</v>
      </c>
      <c r="B246" s="19">
        <v>1966</v>
      </c>
      <c r="C246" s="19">
        <v>434</v>
      </c>
      <c r="D246" s="20">
        <v>0</v>
      </c>
      <c r="E246" s="19">
        <v>360</v>
      </c>
    </row>
    <row r="247" spans="1:5" s="22" customFormat="1" ht="34.5" customHeight="1">
      <c r="A247" s="25" t="s">
        <v>259</v>
      </c>
      <c r="B247" s="23">
        <f>SUM(B241:B246)</f>
        <v>9285</v>
      </c>
      <c r="C247" s="23">
        <f>SUM(C241:C246)</f>
        <v>1945</v>
      </c>
      <c r="D247" s="24">
        <v>0</v>
      </c>
      <c r="E247" s="23">
        <f>SUM(E241:E246)</f>
        <v>1613</v>
      </c>
    </row>
    <row r="248" spans="1:5" s="14" customFormat="1">
      <c r="A248" s="18" t="s">
        <v>236</v>
      </c>
      <c r="B248" s="19">
        <v>475</v>
      </c>
      <c r="C248" s="19">
        <v>86</v>
      </c>
      <c r="D248" s="20">
        <v>0</v>
      </c>
      <c r="E248" s="19">
        <v>68</v>
      </c>
    </row>
    <row r="249" spans="1:5" s="14" customFormat="1">
      <c r="A249" s="18" t="s">
        <v>237</v>
      </c>
      <c r="B249" s="19">
        <v>751</v>
      </c>
      <c r="C249" s="19">
        <v>164</v>
      </c>
      <c r="D249" s="20">
        <v>0</v>
      </c>
      <c r="E249" s="19">
        <v>142</v>
      </c>
    </row>
    <row r="250" spans="1:5" s="22" customFormat="1" ht="34.5" customHeight="1">
      <c r="A250" s="25" t="s">
        <v>260</v>
      </c>
      <c r="B250" s="23">
        <f>SUM(B248:B249)</f>
        <v>1226</v>
      </c>
      <c r="C250" s="23">
        <f>SUM(C248:C249)</f>
        <v>250</v>
      </c>
      <c r="D250" s="24">
        <v>0</v>
      </c>
      <c r="E250" s="23">
        <f>SUM(E248:E249)</f>
        <v>210</v>
      </c>
    </row>
    <row r="251" spans="1:5" s="22" customFormat="1" ht="34.5" customHeight="1">
      <c r="A251" s="25" t="s">
        <v>261</v>
      </c>
      <c r="B251" s="23">
        <f>SUM(, B22, B44, B51, B54, B56, B67, B103, B163, B185, B189, B191, B195, B205, B240, B247, B250)</f>
        <v>209005</v>
      </c>
      <c r="C251" s="23">
        <f>SUM(, C22, C44, C51, C54, C56, C67, C103, C163, C185, C189, C191, C195, C205, C240, C247, C250)</f>
        <v>35988</v>
      </c>
      <c r="D251" s="24">
        <f>C251/B251</f>
        <v>0.17218726824717112</v>
      </c>
      <c r="E251" s="23">
        <f>SUM(, E22, E44, E51, E54, E56, E67, E103, E163, E185, E189, E191, E195, E205, E240, E247, E250)</f>
        <v>29179</v>
      </c>
    </row>
    <row r="252" spans="1:5" s="22" customFormat="1">
      <c r="A252" s="23" t="s">
        <v>262</v>
      </c>
      <c r="B252" s="23">
        <f>SUM(, B251)</f>
        <v>209005</v>
      </c>
      <c r="C252" s="23">
        <f>SUM(, C251)</f>
        <v>35988</v>
      </c>
      <c r="D252" s="24">
        <f>C252/B252</f>
        <v>0.17218726824717112</v>
      </c>
      <c r="E252" s="23">
        <f>SUM(, E251)</f>
        <v>29179</v>
      </c>
    </row>
    <row r="253" spans="1:5" s="22" customFormat="1">
      <c r="A253" s="23" t="s">
        <v>989</v>
      </c>
      <c r="B253" s="23">
        <v>46879</v>
      </c>
      <c r="C253" s="23">
        <v>4877</v>
      </c>
      <c r="D253" s="24">
        <v>0.104</v>
      </c>
      <c r="E253" s="23">
        <v>3995</v>
      </c>
    </row>
    <row r="254" spans="1:5" s="22" customFormat="1">
      <c r="A254" s="34" t="s">
        <v>262</v>
      </c>
      <c r="B254" s="34">
        <f>SUM(B252:B253)</f>
        <v>255884</v>
      </c>
      <c r="C254" s="34">
        <f>SUM(C252:C253)</f>
        <v>40865</v>
      </c>
      <c r="D254" s="35">
        <f>AVERAGE(D252:D253)</f>
        <v>0.13809363412358555</v>
      </c>
      <c r="E254" s="34">
        <f>SUM(E252:E253)</f>
        <v>33174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1" manualBreakCount="1">
    <brk id="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307</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532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tabColor rgb="FF0000FF"/>
  </sheetPr>
  <dimension ref="A1:R8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532</v>
      </c>
      <c r="F4" s="56"/>
      <c r="G4" s="56"/>
      <c r="H4" s="56"/>
      <c r="I4" s="56"/>
      <c r="J4" s="56"/>
      <c r="K4" s="56"/>
      <c r="L4" s="56"/>
      <c r="M4" s="56"/>
      <c r="N4" s="56"/>
      <c r="O4" s="56"/>
      <c r="P4" s="56"/>
      <c r="Q4" s="56"/>
      <c r="R4" s="56"/>
    </row>
    <row r="5" spans="1:18" ht="25.5" customHeight="1">
      <c r="E5" s="55" t="s">
        <v>532</v>
      </c>
      <c r="F5" s="55"/>
      <c r="G5" s="55"/>
      <c r="H5" s="55"/>
      <c r="I5" s="55"/>
      <c r="J5" s="55"/>
      <c r="K5" s="55"/>
      <c r="L5" s="55"/>
      <c r="M5" s="55"/>
      <c r="N5" s="55"/>
      <c r="O5" s="55"/>
      <c r="P5" s="55"/>
      <c r="Q5" s="55"/>
      <c r="R5" s="55"/>
    </row>
    <row r="6" spans="1:18" s="12" customFormat="1" ht="150" customHeight="1">
      <c r="B6" s="13" t="s">
        <v>7</v>
      </c>
      <c r="C6" s="13" t="s">
        <v>8</v>
      </c>
      <c r="D6" s="13" t="s">
        <v>9</v>
      </c>
      <c r="E6" s="21" t="s">
        <v>534</v>
      </c>
      <c r="F6" s="21" t="s">
        <v>535</v>
      </c>
    </row>
    <row r="7" spans="1:18">
      <c r="A7" s="15" t="s">
        <v>65</v>
      </c>
      <c r="B7" s="16">
        <v>0</v>
      </c>
      <c r="C7" s="16">
        <v>212</v>
      </c>
      <c r="D7" s="17">
        <v>0</v>
      </c>
      <c r="E7" s="16">
        <v>53</v>
      </c>
      <c r="F7" s="16">
        <v>133</v>
      </c>
    </row>
    <row r="8" spans="1:18" s="14" customFormat="1">
      <c r="A8" s="18" t="s">
        <v>66</v>
      </c>
      <c r="B8" s="19">
        <v>0</v>
      </c>
      <c r="C8" s="19">
        <v>108</v>
      </c>
      <c r="D8" s="20">
        <v>0</v>
      </c>
      <c r="E8" s="19">
        <v>32</v>
      </c>
      <c r="F8" s="19">
        <v>53</v>
      </c>
    </row>
    <row r="9" spans="1:18" s="14" customFormat="1">
      <c r="A9" s="18" t="s">
        <v>67</v>
      </c>
      <c r="B9" s="19">
        <v>0</v>
      </c>
      <c r="C9" s="19">
        <v>67</v>
      </c>
      <c r="D9" s="20">
        <v>0</v>
      </c>
      <c r="E9" s="19">
        <v>28</v>
      </c>
      <c r="F9" s="19">
        <v>30</v>
      </c>
    </row>
    <row r="10" spans="1:18" s="14" customFormat="1">
      <c r="A10" s="18" t="s">
        <v>68</v>
      </c>
      <c r="B10" s="19">
        <v>0</v>
      </c>
      <c r="C10" s="19">
        <v>167</v>
      </c>
      <c r="D10" s="20">
        <v>0</v>
      </c>
      <c r="E10" s="19">
        <v>48</v>
      </c>
      <c r="F10" s="19">
        <v>92</v>
      </c>
    </row>
    <row r="11" spans="1:18" s="14" customFormat="1">
      <c r="A11" s="18" t="s">
        <v>69</v>
      </c>
      <c r="B11" s="19">
        <v>0</v>
      </c>
      <c r="C11" s="19">
        <v>18</v>
      </c>
      <c r="D11" s="20">
        <v>0</v>
      </c>
      <c r="E11" s="19">
        <v>9</v>
      </c>
      <c r="F11" s="19">
        <v>5</v>
      </c>
    </row>
    <row r="12" spans="1:18" s="14" customFormat="1">
      <c r="A12" s="18" t="s">
        <v>70</v>
      </c>
      <c r="B12" s="19">
        <v>0</v>
      </c>
      <c r="C12" s="19">
        <v>28</v>
      </c>
      <c r="D12" s="20">
        <v>0</v>
      </c>
      <c r="E12" s="19">
        <v>13</v>
      </c>
      <c r="F12" s="19">
        <v>13</v>
      </c>
    </row>
    <row r="13" spans="1:18" s="14" customFormat="1">
      <c r="A13" s="18" t="s">
        <v>71</v>
      </c>
      <c r="B13" s="19">
        <v>0</v>
      </c>
      <c r="C13" s="19">
        <v>105</v>
      </c>
      <c r="D13" s="20">
        <v>0</v>
      </c>
      <c r="E13" s="19">
        <v>35</v>
      </c>
      <c r="F13" s="19">
        <v>48</v>
      </c>
    </row>
    <row r="14" spans="1:18" s="14" customFormat="1">
      <c r="A14" s="18" t="s">
        <v>72</v>
      </c>
      <c r="B14" s="19">
        <v>0</v>
      </c>
      <c r="C14" s="19">
        <v>56</v>
      </c>
      <c r="D14" s="20">
        <v>0</v>
      </c>
      <c r="E14" s="19">
        <v>23</v>
      </c>
      <c r="F14" s="19">
        <v>28</v>
      </c>
    </row>
    <row r="15" spans="1:18" s="14" customFormat="1">
      <c r="A15" s="18" t="s">
        <v>73</v>
      </c>
      <c r="B15" s="19">
        <v>0</v>
      </c>
      <c r="C15" s="19">
        <v>40</v>
      </c>
      <c r="D15" s="20">
        <v>0</v>
      </c>
      <c r="E15" s="19">
        <v>14</v>
      </c>
      <c r="F15" s="19">
        <v>20</v>
      </c>
    </row>
    <row r="16" spans="1:18" s="14" customFormat="1">
      <c r="A16" s="18" t="s">
        <v>74</v>
      </c>
      <c r="B16" s="19">
        <v>0</v>
      </c>
      <c r="C16" s="19">
        <v>62</v>
      </c>
      <c r="D16" s="20">
        <v>0</v>
      </c>
      <c r="E16" s="19">
        <v>27</v>
      </c>
      <c r="F16" s="19">
        <v>25</v>
      </c>
    </row>
    <row r="17" spans="1:6" s="14" customFormat="1">
      <c r="A17" s="18" t="s">
        <v>75</v>
      </c>
      <c r="B17" s="19">
        <v>0</v>
      </c>
      <c r="C17" s="19">
        <v>171</v>
      </c>
      <c r="D17" s="20">
        <v>0</v>
      </c>
      <c r="E17" s="19">
        <v>59</v>
      </c>
      <c r="F17" s="19">
        <v>88</v>
      </c>
    </row>
    <row r="18" spans="1:6" s="14" customFormat="1">
      <c r="A18" s="18" t="s">
        <v>76</v>
      </c>
      <c r="B18" s="19">
        <v>0</v>
      </c>
      <c r="C18" s="19">
        <v>13</v>
      </c>
      <c r="D18" s="20">
        <v>0</v>
      </c>
      <c r="E18" s="19">
        <v>5</v>
      </c>
      <c r="F18" s="19">
        <v>4</v>
      </c>
    </row>
    <row r="19" spans="1:6" s="14" customFormat="1">
      <c r="A19" s="18" t="s">
        <v>77</v>
      </c>
      <c r="B19" s="19">
        <v>0</v>
      </c>
      <c r="C19" s="19">
        <v>32</v>
      </c>
      <c r="D19" s="20">
        <v>0</v>
      </c>
      <c r="E19" s="19">
        <v>14</v>
      </c>
      <c r="F19" s="19">
        <v>14</v>
      </c>
    </row>
    <row r="20" spans="1:6" s="14" customFormat="1">
      <c r="A20" s="18" t="s">
        <v>78</v>
      </c>
      <c r="B20" s="19">
        <v>0</v>
      </c>
      <c r="C20" s="19">
        <v>56</v>
      </c>
      <c r="D20" s="20">
        <v>0</v>
      </c>
      <c r="E20" s="19">
        <v>22</v>
      </c>
      <c r="F20" s="19">
        <v>25</v>
      </c>
    </row>
    <row r="21" spans="1:6" s="14" customFormat="1">
      <c r="A21" s="18" t="s">
        <v>79</v>
      </c>
      <c r="B21" s="19">
        <v>0</v>
      </c>
      <c r="C21" s="19">
        <v>133</v>
      </c>
      <c r="D21" s="20">
        <v>0</v>
      </c>
      <c r="E21" s="19">
        <v>55</v>
      </c>
      <c r="F21" s="19">
        <v>63</v>
      </c>
    </row>
    <row r="22" spans="1:6" s="14" customFormat="1">
      <c r="A22" s="18" t="s">
        <v>80</v>
      </c>
      <c r="B22" s="19">
        <v>0</v>
      </c>
      <c r="C22" s="19">
        <v>135</v>
      </c>
      <c r="D22" s="20">
        <v>0</v>
      </c>
      <c r="E22" s="19">
        <v>46</v>
      </c>
      <c r="F22" s="19">
        <v>72</v>
      </c>
    </row>
    <row r="23" spans="1:6" s="14" customFormat="1">
      <c r="A23" s="18" t="s">
        <v>81</v>
      </c>
      <c r="B23" s="19">
        <v>0</v>
      </c>
      <c r="C23" s="19">
        <v>36</v>
      </c>
      <c r="D23" s="20">
        <v>0</v>
      </c>
      <c r="E23" s="19">
        <v>17</v>
      </c>
      <c r="F23" s="19">
        <v>13</v>
      </c>
    </row>
    <row r="24" spans="1:6" s="14" customFormat="1">
      <c r="A24" s="18" t="s">
        <v>82</v>
      </c>
      <c r="B24" s="19">
        <v>0</v>
      </c>
      <c r="C24" s="19">
        <v>186</v>
      </c>
      <c r="D24" s="20">
        <v>0</v>
      </c>
      <c r="E24" s="19">
        <v>65</v>
      </c>
      <c r="F24" s="19">
        <v>88</v>
      </c>
    </row>
    <row r="25" spans="1:6" s="14" customFormat="1">
      <c r="A25" s="18" t="s">
        <v>83</v>
      </c>
      <c r="B25" s="19">
        <v>0</v>
      </c>
      <c r="C25" s="19">
        <v>12</v>
      </c>
      <c r="D25" s="20">
        <v>0</v>
      </c>
      <c r="E25" s="19">
        <v>7</v>
      </c>
      <c r="F25" s="19">
        <v>4</v>
      </c>
    </row>
    <row r="26" spans="1:6" s="14" customFormat="1">
      <c r="A26" s="18" t="s">
        <v>84</v>
      </c>
      <c r="B26" s="19">
        <v>0</v>
      </c>
      <c r="C26" s="19">
        <v>236</v>
      </c>
      <c r="D26" s="20">
        <v>0</v>
      </c>
      <c r="E26" s="19">
        <v>98</v>
      </c>
      <c r="F26" s="19">
        <v>106</v>
      </c>
    </row>
    <row r="27" spans="1:6" s="14" customFormat="1">
      <c r="A27" s="18" t="s">
        <v>85</v>
      </c>
      <c r="B27" s="19">
        <v>0</v>
      </c>
      <c r="C27" s="19">
        <v>40</v>
      </c>
      <c r="D27" s="20">
        <v>0</v>
      </c>
      <c r="E27" s="19">
        <v>20</v>
      </c>
      <c r="F27" s="19">
        <v>19</v>
      </c>
    </row>
    <row r="28" spans="1:6" s="14" customFormat="1">
      <c r="A28" s="18" t="s">
        <v>86</v>
      </c>
      <c r="B28" s="19">
        <v>0</v>
      </c>
      <c r="C28" s="19">
        <v>180</v>
      </c>
      <c r="D28" s="20">
        <v>0</v>
      </c>
      <c r="E28" s="19">
        <v>84</v>
      </c>
      <c r="F28" s="19">
        <v>68</v>
      </c>
    </row>
    <row r="29" spans="1:6" s="14" customFormat="1">
      <c r="A29" s="18" t="s">
        <v>87</v>
      </c>
      <c r="B29" s="19">
        <v>0</v>
      </c>
      <c r="C29" s="19">
        <v>99</v>
      </c>
      <c r="D29" s="20">
        <v>0</v>
      </c>
      <c r="E29" s="19">
        <v>29</v>
      </c>
      <c r="F29" s="19">
        <v>59</v>
      </c>
    </row>
    <row r="30" spans="1:6" s="14" customFormat="1">
      <c r="A30" s="18" t="s">
        <v>88</v>
      </c>
      <c r="B30" s="19">
        <v>0</v>
      </c>
      <c r="C30" s="19">
        <v>112</v>
      </c>
      <c r="D30" s="20">
        <v>0</v>
      </c>
      <c r="E30" s="19">
        <v>43</v>
      </c>
      <c r="F30" s="19">
        <v>42</v>
      </c>
    </row>
    <row r="31" spans="1:6" s="14" customFormat="1">
      <c r="A31" s="18" t="s">
        <v>89</v>
      </c>
      <c r="B31" s="19">
        <v>0</v>
      </c>
      <c r="C31" s="19">
        <v>145</v>
      </c>
      <c r="D31" s="20">
        <v>0</v>
      </c>
      <c r="E31" s="19">
        <v>55</v>
      </c>
      <c r="F31" s="19">
        <v>63</v>
      </c>
    </row>
    <row r="32" spans="1:6" s="14" customFormat="1">
      <c r="A32" s="18" t="s">
        <v>90</v>
      </c>
      <c r="B32" s="19">
        <v>0</v>
      </c>
      <c r="C32" s="19">
        <v>120</v>
      </c>
      <c r="D32" s="20">
        <v>0</v>
      </c>
      <c r="E32" s="19">
        <v>47</v>
      </c>
      <c r="F32" s="19">
        <v>48</v>
      </c>
    </row>
    <row r="33" spans="1:6" s="14" customFormat="1">
      <c r="A33" s="18" t="s">
        <v>91</v>
      </c>
      <c r="B33" s="19">
        <v>0</v>
      </c>
      <c r="C33" s="19">
        <v>92</v>
      </c>
      <c r="D33" s="20">
        <v>0</v>
      </c>
      <c r="E33" s="19">
        <v>23</v>
      </c>
      <c r="F33" s="19">
        <v>45</v>
      </c>
    </row>
    <row r="34" spans="1:6" s="14" customFormat="1">
      <c r="A34" s="18" t="s">
        <v>92</v>
      </c>
      <c r="B34" s="19">
        <v>0</v>
      </c>
      <c r="C34" s="19">
        <v>23</v>
      </c>
      <c r="D34" s="20">
        <v>0</v>
      </c>
      <c r="E34" s="19">
        <v>8</v>
      </c>
      <c r="F34" s="19">
        <v>12</v>
      </c>
    </row>
    <row r="35" spans="1:6" s="14" customFormat="1">
      <c r="A35" s="18" t="s">
        <v>94</v>
      </c>
      <c r="B35" s="19">
        <v>0</v>
      </c>
      <c r="C35" s="19">
        <v>86</v>
      </c>
      <c r="D35" s="20">
        <v>0</v>
      </c>
      <c r="E35" s="19">
        <v>44</v>
      </c>
      <c r="F35" s="19">
        <v>31</v>
      </c>
    </row>
    <row r="36" spans="1:6" s="14" customFormat="1">
      <c r="A36" s="18" t="s">
        <v>95</v>
      </c>
      <c r="B36" s="19">
        <v>0</v>
      </c>
      <c r="C36" s="19">
        <v>114</v>
      </c>
      <c r="D36" s="20">
        <v>0</v>
      </c>
      <c r="E36" s="19">
        <v>51</v>
      </c>
      <c r="F36" s="19">
        <v>47</v>
      </c>
    </row>
    <row r="37" spans="1:6" s="14" customFormat="1">
      <c r="A37" s="18" t="s">
        <v>99</v>
      </c>
      <c r="B37" s="19">
        <v>0</v>
      </c>
      <c r="C37" s="19">
        <v>118</v>
      </c>
      <c r="D37" s="20">
        <v>0</v>
      </c>
      <c r="E37" s="19">
        <v>45</v>
      </c>
      <c r="F37" s="19">
        <v>49</v>
      </c>
    </row>
    <row r="38" spans="1:6" s="22" customFormat="1" ht="34.5" customHeight="1">
      <c r="A38" s="25" t="s">
        <v>251</v>
      </c>
      <c r="B38" s="23">
        <f>SUM(B7:B37)</f>
        <v>0</v>
      </c>
      <c r="C38" s="23">
        <f>SUM(C7:C37)</f>
        <v>3002</v>
      </c>
      <c r="D38" s="24">
        <v>0</v>
      </c>
      <c r="E38" s="23">
        <f>SUM(E7:E37)</f>
        <v>1119</v>
      </c>
      <c r="F38" s="23">
        <f>SUM(F7:F37)</f>
        <v>1407</v>
      </c>
    </row>
    <row r="39" spans="1:6" s="14" customFormat="1">
      <c r="A39" s="18" t="s">
        <v>100</v>
      </c>
      <c r="B39" s="19">
        <v>0</v>
      </c>
      <c r="C39" s="19">
        <v>94</v>
      </c>
      <c r="D39" s="20">
        <v>0</v>
      </c>
      <c r="E39" s="19">
        <v>25</v>
      </c>
      <c r="F39" s="19">
        <v>58</v>
      </c>
    </row>
    <row r="40" spans="1:6" s="14" customFormat="1">
      <c r="A40" s="18" t="s">
        <v>101</v>
      </c>
      <c r="B40" s="19">
        <v>0</v>
      </c>
      <c r="C40" s="19">
        <v>72</v>
      </c>
      <c r="D40" s="20">
        <v>0</v>
      </c>
      <c r="E40" s="19">
        <v>21</v>
      </c>
      <c r="F40" s="19">
        <v>38</v>
      </c>
    </row>
    <row r="41" spans="1:6" s="14" customFormat="1">
      <c r="A41" s="18" t="s">
        <v>102</v>
      </c>
      <c r="B41" s="19">
        <v>0</v>
      </c>
      <c r="C41" s="19">
        <v>38</v>
      </c>
      <c r="D41" s="20">
        <v>0</v>
      </c>
      <c r="E41" s="19">
        <v>15</v>
      </c>
      <c r="F41" s="19">
        <v>17</v>
      </c>
    </row>
    <row r="42" spans="1:6" s="14" customFormat="1">
      <c r="A42" s="18" t="s">
        <v>103</v>
      </c>
      <c r="B42" s="19">
        <v>0</v>
      </c>
      <c r="C42" s="19">
        <v>61</v>
      </c>
      <c r="D42" s="20">
        <v>0</v>
      </c>
      <c r="E42" s="19">
        <v>17</v>
      </c>
      <c r="F42" s="19">
        <v>35</v>
      </c>
    </row>
    <row r="43" spans="1:6" s="14" customFormat="1">
      <c r="A43" s="18" t="s">
        <v>104</v>
      </c>
      <c r="B43" s="19">
        <v>0</v>
      </c>
      <c r="C43" s="19">
        <v>49</v>
      </c>
      <c r="D43" s="20">
        <v>0</v>
      </c>
      <c r="E43" s="19">
        <v>18</v>
      </c>
      <c r="F43" s="19">
        <v>29</v>
      </c>
    </row>
    <row r="44" spans="1:6" s="14" customFormat="1">
      <c r="A44" s="18" t="s">
        <v>105</v>
      </c>
      <c r="B44" s="19">
        <v>0</v>
      </c>
      <c r="C44" s="19">
        <v>45</v>
      </c>
      <c r="D44" s="20">
        <v>0</v>
      </c>
      <c r="E44" s="19">
        <v>18</v>
      </c>
      <c r="F44" s="19">
        <v>24</v>
      </c>
    </row>
    <row r="45" spans="1:6" s="14" customFormat="1">
      <c r="A45" s="18" t="s">
        <v>107</v>
      </c>
      <c r="B45" s="19">
        <v>0</v>
      </c>
      <c r="C45" s="19">
        <v>143</v>
      </c>
      <c r="D45" s="20">
        <v>0</v>
      </c>
      <c r="E45" s="19">
        <v>55</v>
      </c>
      <c r="F45" s="19">
        <v>78</v>
      </c>
    </row>
    <row r="46" spans="1:6" s="14" customFormat="1">
      <c r="A46" s="18" t="s">
        <v>108</v>
      </c>
      <c r="B46" s="19">
        <v>0</v>
      </c>
      <c r="C46" s="19">
        <v>24</v>
      </c>
      <c r="D46" s="20">
        <v>0</v>
      </c>
      <c r="E46" s="19">
        <v>9</v>
      </c>
      <c r="F46" s="19">
        <v>10</v>
      </c>
    </row>
    <row r="47" spans="1:6" s="14" customFormat="1">
      <c r="A47" s="18" t="s">
        <v>109</v>
      </c>
      <c r="B47" s="19">
        <v>0</v>
      </c>
      <c r="C47" s="19">
        <v>146</v>
      </c>
      <c r="D47" s="20">
        <v>0</v>
      </c>
      <c r="E47" s="19">
        <v>72</v>
      </c>
      <c r="F47" s="19">
        <v>64</v>
      </c>
    </row>
    <row r="48" spans="1:6" s="14" customFormat="1">
      <c r="A48" s="18" t="s">
        <v>110</v>
      </c>
      <c r="B48" s="19">
        <v>0</v>
      </c>
      <c r="C48" s="19">
        <v>30</v>
      </c>
      <c r="D48" s="20">
        <v>0</v>
      </c>
      <c r="E48" s="19">
        <v>9</v>
      </c>
      <c r="F48" s="19">
        <v>17</v>
      </c>
    </row>
    <row r="49" spans="1:6" s="14" customFormat="1">
      <c r="A49" s="18" t="s">
        <v>111</v>
      </c>
      <c r="B49" s="19">
        <v>0</v>
      </c>
      <c r="C49" s="19">
        <v>50</v>
      </c>
      <c r="D49" s="20">
        <v>0</v>
      </c>
      <c r="E49" s="19">
        <v>22</v>
      </c>
      <c r="F49" s="19">
        <v>24</v>
      </c>
    </row>
    <row r="50" spans="1:6" s="14" customFormat="1">
      <c r="A50" s="18" t="s">
        <v>112</v>
      </c>
      <c r="B50" s="19">
        <v>0</v>
      </c>
      <c r="C50" s="19">
        <v>54</v>
      </c>
      <c r="D50" s="20">
        <v>0</v>
      </c>
      <c r="E50" s="19">
        <v>17</v>
      </c>
      <c r="F50" s="19">
        <v>26</v>
      </c>
    </row>
    <row r="51" spans="1:6" s="14" customFormat="1">
      <c r="A51" s="18" t="s">
        <v>113</v>
      </c>
      <c r="B51" s="19">
        <v>0</v>
      </c>
      <c r="C51" s="19">
        <v>103</v>
      </c>
      <c r="D51" s="20">
        <v>0</v>
      </c>
      <c r="E51" s="19">
        <v>38</v>
      </c>
      <c r="F51" s="19">
        <v>53</v>
      </c>
    </row>
    <row r="52" spans="1:6" s="14" customFormat="1">
      <c r="A52" s="18" t="s">
        <v>114</v>
      </c>
      <c r="B52" s="19">
        <v>0</v>
      </c>
      <c r="C52" s="19">
        <v>121</v>
      </c>
      <c r="D52" s="20">
        <v>0</v>
      </c>
      <c r="E52" s="19">
        <v>49</v>
      </c>
      <c r="F52" s="19">
        <v>61</v>
      </c>
    </row>
    <row r="53" spans="1:6" s="14" customFormat="1">
      <c r="A53" s="18" t="s">
        <v>116</v>
      </c>
      <c r="B53" s="19">
        <v>0</v>
      </c>
      <c r="C53" s="19">
        <v>47</v>
      </c>
      <c r="D53" s="20">
        <v>0</v>
      </c>
      <c r="E53" s="19">
        <v>15</v>
      </c>
      <c r="F53" s="19">
        <v>21</v>
      </c>
    </row>
    <row r="54" spans="1:6" s="14" customFormat="1">
      <c r="A54" s="18" t="s">
        <v>117</v>
      </c>
      <c r="B54" s="19">
        <v>0</v>
      </c>
      <c r="C54" s="19">
        <v>37</v>
      </c>
      <c r="D54" s="20">
        <v>0</v>
      </c>
      <c r="E54" s="19">
        <v>10</v>
      </c>
      <c r="F54" s="19">
        <v>27</v>
      </c>
    </row>
    <row r="55" spans="1:6" s="14" customFormat="1">
      <c r="A55" s="18" t="s">
        <v>118</v>
      </c>
      <c r="B55" s="19">
        <v>0</v>
      </c>
      <c r="C55" s="19">
        <v>28</v>
      </c>
      <c r="D55" s="20">
        <v>0</v>
      </c>
      <c r="E55" s="19">
        <v>10</v>
      </c>
      <c r="F55" s="19">
        <v>15</v>
      </c>
    </row>
    <row r="56" spans="1:6" s="14" customFormat="1">
      <c r="A56" s="18" t="s">
        <v>119</v>
      </c>
      <c r="B56" s="19">
        <v>0</v>
      </c>
      <c r="C56" s="19">
        <v>49</v>
      </c>
      <c r="D56" s="20">
        <v>0</v>
      </c>
      <c r="E56" s="19">
        <v>17</v>
      </c>
      <c r="F56" s="19">
        <v>25</v>
      </c>
    </row>
    <row r="57" spans="1:6" s="14" customFormat="1">
      <c r="A57" s="18" t="s">
        <v>121</v>
      </c>
      <c r="B57" s="19">
        <v>0</v>
      </c>
      <c r="C57" s="19">
        <v>28</v>
      </c>
      <c r="D57" s="20">
        <v>0</v>
      </c>
      <c r="E57" s="19">
        <v>10</v>
      </c>
      <c r="F57" s="19">
        <v>15</v>
      </c>
    </row>
    <row r="58" spans="1:6" s="14" customFormat="1">
      <c r="A58" s="18" t="s">
        <v>122</v>
      </c>
      <c r="B58" s="19">
        <v>0</v>
      </c>
      <c r="C58" s="19">
        <v>45</v>
      </c>
      <c r="D58" s="20">
        <v>0</v>
      </c>
      <c r="E58" s="19">
        <v>16</v>
      </c>
      <c r="F58" s="19">
        <v>26</v>
      </c>
    </row>
    <row r="59" spans="1:6" s="14" customFormat="1">
      <c r="A59" s="18" t="s">
        <v>124</v>
      </c>
      <c r="B59" s="19">
        <v>0</v>
      </c>
      <c r="C59" s="19">
        <v>113</v>
      </c>
      <c r="D59" s="20">
        <v>0</v>
      </c>
      <c r="E59" s="19">
        <v>41</v>
      </c>
      <c r="F59" s="19">
        <v>57</v>
      </c>
    </row>
    <row r="60" spans="1:6" s="14" customFormat="1">
      <c r="A60" s="18" t="s">
        <v>125</v>
      </c>
      <c r="B60" s="19">
        <v>0</v>
      </c>
      <c r="C60" s="19">
        <v>46</v>
      </c>
      <c r="D60" s="20">
        <v>0</v>
      </c>
      <c r="E60" s="19">
        <v>7</v>
      </c>
      <c r="F60" s="19">
        <v>37</v>
      </c>
    </row>
    <row r="61" spans="1:6" s="14" customFormat="1">
      <c r="A61" s="18" t="s">
        <v>126</v>
      </c>
      <c r="B61" s="19">
        <v>0</v>
      </c>
      <c r="C61" s="19">
        <v>65</v>
      </c>
      <c r="D61" s="20">
        <v>0</v>
      </c>
      <c r="E61" s="19">
        <v>16</v>
      </c>
      <c r="F61" s="19">
        <v>39</v>
      </c>
    </row>
    <row r="62" spans="1:6" s="14" customFormat="1">
      <c r="A62" s="18" t="s">
        <v>127</v>
      </c>
      <c r="B62" s="19">
        <v>0</v>
      </c>
      <c r="C62" s="19">
        <v>36</v>
      </c>
      <c r="D62" s="20">
        <v>0</v>
      </c>
      <c r="E62" s="19">
        <v>19</v>
      </c>
      <c r="F62" s="19">
        <v>12</v>
      </c>
    </row>
    <row r="63" spans="1:6" s="14" customFormat="1">
      <c r="A63" s="18" t="s">
        <v>128</v>
      </c>
      <c r="B63" s="19">
        <v>0</v>
      </c>
      <c r="C63" s="19">
        <v>57</v>
      </c>
      <c r="D63" s="20">
        <v>0</v>
      </c>
      <c r="E63" s="19">
        <v>11</v>
      </c>
      <c r="F63" s="19">
        <v>43</v>
      </c>
    </row>
    <row r="64" spans="1:6" s="14" customFormat="1">
      <c r="A64" s="18" t="s">
        <v>129</v>
      </c>
      <c r="B64" s="19">
        <v>0</v>
      </c>
      <c r="C64" s="19">
        <v>69</v>
      </c>
      <c r="D64" s="20">
        <v>0</v>
      </c>
      <c r="E64" s="19">
        <v>19</v>
      </c>
      <c r="F64" s="19">
        <v>44</v>
      </c>
    </row>
    <row r="65" spans="1:6" s="14" customFormat="1">
      <c r="A65" s="18" t="s">
        <v>130</v>
      </c>
      <c r="B65" s="19">
        <v>0</v>
      </c>
      <c r="C65" s="19">
        <v>47</v>
      </c>
      <c r="D65" s="20">
        <v>0</v>
      </c>
      <c r="E65" s="19">
        <v>15</v>
      </c>
      <c r="F65" s="19">
        <v>28</v>
      </c>
    </row>
    <row r="66" spans="1:6" s="14" customFormat="1">
      <c r="A66" s="18" t="s">
        <v>131</v>
      </c>
      <c r="B66" s="19">
        <v>0</v>
      </c>
      <c r="C66" s="19">
        <v>39</v>
      </c>
      <c r="D66" s="20">
        <v>0</v>
      </c>
      <c r="E66" s="19">
        <v>9</v>
      </c>
      <c r="F66" s="19">
        <v>24</v>
      </c>
    </row>
    <row r="67" spans="1:6" s="14" customFormat="1">
      <c r="A67" s="18" t="s">
        <v>132</v>
      </c>
      <c r="B67" s="19">
        <v>0</v>
      </c>
      <c r="C67" s="19">
        <v>16</v>
      </c>
      <c r="D67" s="20">
        <v>0</v>
      </c>
      <c r="E67" s="19">
        <v>5</v>
      </c>
      <c r="F67" s="19">
        <v>9</v>
      </c>
    </row>
    <row r="68" spans="1:6" s="14" customFormat="1">
      <c r="A68" s="18" t="s">
        <v>133</v>
      </c>
      <c r="B68" s="19">
        <v>0</v>
      </c>
      <c r="C68" s="19">
        <v>40</v>
      </c>
      <c r="D68" s="20">
        <v>0</v>
      </c>
      <c r="E68" s="19">
        <v>9</v>
      </c>
      <c r="F68" s="19">
        <v>24</v>
      </c>
    </row>
    <row r="69" spans="1:6" s="14" customFormat="1">
      <c r="A69" s="18" t="s">
        <v>134</v>
      </c>
      <c r="B69" s="19">
        <v>0</v>
      </c>
      <c r="C69" s="19">
        <v>79</v>
      </c>
      <c r="D69" s="20">
        <v>0</v>
      </c>
      <c r="E69" s="19">
        <v>27</v>
      </c>
      <c r="F69" s="19">
        <v>46</v>
      </c>
    </row>
    <row r="70" spans="1:6" s="14" customFormat="1">
      <c r="A70" s="18" t="s">
        <v>136</v>
      </c>
      <c r="B70" s="19">
        <v>0</v>
      </c>
      <c r="C70" s="19">
        <v>73</v>
      </c>
      <c r="D70" s="20">
        <v>0</v>
      </c>
      <c r="E70" s="19">
        <v>19</v>
      </c>
      <c r="F70" s="19">
        <v>42</v>
      </c>
    </row>
    <row r="71" spans="1:6" s="14" customFormat="1">
      <c r="A71" s="18" t="s">
        <v>139</v>
      </c>
      <c r="B71" s="19">
        <v>0</v>
      </c>
      <c r="C71" s="19">
        <v>51</v>
      </c>
      <c r="D71" s="20">
        <v>0</v>
      </c>
      <c r="E71" s="19">
        <v>13</v>
      </c>
      <c r="F71" s="19">
        <v>32</v>
      </c>
    </row>
    <row r="72" spans="1:6" s="14" customFormat="1">
      <c r="A72" s="18" t="s">
        <v>140</v>
      </c>
      <c r="B72" s="19">
        <v>0</v>
      </c>
      <c r="C72" s="19">
        <v>118</v>
      </c>
      <c r="D72" s="20">
        <v>0</v>
      </c>
      <c r="E72" s="19">
        <v>43</v>
      </c>
      <c r="F72" s="19">
        <v>63</v>
      </c>
    </row>
    <row r="73" spans="1:6" s="14" customFormat="1">
      <c r="A73" s="18" t="s">
        <v>141</v>
      </c>
      <c r="B73" s="19">
        <v>0</v>
      </c>
      <c r="C73" s="19">
        <v>85</v>
      </c>
      <c r="D73" s="20">
        <v>0</v>
      </c>
      <c r="E73" s="19">
        <v>26</v>
      </c>
      <c r="F73" s="19">
        <v>54</v>
      </c>
    </row>
    <row r="74" spans="1:6" s="14" customFormat="1">
      <c r="A74" s="18" t="s">
        <v>142</v>
      </c>
      <c r="B74" s="19">
        <v>0</v>
      </c>
      <c r="C74" s="19">
        <v>63</v>
      </c>
      <c r="D74" s="20">
        <v>0</v>
      </c>
      <c r="E74" s="19">
        <v>12</v>
      </c>
      <c r="F74" s="19">
        <v>44</v>
      </c>
    </row>
    <row r="75" spans="1:6" s="14" customFormat="1">
      <c r="A75" s="18" t="s">
        <v>143</v>
      </c>
      <c r="B75" s="19">
        <v>0</v>
      </c>
      <c r="C75" s="19">
        <v>99</v>
      </c>
      <c r="D75" s="20">
        <v>0</v>
      </c>
      <c r="E75" s="19">
        <v>23</v>
      </c>
      <c r="F75" s="19">
        <v>67</v>
      </c>
    </row>
    <row r="76" spans="1:6" s="14" customFormat="1">
      <c r="A76" s="18" t="s">
        <v>144</v>
      </c>
      <c r="B76" s="19">
        <v>0</v>
      </c>
      <c r="C76" s="19">
        <v>38</v>
      </c>
      <c r="D76" s="20">
        <v>0</v>
      </c>
      <c r="E76" s="19">
        <v>13</v>
      </c>
      <c r="F76" s="19">
        <v>19</v>
      </c>
    </row>
    <row r="77" spans="1:6" s="14" customFormat="1">
      <c r="A77" s="18" t="s">
        <v>145</v>
      </c>
      <c r="B77" s="19">
        <v>0</v>
      </c>
      <c r="C77" s="19">
        <v>85</v>
      </c>
      <c r="D77" s="20">
        <v>0</v>
      </c>
      <c r="E77" s="19">
        <v>30</v>
      </c>
      <c r="F77" s="19">
        <v>46</v>
      </c>
    </row>
    <row r="78" spans="1:6" s="14" customFormat="1">
      <c r="A78" s="18" t="s">
        <v>149</v>
      </c>
      <c r="B78" s="19">
        <v>0</v>
      </c>
      <c r="C78" s="19">
        <v>77</v>
      </c>
      <c r="D78" s="20">
        <v>0</v>
      </c>
      <c r="E78" s="19">
        <v>28</v>
      </c>
      <c r="F78" s="19">
        <v>38</v>
      </c>
    </row>
    <row r="79" spans="1:6" s="22" customFormat="1" ht="34.5" customHeight="1">
      <c r="A79" s="25" t="s">
        <v>252</v>
      </c>
      <c r="B79" s="23">
        <f>SUM(B39:B78)</f>
        <v>0</v>
      </c>
      <c r="C79" s="23">
        <f>SUM(C39:C78)</f>
        <v>2560</v>
      </c>
      <c r="D79" s="24">
        <v>0</v>
      </c>
      <c r="E79" s="23">
        <f>SUM(E39:E78)</f>
        <v>848</v>
      </c>
      <c r="F79" s="23">
        <f>SUM(F39:F78)</f>
        <v>1431</v>
      </c>
    </row>
    <row r="80" spans="1:6" s="22" customFormat="1" ht="34.5" customHeight="1">
      <c r="A80" s="25" t="s">
        <v>261</v>
      </c>
      <c r="B80" s="23">
        <f>SUM(, B38, B79)</f>
        <v>0</v>
      </c>
      <c r="C80" s="23">
        <f>SUM(, C38, C79)</f>
        <v>5562</v>
      </c>
      <c r="D80" s="24">
        <v>0</v>
      </c>
      <c r="E80" s="23">
        <f>SUM(, E38, E79)</f>
        <v>1967</v>
      </c>
      <c r="F80" s="23">
        <f>SUM(, F38, F79)</f>
        <v>2838</v>
      </c>
    </row>
    <row r="81" spans="1:6" s="14" customFormat="1">
      <c r="A81" s="18" t="s">
        <v>262</v>
      </c>
      <c r="B81" s="18">
        <f>SUM(, B80)</f>
        <v>0</v>
      </c>
      <c r="C81" s="18">
        <f>SUM(, C80)</f>
        <v>5562</v>
      </c>
      <c r="D81" s="26">
        <v>0</v>
      </c>
      <c r="E81" s="18">
        <f>SUM(, E80)</f>
        <v>1967</v>
      </c>
      <c r="F81" s="18">
        <f>SUM(, F80)</f>
        <v>2838</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38" max="16383" man="1"/>
    <brk id="79" max="16383" man="1"/>
    <brk id="80" max="16383" man="1"/>
    <brk id="81" max="16383" man="1"/>
  </rowBreaks>
  <colBreaks count="2" manualBreakCount="2">
    <brk id="5" max="1048575" man="1"/>
    <brk id="6" max="1048575"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532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tabColor rgb="FFFF0000"/>
  </sheetPr>
  <dimension ref="A1:Q8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532</v>
      </c>
      <c r="F4" s="56"/>
      <c r="G4" s="56"/>
      <c r="H4" s="56"/>
      <c r="I4" s="56"/>
      <c r="J4" s="56"/>
      <c r="K4" s="56"/>
      <c r="L4" s="56"/>
      <c r="M4" s="56"/>
      <c r="N4" s="56"/>
      <c r="O4" s="56"/>
      <c r="P4" s="56"/>
      <c r="Q4" s="56"/>
    </row>
    <row r="5" spans="1:17" ht="25.5" customHeight="1">
      <c r="E5" s="55" t="s">
        <v>532</v>
      </c>
      <c r="F5" s="55"/>
      <c r="G5" s="55"/>
      <c r="H5" s="55"/>
      <c r="I5" s="55"/>
      <c r="J5" s="55"/>
      <c r="K5" s="55"/>
      <c r="L5" s="55"/>
      <c r="M5" s="55"/>
      <c r="N5" s="55"/>
      <c r="O5" s="55"/>
      <c r="P5" s="55"/>
      <c r="Q5" s="55"/>
    </row>
    <row r="6" spans="1:17" s="12" customFormat="1" ht="150" customHeight="1">
      <c r="B6" s="13" t="s">
        <v>7</v>
      </c>
      <c r="C6" s="13" t="s">
        <v>8</v>
      </c>
      <c r="D6" s="13" t="s">
        <v>9</v>
      </c>
      <c r="E6" s="21" t="s">
        <v>536</v>
      </c>
    </row>
    <row r="7" spans="1:17">
      <c r="A7" s="15" t="s">
        <v>65</v>
      </c>
      <c r="B7" s="16">
        <v>954</v>
      </c>
      <c r="C7" s="16">
        <v>38</v>
      </c>
      <c r="D7" s="17">
        <v>3.9800000000000002E-2</v>
      </c>
      <c r="E7" s="16">
        <v>33</v>
      </c>
    </row>
    <row r="8" spans="1:17" s="14" customFormat="1">
      <c r="A8" s="18" t="s">
        <v>66</v>
      </c>
      <c r="B8" s="19">
        <v>615</v>
      </c>
      <c r="C8" s="19">
        <v>23</v>
      </c>
      <c r="D8" s="20">
        <v>3.7400000000000003E-2</v>
      </c>
      <c r="E8" s="19">
        <v>18</v>
      </c>
    </row>
    <row r="9" spans="1:17" s="14" customFormat="1">
      <c r="A9" s="18" t="s">
        <v>67</v>
      </c>
      <c r="B9" s="19">
        <v>791</v>
      </c>
      <c r="C9" s="19">
        <v>41</v>
      </c>
      <c r="D9" s="20">
        <v>5.1799999999999999E-2</v>
      </c>
      <c r="E9" s="19">
        <v>32</v>
      </c>
    </row>
    <row r="10" spans="1:17" s="14" customFormat="1">
      <c r="A10" s="18" t="s">
        <v>68</v>
      </c>
      <c r="B10" s="19">
        <v>865</v>
      </c>
      <c r="C10" s="19">
        <v>29</v>
      </c>
      <c r="D10" s="20">
        <v>3.3500000000000002E-2</v>
      </c>
      <c r="E10" s="19">
        <v>24</v>
      </c>
    </row>
    <row r="11" spans="1:17" s="14" customFormat="1">
      <c r="A11" s="18" t="s">
        <v>69</v>
      </c>
      <c r="B11" s="19">
        <v>335</v>
      </c>
      <c r="C11" s="19">
        <v>10</v>
      </c>
      <c r="D11" s="20">
        <v>2.9899999999999999E-2</v>
      </c>
      <c r="E11" s="19">
        <v>9</v>
      </c>
    </row>
    <row r="12" spans="1:17" s="14" customFormat="1">
      <c r="A12" s="18" t="s">
        <v>70</v>
      </c>
      <c r="B12" s="19">
        <v>485</v>
      </c>
      <c r="C12" s="19">
        <v>23</v>
      </c>
      <c r="D12" s="20">
        <v>4.7399999999999998E-2</v>
      </c>
      <c r="E12" s="19">
        <v>16</v>
      </c>
    </row>
    <row r="13" spans="1:17" s="14" customFormat="1">
      <c r="A13" s="18" t="s">
        <v>71</v>
      </c>
      <c r="B13" s="19">
        <v>1118</v>
      </c>
      <c r="C13" s="19">
        <v>65</v>
      </c>
      <c r="D13" s="20">
        <v>5.8099999999999999E-2</v>
      </c>
      <c r="E13" s="19">
        <v>51</v>
      </c>
    </row>
    <row r="14" spans="1:17" s="14" customFormat="1">
      <c r="A14" s="18" t="s">
        <v>72</v>
      </c>
      <c r="B14" s="19">
        <v>700</v>
      </c>
      <c r="C14" s="19">
        <v>39</v>
      </c>
      <c r="D14" s="20">
        <v>5.57E-2</v>
      </c>
      <c r="E14" s="19">
        <v>35</v>
      </c>
    </row>
    <row r="15" spans="1:17" s="14" customFormat="1">
      <c r="A15" s="18" t="s">
        <v>73</v>
      </c>
      <c r="B15" s="19">
        <v>685</v>
      </c>
      <c r="C15" s="19">
        <v>18</v>
      </c>
      <c r="D15" s="20">
        <v>2.63E-2</v>
      </c>
      <c r="E15" s="19">
        <v>17</v>
      </c>
    </row>
    <row r="16" spans="1:17" s="14" customFormat="1">
      <c r="A16" s="18" t="s">
        <v>74</v>
      </c>
      <c r="B16" s="19">
        <v>927</v>
      </c>
      <c r="C16" s="19">
        <v>34</v>
      </c>
      <c r="D16" s="20">
        <v>3.6700000000000003E-2</v>
      </c>
      <c r="E16" s="19">
        <v>30</v>
      </c>
    </row>
    <row r="17" spans="1:5" s="14" customFormat="1">
      <c r="A17" s="18" t="s">
        <v>75</v>
      </c>
      <c r="B17" s="19">
        <v>868</v>
      </c>
      <c r="C17" s="19">
        <v>51</v>
      </c>
      <c r="D17" s="20">
        <v>5.8799999999999998E-2</v>
      </c>
      <c r="E17" s="19">
        <v>42</v>
      </c>
    </row>
    <row r="18" spans="1:5" s="14" customFormat="1">
      <c r="A18" s="18" t="s">
        <v>76</v>
      </c>
      <c r="B18" s="19">
        <v>401</v>
      </c>
      <c r="C18" s="19">
        <v>20</v>
      </c>
      <c r="D18" s="20">
        <v>4.99E-2</v>
      </c>
      <c r="E18" s="19">
        <v>20</v>
      </c>
    </row>
    <row r="19" spans="1:5" s="14" customFormat="1">
      <c r="A19" s="18" t="s">
        <v>77</v>
      </c>
      <c r="B19" s="19">
        <v>433</v>
      </c>
      <c r="C19" s="19">
        <v>15</v>
      </c>
      <c r="D19" s="20">
        <v>3.4599999999999999E-2</v>
      </c>
      <c r="E19" s="19">
        <v>12</v>
      </c>
    </row>
    <row r="20" spans="1:5" s="14" customFormat="1">
      <c r="A20" s="18" t="s">
        <v>78</v>
      </c>
      <c r="B20" s="19">
        <v>769</v>
      </c>
      <c r="C20" s="19">
        <v>30</v>
      </c>
      <c r="D20" s="20">
        <v>3.9E-2</v>
      </c>
      <c r="E20" s="19">
        <v>28</v>
      </c>
    </row>
    <row r="21" spans="1:5" s="14" customFormat="1">
      <c r="A21" s="18" t="s">
        <v>79</v>
      </c>
      <c r="B21" s="19">
        <v>759</v>
      </c>
      <c r="C21" s="19">
        <v>31</v>
      </c>
      <c r="D21" s="20">
        <v>4.0800000000000003E-2</v>
      </c>
      <c r="E21" s="19">
        <v>25</v>
      </c>
    </row>
    <row r="22" spans="1:5" s="14" customFormat="1">
      <c r="A22" s="18" t="s">
        <v>80</v>
      </c>
      <c r="B22" s="19">
        <v>955</v>
      </c>
      <c r="C22" s="19">
        <v>24</v>
      </c>
      <c r="D22" s="20">
        <v>2.5100000000000001E-2</v>
      </c>
      <c r="E22" s="19">
        <v>18</v>
      </c>
    </row>
    <row r="23" spans="1:5" s="14" customFormat="1">
      <c r="A23" s="18" t="s">
        <v>81</v>
      </c>
      <c r="B23" s="19">
        <v>654</v>
      </c>
      <c r="C23" s="19">
        <v>25</v>
      </c>
      <c r="D23" s="20">
        <v>3.8199999999999998E-2</v>
      </c>
      <c r="E23" s="19">
        <v>22</v>
      </c>
    </row>
    <row r="24" spans="1:5" s="14" customFormat="1">
      <c r="A24" s="18" t="s">
        <v>82</v>
      </c>
      <c r="B24" s="19">
        <v>1399</v>
      </c>
      <c r="C24" s="19">
        <v>42</v>
      </c>
      <c r="D24" s="20">
        <v>0.03</v>
      </c>
      <c r="E24" s="19">
        <v>36</v>
      </c>
    </row>
    <row r="25" spans="1:5" s="14" customFormat="1">
      <c r="A25" s="18" t="s">
        <v>83</v>
      </c>
      <c r="B25" s="19">
        <v>411</v>
      </c>
      <c r="C25" s="19">
        <v>16</v>
      </c>
      <c r="D25" s="20">
        <v>3.8899999999999997E-2</v>
      </c>
      <c r="E25" s="19">
        <v>12</v>
      </c>
    </row>
    <row r="26" spans="1:5" s="14" customFormat="1">
      <c r="A26" s="18" t="s">
        <v>84</v>
      </c>
      <c r="B26" s="19">
        <v>966</v>
      </c>
      <c r="C26" s="19">
        <v>35</v>
      </c>
      <c r="D26" s="20">
        <v>3.6200000000000003E-2</v>
      </c>
      <c r="E26" s="19">
        <v>33</v>
      </c>
    </row>
    <row r="27" spans="1:5" s="14" customFormat="1">
      <c r="A27" s="18" t="s">
        <v>85</v>
      </c>
      <c r="B27" s="19">
        <v>599</v>
      </c>
      <c r="C27" s="19">
        <v>20</v>
      </c>
      <c r="D27" s="20">
        <v>3.3399999999999999E-2</v>
      </c>
      <c r="E27" s="19">
        <v>18</v>
      </c>
    </row>
    <row r="28" spans="1:5" s="14" customFormat="1">
      <c r="A28" s="18" t="s">
        <v>86</v>
      </c>
      <c r="B28" s="19">
        <v>691</v>
      </c>
      <c r="C28" s="19">
        <v>24</v>
      </c>
      <c r="D28" s="20">
        <v>3.4700000000000002E-2</v>
      </c>
      <c r="E28" s="19">
        <v>21</v>
      </c>
    </row>
    <row r="29" spans="1:5" s="14" customFormat="1">
      <c r="A29" s="18" t="s">
        <v>87</v>
      </c>
      <c r="B29" s="19">
        <v>565</v>
      </c>
      <c r="C29" s="19">
        <v>27</v>
      </c>
      <c r="D29" s="20">
        <v>4.7800000000000002E-2</v>
      </c>
      <c r="E29" s="19">
        <v>19</v>
      </c>
    </row>
    <row r="30" spans="1:5" s="14" customFormat="1">
      <c r="A30" s="18" t="s">
        <v>88</v>
      </c>
      <c r="B30" s="19">
        <v>787</v>
      </c>
      <c r="C30" s="19">
        <v>29</v>
      </c>
      <c r="D30" s="20">
        <v>3.6799999999999999E-2</v>
      </c>
      <c r="E30" s="19">
        <v>26</v>
      </c>
    </row>
    <row r="31" spans="1:5" s="14" customFormat="1">
      <c r="A31" s="18" t="s">
        <v>89</v>
      </c>
      <c r="B31" s="19">
        <v>682</v>
      </c>
      <c r="C31" s="19">
        <v>13</v>
      </c>
      <c r="D31" s="20">
        <v>1.9099999999999999E-2</v>
      </c>
      <c r="E31" s="19">
        <v>11</v>
      </c>
    </row>
    <row r="32" spans="1:5" s="14" customFormat="1">
      <c r="A32" s="18" t="s">
        <v>90</v>
      </c>
      <c r="B32" s="19">
        <v>631</v>
      </c>
      <c r="C32" s="19">
        <v>33</v>
      </c>
      <c r="D32" s="20">
        <v>5.2299999999999999E-2</v>
      </c>
      <c r="E32" s="19">
        <v>26</v>
      </c>
    </row>
    <row r="33" spans="1:5" s="14" customFormat="1">
      <c r="A33" s="18" t="s">
        <v>91</v>
      </c>
      <c r="B33" s="19">
        <v>830</v>
      </c>
      <c r="C33" s="19">
        <v>14</v>
      </c>
      <c r="D33" s="20">
        <v>1.6899999999999998E-2</v>
      </c>
      <c r="E33" s="19">
        <v>11</v>
      </c>
    </row>
    <row r="34" spans="1:5" s="14" customFormat="1">
      <c r="A34" s="18" t="s">
        <v>92</v>
      </c>
      <c r="B34" s="19">
        <v>1568</v>
      </c>
      <c r="C34" s="19">
        <v>9</v>
      </c>
      <c r="D34" s="20">
        <v>5.7000000000000002E-3</v>
      </c>
      <c r="E34" s="19">
        <v>4</v>
      </c>
    </row>
    <row r="35" spans="1:5" s="14" customFormat="1">
      <c r="A35" s="18" t="s">
        <v>94</v>
      </c>
      <c r="B35" s="19">
        <v>994</v>
      </c>
      <c r="C35" s="19">
        <v>9</v>
      </c>
      <c r="D35" s="20">
        <v>9.1000000000000004E-3</v>
      </c>
      <c r="E35" s="19">
        <v>6</v>
      </c>
    </row>
    <row r="36" spans="1:5" s="14" customFormat="1">
      <c r="A36" s="18" t="s">
        <v>95</v>
      </c>
      <c r="B36" s="19">
        <v>639</v>
      </c>
      <c r="C36" s="19">
        <v>25</v>
      </c>
      <c r="D36" s="20">
        <v>3.9100000000000003E-2</v>
      </c>
      <c r="E36" s="19">
        <v>22</v>
      </c>
    </row>
    <row r="37" spans="1:5" s="14" customFormat="1">
      <c r="A37" s="18" t="s">
        <v>99</v>
      </c>
      <c r="B37" s="19">
        <v>1453</v>
      </c>
      <c r="C37" s="19">
        <v>25</v>
      </c>
      <c r="D37" s="20">
        <v>1.72E-2</v>
      </c>
      <c r="E37" s="19">
        <v>22</v>
      </c>
    </row>
    <row r="38" spans="1:5" s="22" customFormat="1" ht="34.5" customHeight="1">
      <c r="A38" s="25" t="s">
        <v>251</v>
      </c>
      <c r="B38" s="23">
        <f>SUM(B7:B37)</f>
        <v>24529</v>
      </c>
      <c r="C38" s="23">
        <f>SUM(C7:C37)</f>
        <v>837</v>
      </c>
      <c r="D38" s="24">
        <f>C38/B38</f>
        <v>3.4122874964327941E-2</v>
      </c>
      <c r="E38" s="23">
        <f>SUM(E7:E37)</f>
        <v>699</v>
      </c>
    </row>
    <row r="39" spans="1:5" s="14" customFormat="1">
      <c r="A39" s="18" t="s">
        <v>100</v>
      </c>
      <c r="B39" s="19">
        <v>466</v>
      </c>
      <c r="C39" s="19">
        <v>67</v>
      </c>
      <c r="D39" s="20">
        <v>0.14380000000000001</v>
      </c>
      <c r="E39" s="19">
        <v>52</v>
      </c>
    </row>
    <row r="40" spans="1:5" s="14" customFormat="1">
      <c r="A40" s="18" t="s">
        <v>101</v>
      </c>
      <c r="B40" s="19">
        <v>532</v>
      </c>
      <c r="C40" s="19">
        <v>52</v>
      </c>
      <c r="D40" s="20">
        <v>9.7699999999999995E-2</v>
      </c>
      <c r="E40" s="19">
        <v>39</v>
      </c>
    </row>
    <row r="41" spans="1:5" s="14" customFormat="1">
      <c r="A41" s="18" t="s">
        <v>102</v>
      </c>
      <c r="B41" s="19">
        <v>513</v>
      </c>
      <c r="C41" s="19">
        <v>44</v>
      </c>
      <c r="D41" s="20">
        <v>8.5800000000000001E-2</v>
      </c>
      <c r="E41" s="19">
        <v>33</v>
      </c>
    </row>
    <row r="42" spans="1:5" s="14" customFormat="1">
      <c r="A42" s="18" t="s">
        <v>103</v>
      </c>
      <c r="B42" s="19">
        <v>692</v>
      </c>
      <c r="C42" s="19">
        <v>77</v>
      </c>
      <c r="D42" s="20">
        <v>0.1113</v>
      </c>
      <c r="E42" s="19">
        <v>64</v>
      </c>
    </row>
    <row r="43" spans="1:5" s="14" customFormat="1">
      <c r="A43" s="18" t="s">
        <v>104</v>
      </c>
      <c r="B43" s="19">
        <v>585</v>
      </c>
      <c r="C43" s="19">
        <v>62</v>
      </c>
      <c r="D43" s="20">
        <v>0.106</v>
      </c>
      <c r="E43" s="19">
        <v>55</v>
      </c>
    </row>
    <row r="44" spans="1:5" s="14" customFormat="1">
      <c r="A44" s="18" t="s">
        <v>105</v>
      </c>
      <c r="B44" s="19">
        <v>750</v>
      </c>
      <c r="C44" s="19">
        <v>34</v>
      </c>
      <c r="D44" s="20">
        <v>4.53E-2</v>
      </c>
      <c r="E44" s="19">
        <v>27</v>
      </c>
    </row>
    <row r="45" spans="1:5" s="14" customFormat="1">
      <c r="A45" s="18" t="s">
        <v>107</v>
      </c>
      <c r="B45" s="19">
        <v>807</v>
      </c>
      <c r="C45" s="19">
        <v>39</v>
      </c>
      <c r="D45" s="20">
        <v>4.8300000000000003E-2</v>
      </c>
      <c r="E45" s="19">
        <v>34</v>
      </c>
    </row>
    <row r="46" spans="1:5" s="14" customFormat="1">
      <c r="A46" s="18" t="s">
        <v>108</v>
      </c>
      <c r="B46" s="19">
        <v>716</v>
      </c>
      <c r="C46" s="19">
        <v>47</v>
      </c>
      <c r="D46" s="20">
        <v>6.5600000000000006E-2</v>
      </c>
      <c r="E46" s="19">
        <v>36</v>
      </c>
    </row>
    <row r="47" spans="1:5" s="14" customFormat="1">
      <c r="A47" s="18" t="s">
        <v>109</v>
      </c>
      <c r="B47" s="19">
        <v>932</v>
      </c>
      <c r="C47" s="19">
        <v>49</v>
      </c>
      <c r="D47" s="20">
        <v>5.2600000000000001E-2</v>
      </c>
      <c r="E47" s="19">
        <v>44</v>
      </c>
    </row>
    <row r="48" spans="1:5" s="14" customFormat="1">
      <c r="A48" s="18" t="s">
        <v>110</v>
      </c>
      <c r="B48" s="19">
        <v>724</v>
      </c>
      <c r="C48" s="19">
        <v>54</v>
      </c>
      <c r="D48" s="20">
        <v>7.46E-2</v>
      </c>
      <c r="E48" s="19">
        <v>41</v>
      </c>
    </row>
    <row r="49" spans="1:5" s="14" customFormat="1">
      <c r="A49" s="18" t="s">
        <v>111</v>
      </c>
      <c r="B49" s="19">
        <v>315</v>
      </c>
      <c r="C49" s="19">
        <v>38</v>
      </c>
      <c r="D49" s="20">
        <v>0.1206</v>
      </c>
      <c r="E49" s="19">
        <v>30</v>
      </c>
    </row>
    <row r="50" spans="1:5" s="14" customFormat="1">
      <c r="A50" s="18" t="s">
        <v>112</v>
      </c>
      <c r="B50" s="19">
        <v>827</v>
      </c>
      <c r="C50" s="19">
        <v>88</v>
      </c>
      <c r="D50" s="20">
        <v>0.10639999999999999</v>
      </c>
      <c r="E50" s="19">
        <v>71</v>
      </c>
    </row>
    <row r="51" spans="1:5" s="14" customFormat="1">
      <c r="A51" s="18" t="s">
        <v>113</v>
      </c>
      <c r="B51" s="19">
        <v>1202</v>
      </c>
      <c r="C51" s="19">
        <v>56</v>
      </c>
      <c r="D51" s="20">
        <v>4.6600000000000003E-2</v>
      </c>
      <c r="E51" s="19">
        <v>49</v>
      </c>
    </row>
    <row r="52" spans="1:5" s="14" customFormat="1">
      <c r="A52" s="18" t="s">
        <v>114</v>
      </c>
      <c r="B52" s="19">
        <v>737</v>
      </c>
      <c r="C52" s="19">
        <v>38</v>
      </c>
      <c r="D52" s="20">
        <v>5.16E-2</v>
      </c>
      <c r="E52" s="19">
        <v>25</v>
      </c>
    </row>
    <row r="53" spans="1:5" s="14" customFormat="1">
      <c r="A53" s="18" t="s">
        <v>116</v>
      </c>
      <c r="B53" s="19">
        <v>838</v>
      </c>
      <c r="C53" s="19">
        <v>47</v>
      </c>
      <c r="D53" s="20">
        <v>5.6099999999999997E-2</v>
      </c>
      <c r="E53" s="19">
        <v>41</v>
      </c>
    </row>
    <row r="54" spans="1:5" s="14" customFormat="1">
      <c r="A54" s="18" t="s">
        <v>117</v>
      </c>
      <c r="B54" s="19">
        <v>872</v>
      </c>
      <c r="C54" s="19">
        <v>33</v>
      </c>
      <c r="D54" s="20">
        <v>3.78E-2</v>
      </c>
      <c r="E54" s="19">
        <v>26</v>
      </c>
    </row>
    <row r="55" spans="1:5" s="14" customFormat="1">
      <c r="A55" s="18" t="s">
        <v>118</v>
      </c>
      <c r="B55" s="19">
        <v>761</v>
      </c>
      <c r="C55" s="19">
        <v>34</v>
      </c>
      <c r="D55" s="20">
        <v>4.4699999999999997E-2</v>
      </c>
      <c r="E55" s="19">
        <v>29</v>
      </c>
    </row>
    <row r="56" spans="1:5" s="14" customFormat="1">
      <c r="A56" s="18" t="s">
        <v>119</v>
      </c>
      <c r="B56" s="19">
        <v>549</v>
      </c>
      <c r="C56" s="19">
        <v>31</v>
      </c>
      <c r="D56" s="20">
        <v>5.6500000000000002E-2</v>
      </c>
      <c r="E56" s="19">
        <v>22</v>
      </c>
    </row>
    <row r="57" spans="1:5" s="14" customFormat="1">
      <c r="A57" s="18" t="s">
        <v>121</v>
      </c>
      <c r="B57" s="19">
        <v>593</v>
      </c>
      <c r="C57" s="19">
        <v>22</v>
      </c>
      <c r="D57" s="20">
        <v>3.7100000000000001E-2</v>
      </c>
      <c r="E57" s="19">
        <v>18</v>
      </c>
    </row>
    <row r="58" spans="1:5" s="14" customFormat="1">
      <c r="A58" s="18" t="s">
        <v>122</v>
      </c>
      <c r="B58" s="19">
        <v>622</v>
      </c>
      <c r="C58" s="19">
        <v>33</v>
      </c>
      <c r="D58" s="20">
        <v>5.3100000000000001E-2</v>
      </c>
      <c r="E58" s="19">
        <v>30</v>
      </c>
    </row>
    <row r="59" spans="1:5" s="14" customFormat="1">
      <c r="A59" s="18" t="s">
        <v>124</v>
      </c>
      <c r="B59" s="19">
        <v>901</v>
      </c>
      <c r="C59" s="19">
        <v>70</v>
      </c>
      <c r="D59" s="20">
        <v>7.7700000000000005E-2</v>
      </c>
      <c r="E59" s="19">
        <v>58</v>
      </c>
    </row>
    <row r="60" spans="1:5" s="14" customFormat="1">
      <c r="A60" s="18" t="s">
        <v>125</v>
      </c>
      <c r="B60" s="19">
        <v>510</v>
      </c>
      <c r="C60" s="19">
        <v>30</v>
      </c>
      <c r="D60" s="20">
        <v>5.8799999999999998E-2</v>
      </c>
      <c r="E60" s="19">
        <v>24</v>
      </c>
    </row>
    <row r="61" spans="1:5" s="14" customFormat="1">
      <c r="A61" s="18" t="s">
        <v>126</v>
      </c>
      <c r="B61" s="19">
        <v>590</v>
      </c>
      <c r="C61" s="19">
        <v>56</v>
      </c>
      <c r="D61" s="20">
        <v>9.4899999999999998E-2</v>
      </c>
      <c r="E61" s="19">
        <v>45</v>
      </c>
    </row>
    <row r="62" spans="1:5" s="14" customFormat="1">
      <c r="A62" s="18" t="s">
        <v>127</v>
      </c>
      <c r="B62" s="19">
        <v>574</v>
      </c>
      <c r="C62" s="19">
        <v>53</v>
      </c>
      <c r="D62" s="20">
        <v>9.2299999999999993E-2</v>
      </c>
      <c r="E62" s="19">
        <v>41</v>
      </c>
    </row>
    <row r="63" spans="1:5" s="14" customFormat="1">
      <c r="A63" s="18" t="s">
        <v>128</v>
      </c>
      <c r="B63" s="19">
        <v>469</v>
      </c>
      <c r="C63" s="19">
        <v>19</v>
      </c>
      <c r="D63" s="20">
        <v>4.0500000000000001E-2</v>
      </c>
      <c r="E63" s="19">
        <v>17</v>
      </c>
    </row>
    <row r="64" spans="1:5" s="14" customFormat="1">
      <c r="A64" s="18" t="s">
        <v>129</v>
      </c>
      <c r="B64" s="19">
        <v>422</v>
      </c>
      <c r="C64" s="19">
        <v>16</v>
      </c>
      <c r="D64" s="20">
        <v>3.7900000000000003E-2</v>
      </c>
      <c r="E64" s="19">
        <v>12</v>
      </c>
    </row>
    <row r="65" spans="1:5" s="14" customFormat="1">
      <c r="A65" s="18" t="s">
        <v>130</v>
      </c>
      <c r="B65" s="19">
        <v>484</v>
      </c>
      <c r="C65" s="19">
        <v>28</v>
      </c>
      <c r="D65" s="20">
        <v>5.79E-2</v>
      </c>
      <c r="E65" s="19">
        <v>22</v>
      </c>
    </row>
    <row r="66" spans="1:5" s="14" customFormat="1">
      <c r="A66" s="18" t="s">
        <v>131</v>
      </c>
      <c r="B66" s="19">
        <v>440</v>
      </c>
      <c r="C66" s="19">
        <v>29</v>
      </c>
      <c r="D66" s="20">
        <v>6.59E-2</v>
      </c>
      <c r="E66" s="19">
        <v>23</v>
      </c>
    </row>
    <row r="67" spans="1:5" s="14" customFormat="1">
      <c r="A67" s="18" t="s">
        <v>132</v>
      </c>
      <c r="B67" s="19">
        <v>387</v>
      </c>
      <c r="C67" s="19">
        <v>10</v>
      </c>
      <c r="D67" s="20">
        <v>2.58E-2</v>
      </c>
      <c r="E67" s="19">
        <v>9</v>
      </c>
    </row>
    <row r="68" spans="1:5" s="14" customFormat="1">
      <c r="A68" s="18" t="s">
        <v>133</v>
      </c>
      <c r="B68" s="19">
        <v>461</v>
      </c>
      <c r="C68" s="19">
        <v>25</v>
      </c>
      <c r="D68" s="20">
        <v>5.4199999999999998E-2</v>
      </c>
      <c r="E68" s="19">
        <v>22</v>
      </c>
    </row>
    <row r="69" spans="1:5" s="14" customFormat="1">
      <c r="A69" s="18" t="s">
        <v>134</v>
      </c>
      <c r="B69" s="19">
        <v>569</v>
      </c>
      <c r="C69" s="19">
        <v>39</v>
      </c>
      <c r="D69" s="20">
        <v>6.8500000000000005E-2</v>
      </c>
      <c r="E69" s="19">
        <v>30</v>
      </c>
    </row>
    <row r="70" spans="1:5" s="14" customFormat="1">
      <c r="A70" s="18" t="s">
        <v>136</v>
      </c>
      <c r="B70" s="19">
        <v>737</v>
      </c>
      <c r="C70" s="19">
        <v>43</v>
      </c>
      <c r="D70" s="20">
        <v>5.8299999999999998E-2</v>
      </c>
      <c r="E70" s="19">
        <v>37</v>
      </c>
    </row>
    <row r="71" spans="1:5" s="14" customFormat="1">
      <c r="A71" s="18" t="s">
        <v>139</v>
      </c>
      <c r="B71" s="19">
        <v>480</v>
      </c>
      <c r="C71" s="19">
        <v>50</v>
      </c>
      <c r="D71" s="20">
        <v>0.1042</v>
      </c>
      <c r="E71" s="19">
        <v>40</v>
      </c>
    </row>
    <row r="72" spans="1:5" s="14" customFormat="1">
      <c r="A72" s="18" t="s">
        <v>140</v>
      </c>
      <c r="B72" s="19">
        <v>715</v>
      </c>
      <c r="C72" s="19">
        <v>63</v>
      </c>
      <c r="D72" s="20">
        <v>8.8099999999999998E-2</v>
      </c>
      <c r="E72" s="19">
        <v>50</v>
      </c>
    </row>
    <row r="73" spans="1:5" s="14" customFormat="1">
      <c r="A73" s="18" t="s">
        <v>141</v>
      </c>
      <c r="B73" s="19">
        <v>615</v>
      </c>
      <c r="C73" s="19">
        <v>32</v>
      </c>
      <c r="D73" s="20">
        <v>5.1999999999999998E-2</v>
      </c>
      <c r="E73" s="19">
        <v>28</v>
      </c>
    </row>
    <row r="74" spans="1:5" s="14" customFormat="1">
      <c r="A74" s="18" t="s">
        <v>142</v>
      </c>
      <c r="B74" s="19">
        <v>803</v>
      </c>
      <c r="C74" s="19">
        <v>41</v>
      </c>
      <c r="D74" s="20">
        <v>5.11E-2</v>
      </c>
      <c r="E74" s="19">
        <v>33</v>
      </c>
    </row>
    <row r="75" spans="1:5" s="14" customFormat="1">
      <c r="A75" s="18" t="s">
        <v>143</v>
      </c>
      <c r="B75" s="19">
        <v>778</v>
      </c>
      <c r="C75" s="19">
        <v>54</v>
      </c>
      <c r="D75" s="20">
        <v>6.9400000000000003E-2</v>
      </c>
      <c r="E75" s="19">
        <v>47</v>
      </c>
    </row>
    <row r="76" spans="1:5" s="14" customFormat="1">
      <c r="A76" s="18" t="s">
        <v>144</v>
      </c>
      <c r="B76" s="19">
        <v>419</v>
      </c>
      <c r="C76" s="19">
        <v>32</v>
      </c>
      <c r="D76" s="20">
        <v>7.6399999999999996E-2</v>
      </c>
      <c r="E76" s="19">
        <v>27</v>
      </c>
    </row>
    <row r="77" spans="1:5" s="14" customFormat="1">
      <c r="A77" s="18" t="s">
        <v>145</v>
      </c>
      <c r="B77" s="19">
        <v>463</v>
      </c>
      <c r="C77" s="19">
        <v>26</v>
      </c>
      <c r="D77" s="20">
        <v>5.62E-2</v>
      </c>
      <c r="E77" s="19">
        <v>19</v>
      </c>
    </row>
    <row r="78" spans="1:5" s="14" customFormat="1">
      <c r="A78" s="18" t="s">
        <v>149</v>
      </c>
      <c r="B78" s="19">
        <v>446</v>
      </c>
      <c r="C78" s="19">
        <v>23</v>
      </c>
      <c r="D78" s="20">
        <v>5.16E-2</v>
      </c>
      <c r="E78" s="19">
        <v>20</v>
      </c>
    </row>
    <row r="79" spans="1:5" s="22" customFormat="1" ht="34.5" customHeight="1">
      <c r="A79" s="25" t="s">
        <v>252</v>
      </c>
      <c r="B79" s="23">
        <f>SUM(B39:B78)</f>
        <v>25296</v>
      </c>
      <c r="C79" s="23">
        <f>SUM(C39:C78)</f>
        <v>1684</v>
      </c>
      <c r="D79" s="24">
        <f>C79/B79</f>
        <v>6.6571790006325113E-2</v>
      </c>
      <c r="E79" s="23">
        <f>SUM(E39:E78)</f>
        <v>1370</v>
      </c>
    </row>
    <row r="80" spans="1:5" s="22" customFormat="1" ht="34.5" customHeight="1">
      <c r="A80" s="25" t="s">
        <v>261</v>
      </c>
      <c r="B80" s="23">
        <f>SUM(, B38, B79)</f>
        <v>49825</v>
      </c>
      <c r="C80" s="23">
        <f>SUM(, C38, C79)</f>
        <v>2521</v>
      </c>
      <c r="D80" s="24">
        <f>C80/B80</f>
        <v>5.0597089814350224E-2</v>
      </c>
      <c r="E80" s="23">
        <f>SUM(, E38, E79)</f>
        <v>2069</v>
      </c>
    </row>
    <row r="81" spans="1:5" s="14" customFormat="1">
      <c r="A81" s="18" t="s">
        <v>262</v>
      </c>
      <c r="B81" s="18">
        <f>SUM(, B80)</f>
        <v>49825</v>
      </c>
      <c r="C81" s="18">
        <f>SUM(, C80)</f>
        <v>2521</v>
      </c>
      <c r="D81" s="26">
        <f>C81/B81</f>
        <v>5.0597089814350224E-2</v>
      </c>
      <c r="E81" s="18">
        <f>SUM(, E80)</f>
        <v>2069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38" max="16383" man="1"/>
    <brk id="79" max="16383" man="1"/>
    <brk id="80" max="16383" man="1"/>
    <brk id="81" max="16383" man="1"/>
  </rowBreaks>
  <colBreaks count="1" manualBreakCount="1">
    <brk id="5"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532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00FF"/>
  </sheetPr>
  <dimension ref="A1:R6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307</v>
      </c>
      <c r="F4" s="56"/>
      <c r="G4" s="56"/>
      <c r="H4" s="56"/>
      <c r="I4" s="56"/>
      <c r="J4" s="56"/>
      <c r="K4" s="56"/>
      <c r="L4" s="56"/>
      <c r="M4" s="56"/>
      <c r="N4" s="56"/>
      <c r="O4" s="56"/>
      <c r="P4" s="56"/>
      <c r="Q4" s="56"/>
      <c r="R4" s="56"/>
    </row>
    <row r="5" spans="1:18" ht="25.5" customHeight="1">
      <c r="E5" s="55" t="s">
        <v>307</v>
      </c>
      <c r="F5" s="55"/>
      <c r="G5" s="55"/>
      <c r="H5" s="55"/>
      <c r="I5" s="55"/>
      <c r="J5" s="55"/>
      <c r="K5" s="55"/>
      <c r="L5" s="55"/>
      <c r="M5" s="55"/>
      <c r="N5" s="55"/>
      <c r="O5" s="55"/>
      <c r="P5" s="55"/>
      <c r="Q5" s="55"/>
      <c r="R5" s="55"/>
    </row>
    <row r="6" spans="1:18" s="12" customFormat="1" ht="150" customHeight="1">
      <c r="B6" s="13" t="s">
        <v>7</v>
      </c>
      <c r="C6" s="13" t="s">
        <v>8</v>
      </c>
      <c r="D6" s="13" t="s">
        <v>9</v>
      </c>
      <c r="E6" s="21" t="s">
        <v>310</v>
      </c>
      <c r="F6" s="21" t="s">
        <v>311</v>
      </c>
    </row>
    <row r="7" spans="1:18">
      <c r="A7" s="15" t="s">
        <v>67</v>
      </c>
      <c r="B7" s="16">
        <v>791</v>
      </c>
      <c r="C7" s="16">
        <v>41</v>
      </c>
      <c r="D7" s="17">
        <v>5.1799999999999999E-2</v>
      </c>
      <c r="E7" s="16">
        <v>8</v>
      </c>
      <c r="F7" s="16">
        <v>32</v>
      </c>
    </row>
    <row r="8" spans="1:18" s="14" customFormat="1">
      <c r="A8" s="18" t="s">
        <v>69</v>
      </c>
      <c r="B8" s="19">
        <v>335</v>
      </c>
      <c r="C8" s="19">
        <v>10</v>
      </c>
      <c r="D8" s="20">
        <v>2.9899999999999999E-2</v>
      </c>
      <c r="E8" s="19">
        <v>0</v>
      </c>
      <c r="F8" s="19">
        <v>9</v>
      </c>
    </row>
    <row r="9" spans="1:18" s="14" customFormat="1">
      <c r="A9" s="18" t="s">
        <v>70</v>
      </c>
      <c r="B9" s="19">
        <v>485</v>
      </c>
      <c r="C9" s="19">
        <v>23</v>
      </c>
      <c r="D9" s="20">
        <v>4.7399999999999998E-2</v>
      </c>
      <c r="E9" s="19">
        <v>7</v>
      </c>
      <c r="F9" s="19">
        <v>16</v>
      </c>
    </row>
    <row r="10" spans="1:18" s="14" customFormat="1">
      <c r="A10" s="18" t="s">
        <v>71</v>
      </c>
      <c r="B10" s="19">
        <v>1118</v>
      </c>
      <c r="C10" s="19">
        <v>65</v>
      </c>
      <c r="D10" s="20">
        <v>5.8099999999999999E-2</v>
      </c>
      <c r="E10" s="19">
        <v>15</v>
      </c>
      <c r="F10" s="19">
        <v>46</v>
      </c>
    </row>
    <row r="11" spans="1:18" s="14" customFormat="1">
      <c r="A11" s="18" t="s">
        <v>72</v>
      </c>
      <c r="B11" s="19">
        <v>700</v>
      </c>
      <c r="C11" s="19">
        <v>39</v>
      </c>
      <c r="D11" s="20">
        <v>5.57E-2</v>
      </c>
      <c r="E11" s="19">
        <v>11</v>
      </c>
      <c r="F11" s="19">
        <v>27</v>
      </c>
    </row>
    <row r="12" spans="1:18" s="14" customFormat="1">
      <c r="A12" s="18" t="s">
        <v>73</v>
      </c>
      <c r="B12" s="19">
        <v>685</v>
      </c>
      <c r="C12" s="19">
        <v>18</v>
      </c>
      <c r="D12" s="20">
        <v>2.63E-2</v>
      </c>
      <c r="E12" s="19">
        <v>6</v>
      </c>
      <c r="F12" s="19">
        <v>12</v>
      </c>
    </row>
    <row r="13" spans="1:18" s="14" customFormat="1">
      <c r="A13" s="18" t="s">
        <v>74</v>
      </c>
      <c r="B13" s="19">
        <v>927</v>
      </c>
      <c r="C13" s="19">
        <v>34</v>
      </c>
      <c r="D13" s="20">
        <v>3.6700000000000003E-2</v>
      </c>
      <c r="E13" s="19">
        <v>11</v>
      </c>
      <c r="F13" s="19">
        <v>22</v>
      </c>
    </row>
    <row r="14" spans="1:18" s="14" customFormat="1">
      <c r="A14" s="18" t="s">
        <v>75</v>
      </c>
      <c r="B14" s="19">
        <v>868</v>
      </c>
      <c r="C14" s="19">
        <v>51</v>
      </c>
      <c r="D14" s="20">
        <v>5.8799999999999998E-2</v>
      </c>
      <c r="E14" s="19">
        <v>7</v>
      </c>
      <c r="F14" s="19">
        <v>42</v>
      </c>
    </row>
    <row r="15" spans="1:18" s="14" customFormat="1">
      <c r="A15" s="18" t="s">
        <v>76</v>
      </c>
      <c r="B15" s="19">
        <v>401</v>
      </c>
      <c r="C15" s="19">
        <v>20</v>
      </c>
      <c r="D15" s="20">
        <v>4.99E-2</v>
      </c>
      <c r="E15" s="19">
        <v>5</v>
      </c>
      <c r="F15" s="19">
        <v>14</v>
      </c>
    </row>
    <row r="16" spans="1:18" s="14" customFormat="1">
      <c r="A16" s="18" t="s">
        <v>77</v>
      </c>
      <c r="B16" s="19">
        <v>433</v>
      </c>
      <c r="C16" s="19">
        <v>15</v>
      </c>
      <c r="D16" s="20">
        <v>3.4599999999999999E-2</v>
      </c>
      <c r="E16" s="19">
        <v>1</v>
      </c>
      <c r="F16" s="19">
        <v>14</v>
      </c>
    </row>
    <row r="17" spans="1:6" s="14" customFormat="1">
      <c r="A17" s="18" t="s">
        <v>78</v>
      </c>
      <c r="B17" s="19">
        <v>769</v>
      </c>
      <c r="C17" s="19">
        <v>30</v>
      </c>
      <c r="D17" s="20">
        <v>3.9E-2</v>
      </c>
      <c r="E17" s="19">
        <v>6</v>
      </c>
      <c r="F17" s="19">
        <v>23</v>
      </c>
    </row>
    <row r="18" spans="1:6" s="14" customFormat="1">
      <c r="A18" s="18" t="s">
        <v>79</v>
      </c>
      <c r="B18" s="19">
        <v>759</v>
      </c>
      <c r="C18" s="19">
        <v>31</v>
      </c>
      <c r="D18" s="20">
        <v>4.0800000000000003E-2</v>
      </c>
      <c r="E18" s="19">
        <v>4</v>
      </c>
      <c r="F18" s="19">
        <v>27</v>
      </c>
    </row>
    <row r="19" spans="1:6" s="14" customFormat="1">
      <c r="A19" s="18" t="s">
        <v>81</v>
      </c>
      <c r="B19" s="19">
        <v>654</v>
      </c>
      <c r="C19" s="19">
        <v>25</v>
      </c>
      <c r="D19" s="20">
        <v>3.8199999999999998E-2</v>
      </c>
      <c r="E19" s="19">
        <v>8</v>
      </c>
      <c r="F19" s="19">
        <v>17</v>
      </c>
    </row>
    <row r="20" spans="1:6" s="14" customFormat="1">
      <c r="A20" s="18" t="s">
        <v>83</v>
      </c>
      <c r="B20" s="19">
        <v>411</v>
      </c>
      <c r="C20" s="19">
        <v>16</v>
      </c>
      <c r="D20" s="20">
        <v>3.8899999999999997E-2</v>
      </c>
      <c r="E20" s="19">
        <v>2</v>
      </c>
      <c r="F20" s="19">
        <v>14</v>
      </c>
    </row>
    <row r="21" spans="1:6" s="14" customFormat="1">
      <c r="A21" s="18" t="s">
        <v>85</v>
      </c>
      <c r="B21" s="19">
        <v>599</v>
      </c>
      <c r="C21" s="19">
        <v>20</v>
      </c>
      <c r="D21" s="20">
        <v>3.3399999999999999E-2</v>
      </c>
      <c r="E21" s="19">
        <v>5</v>
      </c>
      <c r="F21" s="19">
        <v>15</v>
      </c>
    </row>
    <row r="22" spans="1:6" s="22" customFormat="1" ht="34.5" customHeight="1">
      <c r="A22" s="25" t="s">
        <v>251</v>
      </c>
      <c r="B22" s="23">
        <f>SUM(B7:B21)</f>
        <v>9935</v>
      </c>
      <c r="C22" s="23">
        <f>SUM(C7:C21)</f>
        <v>438</v>
      </c>
      <c r="D22" s="24">
        <f>C22/B22</f>
        <v>4.4086562657272267E-2</v>
      </c>
      <c r="E22" s="23">
        <f>SUM(E7:E21)</f>
        <v>96</v>
      </c>
      <c r="F22" s="23">
        <f>SUM(F7:F21)</f>
        <v>330</v>
      </c>
    </row>
    <row r="23" spans="1:6" s="14" customFormat="1">
      <c r="A23" s="18" t="s">
        <v>100</v>
      </c>
      <c r="B23" s="19">
        <v>466</v>
      </c>
      <c r="C23" s="19">
        <v>67</v>
      </c>
      <c r="D23" s="20">
        <v>0.14380000000000001</v>
      </c>
      <c r="E23" s="19">
        <v>20</v>
      </c>
      <c r="F23" s="19">
        <v>43</v>
      </c>
    </row>
    <row r="24" spans="1:6" s="14" customFormat="1">
      <c r="A24" s="18" t="s">
        <v>101</v>
      </c>
      <c r="B24" s="19">
        <v>532</v>
      </c>
      <c r="C24" s="19">
        <v>52</v>
      </c>
      <c r="D24" s="20">
        <v>9.7699999999999995E-2</v>
      </c>
      <c r="E24" s="19">
        <v>15</v>
      </c>
      <c r="F24" s="19">
        <v>36</v>
      </c>
    </row>
    <row r="25" spans="1:6" s="14" customFormat="1">
      <c r="A25" s="18" t="s">
        <v>102</v>
      </c>
      <c r="B25" s="19">
        <v>513</v>
      </c>
      <c r="C25" s="19">
        <v>44</v>
      </c>
      <c r="D25" s="20">
        <v>8.5800000000000001E-2</v>
      </c>
      <c r="E25" s="19">
        <v>13</v>
      </c>
      <c r="F25" s="19">
        <v>31</v>
      </c>
    </row>
    <row r="26" spans="1:6" s="14" customFormat="1">
      <c r="A26" s="18" t="s">
        <v>103</v>
      </c>
      <c r="B26" s="19">
        <v>692</v>
      </c>
      <c r="C26" s="19">
        <v>77</v>
      </c>
      <c r="D26" s="20">
        <v>0.1113</v>
      </c>
      <c r="E26" s="19">
        <v>19</v>
      </c>
      <c r="F26" s="19">
        <v>56</v>
      </c>
    </row>
    <row r="27" spans="1:6" s="14" customFormat="1">
      <c r="A27" s="18" t="s">
        <v>104</v>
      </c>
      <c r="B27" s="19">
        <v>585</v>
      </c>
      <c r="C27" s="19">
        <v>62</v>
      </c>
      <c r="D27" s="20">
        <v>0.106</v>
      </c>
      <c r="E27" s="19">
        <v>17</v>
      </c>
      <c r="F27" s="19">
        <v>44</v>
      </c>
    </row>
    <row r="28" spans="1:6" s="14" customFormat="1">
      <c r="A28" s="18" t="s">
        <v>105</v>
      </c>
      <c r="B28" s="19">
        <v>750</v>
      </c>
      <c r="C28" s="19">
        <v>34</v>
      </c>
      <c r="D28" s="20">
        <v>4.53E-2</v>
      </c>
      <c r="E28" s="19">
        <v>11</v>
      </c>
      <c r="F28" s="19">
        <v>21</v>
      </c>
    </row>
    <row r="29" spans="1:6" s="14" customFormat="1">
      <c r="A29" s="18" t="s">
        <v>108</v>
      </c>
      <c r="B29" s="19">
        <v>716</v>
      </c>
      <c r="C29" s="19">
        <v>49</v>
      </c>
      <c r="D29" s="20">
        <v>6.8400000000000002E-2</v>
      </c>
      <c r="E29" s="19">
        <v>11</v>
      </c>
      <c r="F29" s="19">
        <v>34</v>
      </c>
    </row>
    <row r="30" spans="1:6" s="14" customFormat="1">
      <c r="A30" s="18" t="s">
        <v>109</v>
      </c>
      <c r="B30" s="19">
        <v>0</v>
      </c>
      <c r="C30" s="19">
        <v>12</v>
      </c>
      <c r="D30" s="20">
        <v>0</v>
      </c>
      <c r="E30" s="19">
        <v>5</v>
      </c>
      <c r="F30" s="19">
        <v>7</v>
      </c>
    </row>
    <row r="31" spans="1:6" s="14" customFormat="1">
      <c r="A31" s="18" t="s">
        <v>110</v>
      </c>
      <c r="B31" s="19">
        <v>724</v>
      </c>
      <c r="C31" s="19">
        <v>54</v>
      </c>
      <c r="D31" s="20">
        <v>7.46E-2</v>
      </c>
      <c r="E31" s="19">
        <v>19</v>
      </c>
      <c r="F31" s="19">
        <v>33</v>
      </c>
    </row>
    <row r="32" spans="1:6" s="14" customFormat="1">
      <c r="A32" s="18" t="s">
        <v>111</v>
      </c>
      <c r="B32" s="19">
        <v>315</v>
      </c>
      <c r="C32" s="19">
        <v>38</v>
      </c>
      <c r="D32" s="20">
        <v>0.1206</v>
      </c>
      <c r="E32" s="19">
        <v>4</v>
      </c>
      <c r="F32" s="19">
        <v>33</v>
      </c>
    </row>
    <row r="33" spans="1:6" s="14" customFormat="1">
      <c r="A33" s="18" t="s">
        <v>112</v>
      </c>
      <c r="B33" s="19">
        <v>827</v>
      </c>
      <c r="C33" s="19">
        <v>88</v>
      </c>
      <c r="D33" s="20">
        <v>0.10639999999999999</v>
      </c>
      <c r="E33" s="19">
        <v>16</v>
      </c>
      <c r="F33" s="19">
        <v>70</v>
      </c>
    </row>
    <row r="34" spans="1:6" s="14" customFormat="1">
      <c r="A34" s="18" t="s">
        <v>113</v>
      </c>
      <c r="B34" s="19">
        <v>1202</v>
      </c>
      <c r="C34" s="19">
        <v>64</v>
      </c>
      <c r="D34" s="20">
        <v>5.3199999999999997E-2</v>
      </c>
      <c r="E34" s="19">
        <v>13</v>
      </c>
      <c r="F34" s="19">
        <v>50</v>
      </c>
    </row>
    <row r="35" spans="1:6" s="14" customFormat="1">
      <c r="A35" s="18" t="s">
        <v>116</v>
      </c>
      <c r="B35" s="19">
        <v>838</v>
      </c>
      <c r="C35" s="19">
        <v>47</v>
      </c>
      <c r="D35" s="20">
        <v>5.6099999999999997E-2</v>
      </c>
      <c r="E35" s="19">
        <v>15</v>
      </c>
      <c r="F35" s="19">
        <v>30</v>
      </c>
    </row>
    <row r="36" spans="1:6" s="14" customFormat="1">
      <c r="A36" s="18" t="s">
        <v>117</v>
      </c>
      <c r="B36" s="19">
        <v>872</v>
      </c>
      <c r="C36" s="19">
        <v>33</v>
      </c>
      <c r="D36" s="20">
        <v>3.78E-2</v>
      </c>
      <c r="E36" s="19">
        <v>9</v>
      </c>
      <c r="F36" s="19">
        <v>23</v>
      </c>
    </row>
    <row r="37" spans="1:6" s="14" customFormat="1">
      <c r="A37" s="18" t="s">
        <v>118</v>
      </c>
      <c r="B37" s="19">
        <v>761</v>
      </c>
      <c r="C37" s="19">
        <v>34</v>
      </c>
      <c r="D37" s="20">
        <v>4.4699999999999997E-2</v>
      </c>
      <c r="E37" s="19">
        <v>7</v>
      </c>
      <c r="F37" s="19">
        <v>27</v>
      </c>
    </row>
    <row r="38" spans="1:6" s="14" customFormat="1">
      <c r="A38" s="18" t="s">
        <v>119</v>
      </c>
      <c r="B38" s="19">
        <v>549</v>
      </c>
      <c r="C38" s="19">
        <v>31</v>
      </c>
      <c r="D38" s="20">
        <v>5.6500000000000002E-2</v>
      </c>
      <c r="E38" s="19">
        <v>5</v>
      </c>
      <c r="F38" s="19">
        <v>23</v>
      </c>
    </row>
    <row r="39" spans="1:6" s="14" customFormat="1">
      <c r="A39" s="18" t="s">
        <v>121</v>
      </c>
      <c r="B39" s="19">
        <v>593</v>
      </c>
      <c r="C39" s="19">
        <v>22</v>
      </c>
      <c r="D39" s="20">
        <v>3.7100000000000001E-2</v>
      </c>
      <c r="E39" s="19">
        <v>4</v>
      </c>
      <c r="F39" s="19">
        <v>18</v>
      </c>
    </row>
    <row r="40" spans="1:6" s="14" customFormat="1">
      <c r="A40" s="18" t="s">
        <v>122</v>
      </c>
      <c r="B40" s="19">
        <v>622</v>
      </c>
      <c r="C40" s="19">
        <v>33</v>
      </c>
      <c r="D40" s="20">
        <v>5.3100000000000001E-2</v>
      </c>
      <c r="E40" s="19">
        <v>8</v>
      </c>
      <c r="F40" s="19">
        <v>21</v>
      </c>
    </row>
    <row r="41" spans="1:6" s="14" customFormat="1">
      <c r="A41" s="18" t="s">
        <v>124</v>
      </c>
      <c r="B41" s="19">
        <v>901</v>
      </c>
      <c r="C41" s="19">
        <v>70</v>
      </c>
      <c r="D41" s="20">
        <v>7.7700000000000005E-2</v>
      </c>
      <c r="E41" s="19">
        <v>24</v>
      </c>
      <c r="F41" s="19">
        <v>45</v>
      </c>
    </row>
    <row r="42" spans="1:6" s="14" customFormat="1">
      <c r="A42" s="18" t="s">
        <v>125</v>
      </c>
      <c r="B42" s="19">
        <v>510</v>
      </c>
      <c r="C42" s="19">
        <v>30</v>
      </c>
      <c r="D42" s="20">
        <v>5.8799999999999998E-2</v>
      </c>
      <c r="E42" s="19">
        <v>6</v>
      </c>
      <c r="F42" s="19">
        <v>18</v>
      </c>
    </row>
    <row r="43" spans="1:6" s="14" customFormat="1">
      <c r="A43" s="18" t="s">
        <v>126</v>
      </c>
      <c r="B43" s="19">
        <v>590</v>
      </c>
      <c r="C43" s="19">
        <v>56</v>
      </c>
      <c r="D43" s="20">
        <v>9.4899999999999998E-2</v>
      </c>
      <c r="E43" s="19">
        <v>10</v>
      </c>
      <c r="F43" s="19">
        <v>44</v>
      </c>
    </row>
    <row r="44" spans="1:6" s="14" customFormat="1">
      <c r="A44" s="18" t="s">
        <v>127</v>
      </c>
      <c r="B44" s="19">
        <v>574</v>
      </c>
      <c r="C44" s="19">
        <v>53</v>
      </c>
      <c r="D44" s="20">
        <v>9.2299999999999993E-2</v>
      </c>
      <c r="E44" s="19">
        <v>15</v>
      </c>
      <c r="F44" s="19">
        <v>34</v>
      </c>
    </row>
    <row r="45" spans="1:6" s="14" customFormat="1">
      <c r="A45" s="18" t="s">
        <v>128</v>
      </c>
      <c r="B45" s="19">
        <v>469</v>
      </c>
      <c r="C45" s="19">
        <v>19</v>
      </c>
      <c r="D45" s="20">
        <v>4.0500000000000001E-2</v>
      </c>
      <c r="E45" s="19">
        <v>2</v>
      </c>
      <c r="F45" s="19">
        <v>15</v>
      </c>
    </row>
    <row r="46" spans="1:6" s="14" customFormat="1">
      <c r="A46" s="18" t="s">
        <v>129</v>
      </c>
      <c r="B46" s="19">
        <v>422</v>
      </c>
      <c r="C46" s="19">
        <v>16</v>
      </c>
      <c r="D46" s="20">
        <v>3.7900000000000003E-2</v>
      </c>
      <c r="E46" s="19">
        <v>2</v>
      </c>
      <c r="F46" s="19">
        <v>14</v>
      </c>
    </row>
    <row r="47" spans="1:6" s="14" customFormat="1">
      <c r="A47" s="18" t="s">
        <v>130</v>
      </c>
      <c r="B47" s="19">
        <v>484</v>
      </c>
      <c r="C47" s="19">
        <v>28</v>
      </c>
      <c r="D47" s="20">
        <v>5.79E-2</v>
      </c>
      <c r="E47" s="19">
        <v>4</v>
      </c>
      <c r="F47" s="19">
        <v>24</v>
      </c>
    </row>
    <row r="48" spans="1:6" s="14" customFormat="1">
      <c r="A48" s="18" t="s">
        <v>131</v>
      </c>
      <c r="B48" s="19">
        <v>440</v>
      </c>
      <c r="C48" s="19">
        <v>29</v>
      </c>
      <c r="D48" s="20">
        <v>6.59E-2</v>
      </c>
      <c r="E48" s="19">
        <v>7</v>
      </c>
      <c r="F48" s="19">
        <v>20</v>
      </c>
    </row>
    <row r="49" spans="1:6" s="14" customFormat="1">
      <c r="A49" s="18" t="s">
        <v>132</v>
      </c>
      <c r="B49" s="19">
        <v>387</v>
      </c>
      <c r="C49" s="19">
        <v>10</v>
      </c>
      <c r="D49" s="20">
        <v>2.58E-2</v>
      </c>
      <c r="E49" s="19">
        <v>3</v>
      </c>
      <c r="F49" s="19">
        <v>7</v>
      </c>
    </row>
    <row r="50" spans="1:6" s="14" customFormat="1">
      <c r="A50" s="18" t="s">
        <v>133</v>
      </c>
      <c r="B50" s="19">
        <v>461</v>
      </c>
      <c r="C50" s="19">
        <v>26</v>
      </c>
      <c r="D50" s="20">
        <v>5.6399999999999999E-2</v>
      </c>
      <c r="E50" s="19">
        <v>12</v>
      </c>
      <c r="F50" s="19">
        <v>13</v>
      </c>
    </row>
    <row r="51" spans="1:6" s="14" customFormat="1">
      <c r="A51" s="18" t="s">
        <v>134</v>
      </c>
      <c r="B51" s="19">
        <v>569</v>
      </c>
      <c r="C51" s="19">
        <v>39</v>
      </c>
      <c r="D51" s="20">
        <v>6.8500000000000005E-2</v>
      </c>
      <c r="E51" s="19">
        <v>9</v>
      </c>
      <c r="F51" s="19">
        <v>28</v>
      </c>
    </row>
    <row r="52" spans="1:6" s="14" customFormat="1">
      <c r="A52" s="18" t="s">
        <v>136</v>
      </c>
      <c r="B52" s="19">
        <v>737</v>
      </c>
      <c r="C52" s="19">
        <v>43</v>
      </c>
      <c r="D52" s="20">
        <v>5.8299999999999998E-2</v>
      </c>
      <c r="E52" s="19">
        <v>8</v>
      </c>
      <c r="F52" s="19">
        <v>32</v>
      </c>
    </row>
    <row r="53" spans="1:6" s="14" customFormat="1">
      <c r="A53" s="18" t="s">
        <v>139</v>
      </c>
      <c r="B53" s="19">
        <v>480</v>
      </c>
      <c r="C53" s="19">
        <v>50</v>
      </c>
      <c r="D53" s="20">
        <v>0.1042</v>
      </c>
      <c r="E53" s="19">
        <v>10</v>
      </c>
      <c r="F53" s="19">
        <v>39</v>
      </c>
    </row>
    <row r="54" spans="1:6" s="14" customFormat="1">
      <c r="A54" s="18" t="s">
        <v>140</v>
      </c>
      <c r="B54" s="19">
        <v>715</v>
      </c>
      <c r="C54" s="19">
        <v>63</v>
      </c>
      <c r="D54" s="20">
        <v>8.8099999999999998E-2</v>
      </c>
      <c r="E54" s="19">
        <v>12</v>
      </c>
      <c r="F54" s="19">
        <v>49</v>
      </c>
    </row>
    <row r="55" spans="1:6" s="14" customFormat="1">
      <c r="A55" s="18" t="s">
        <v>141</v>
      </c>
      <c r="B55" s="19">
        <v>615</v>
      </c>
      <c r="C55" s="19">
        <v>32</v>
      </c>
      <c r="D55" s="20">
        <v>5.1999999999999998E-2</v>
      </c>
      <c r="E55" s="19">
        <v>9</v>
      </c>
      <c r="F55" s="19">
        <v>23</v>
      </c>
    </row>
    <row r="56" spans="1:6" s="14" customFormat="1">
      <c r="A56" s="18" t="s">
        <v>142</v>
      </c>
      <c r="B56" s="19">
        <v>803</v>
      </c>
      <c r="C56" s="19">
        <v>41</v>
      </c>
      <c r="D56" s="20">
        <v>5.11E-2</v>
      </c>
      <c r="E56" s="19">
        <v>11</v>
      </c>
      <c r="F56" s="19">
        <v>30</v>
      </c>
    </row>
    <row r="57" spans="1:6" s="14" customFormat="1">
      <c r="A57" s="18" t="s">
        <v>143</v>
      </c>
      <c r="B57" s="19">
        <v>778</v>
      </c>
      <c r="C57" s="19">
        <v>54</v>
      </c>
      <c r="D57" s="20">
        <v>6.9400000000000003E-2</v>
      </c>
      <c r="E57" s="19">
        <v>19</v>
      </c>
      <c r="F57" s="19">
        <v>35</v>
      </c>
    </row>
    <row r="58" spans="1:6" s="14" customFormat="1">
      <c r="A58" s="18" t="s">
        <v>144</v>
      </c>
      <c r="B58" s="19">
        <v>419</v>
      </c>
      <c r="C58" s="19">
        <v>32</v>
      </c>
      <c r="D58" s="20">
        <v>7.6399999999999996E-2</v>
      </c>
      <c r="E58" s="19">
        <v>8</v>
      </c>
      <c r="F58" s="19">
        <v>21</v>
      </c>
    </row>
    <row r="59" spans="1:6" s="14" customFormat="1">
      <c r="A59" s="18" t="s">
        <v>145</v>
      </c>
      <c r="B59" s="19">
        <v>463</v>
      </c>
      <c r="C59" s="19">
        <v>26</v>
      </c>
      <c r="D59" s="20">
        <v>5.62E-2</v>
      </c>
      <c r="E59" s="19">
        <v>9</v>
      </c>
      <c r="F59" s="19">
        <v>16</v>
      </c>
    </row>
    <row r="60" spans="1:6" s="14" customFormat="1">
      <c r="A60" s="18" t="s">
        <v>148</v>
      </c>
      <c r="B60" s="19">
        <v>1112</v>
      </c>
      <c r="C60" s="19">
        <v>51</v>
      </c>
      <c r="D60" s="20">
        <v>4.5900000000000003E-2</v>
      </c>
      <c r="E60" s="19">
        <v>13</v>
      </c>
      <c r="F60" s="19">
        <v>36</v>
      </c>
    </row>
    <row r="61" spans="1:6" s="14" customFormat="1">
      <c r="A61" s="18" t="s">
        <v>151</v>
      </c>
      <c r="B61" s="19">
        <v>1102</v>
      </c>
      <c r="C61" s="19">
        <v>49</v>
      </c>
      <c r="D61" s="20">
        <v>4.4499999999999998E-2</v>
      </c>
      <c r="E61" s="19">
        <v>14</v>
      </c>
      <c r="F61" s="19">
        <v>33</v>
      </c>
    </row>
    <row r="62" spans="1:6" s="14" customFormat="1">
      <c r="A62" s="18" t="s">
        <v>156</v>
      </c>
      <c r="B62" s="19">
        <v>0</v>
      </c>
      <c r="C62" s="19">
        <v>56</v>
      </c>
      <c r="D62" s="20">
        <v>0</v>
      </c>
      <c r="E62" s="19">
        <v>12</v>
      </c>
      <c r="F62" s="19">
        <v>39</v>
      </c>
    </row>
    <row r="63" spans="1:6" s="22" customFormat="1" ht="34.5" customHeight="1">
      <c r="A63" s="25" t="s">
        <v>252</v>
      </c>
      <c r="B63" s="23">
        <f>SUM(B23:B62)</f>
        <v>24588</v>
      </c>
      <c r="C63" s="23">
        <f>SUM(C23:C62)</f>
        <v>1714</v>
      </c>
      <c r="D63" s="24">
        <f>C63/B63</f>
        <v>6.9708801041158286E-2</v>
      </c>
      <c r="E63" s="23">
        <f>SUM(E23:E62)</f>
        <v>430</v>
      </c>
      <c r="F63" s="23">
        <f>SUM(F23:F62)</f>
        <v>1215</v>
      </c>
    </row>
    <row r="64" spans="1:6" s="22" customFormat="1" ht="34.5" customHeight="1">
      <c r="A64" s="25" t="s">
        <v>261</v>
      </c>
      <c r="B64" s="23">
        <f>SUM(, B22, B63)</f>
        <v>34523</v>
      </c>
      <c r="C64" s="23">
        <f>SUM(, C22, C63)</f>
        <v>2152</v>
      </c>
      <c r="D64" s="24">
        <f>C64/B64</f>
        <v>6.2335254757697765E-2</v>
      </c>
      <c r="E64" s="23">
        <f>SUM(, E22, E63)</f>
        <v>526</v>
      </c>
      <c r="F64" s="23">
        <f>SUM(, F22, F63)</f>
        <v>1545</v>
      </c>
    </row>
    <row r="65" spans="1:6" s="14" customFormat="1">
      <c r="A65" s="18" t="s">
        <v>262</v>
      </c>
      <c r="B65" s="18">
        <f>SUM(, B64)</f>
        <v>34523</v>
      </c>
      <c r="C65" s="18">
        <f>SUM(, C64)</f>
        <v>2152</v>
      </c>
      <c r="D65" s="26">
        <f>C65/B65</f>
        <v>6.2335254757697765E-2</v>
      </c>
      <c r="E65" s="18">
        <f>SUM(, E64)</f>
        <v>526</v>
      </c>
      <c r="F65" s="18">
        <f>SUM(, F64)</f>
        <v>1545</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22" max="16383" man="1"/>
    <brk id="63" max="16383" man="1"/>
    <brk id="64" max="16383" man="1"/>
    <brk id="65" max="16383" man="1"/>
  </rowBreaks>
  <colBreaks count="2" manualBreakCount="2">
    <brk id="5" max="1048575" man="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A250"/>
  <sheetViews>
    <sheetView showGridLines="0" workbookViewId="0">
      <pane xSplit="7" ySplit="4" topLeftCell="H5" activePane="bottomRight" state="frozen"/>
      <selection pane="topRight" activeCell="H1" sqref="H1"/>
      <selection pane="bottomLeft" activeCell="A5" sqref="A5"/>
      <selection pane="bottomRight" activeCell="H5" sqref="H5:I5"/>
    </sheetView>
  </sheetViews>
  <sheetFormatPr defaultRowHeight="15"/>
  <cols>
    <col min="1" max="1" width="2.85546875" style="28" customWidth="1"/>
    <col min="2" max="2" width="8.140625" style="28" customWidth="1"/>
    <col min="3" max="3" width="10.5703125" style="28" customWidth="1"/>
    <col min="4" max="4" width="3.140625" style="28" customWidth="1"/>
    <col min="5" max="6" width="9" style="28" customWidth="1"/>
    <col min="7" max="7" width="8.28515625" style="28" customWidth="1"/>
    <col min="8" max="8" width="1.5703125" style="28" customWidth="1"/>
    <col min="9" max="9" width="0.85546875" style="28" hidden="1" customWidth="1"/>
    <col min="10" max="547" width="17.85546875" style="28" customWidth="1"/>
    <col min="548" max="548" width="14.140625" style="28" customWidth="1"/>
    <col min="549" max="16384" width="9.140625" style="28"/>
  </cols>
  <sheetData>
    <row r="1" spans="2:547" ht="54.4" customHeight="1">
      <c r="D1" s="48" t="s">
        <v>988</v>
      </c>
      <c r="E1" s="49"/>
      <c r="F1" s="49"/>
      <c r="G1" s="49"/>
      <c r="H1" s="49"/>
    </row>
    <row r="2" spans="2:547" ht="25.9" customHeight="1"/>
    <row r="3" spans="2:547" ht="89.25">
      <c r="B3" s="50" t="s">
        <v>987</v>
      </c>
      <c r="C3" s="50" t="s">
        <v>986</v>
      </c>
      <c r="D3" s="52"/>
      <c r="E3" s="50" t="s">
        <v>985</v>
      </c>
      <c r="F3" s="50" t="s">
        <v>8</v>
      </c>
      <c r="G3" s="50" t="s">
        <v>9</v>
      </c>
      <c r="H3" s="43" t="s">
        <v>537</v>
      </c>
      <c r="I3" s="44"/>
      <c r="J3" s="43" t="s">
        <v>238</v>
      </c>
      <c r="K3" s="47"/>
      <c r="L3" s="47"/>
      <c r="M3" s="47"/>
      <c r="N3" s="47"/>
      <c r="O3" s="47"/>
      <c r="P3" s="44"/>
      <c r="Q3" s="43" t="s">
        <v>270</v>
      </c>
      <c r="R3" s="47"/>
      <c r="S3" s="47"/>
      <c r="T3" s="44"/>
      <c r="U3" s="43" t="s">
        <v>275</v>
      </c>
      <c r="V3" s="47"/>
      <c r="W3" s="47"/>
      <c r="X3" s="47"/>
      <c r="Y3" s="47"/>
      <c r="Z3" s="47"/>
      <c r="AA3" s="47"/>
      <c r="AB3" s="47"/>
      <c r="AC3" s="47"/>
      <c r="AD3" s="47"/>
      <c r="AE3" s="47"/>
      <c r="AF3" s="47"/>
      <c r="AG3" s="47"/>
      <c r="AH3" s="47"/>
      <c r="AI3" s="47"/>
      <c r="AJ3" s="47"/>
      <c r="AK3" s="47"/>
      <c r="AL3" s="44"/>
      <c r="AM3" s="43" t="s">
        <v>294</v>
      </c>
      <c r="AN3" s="47"/>
      <c r="AO3" s="47"/>
      <c r="AP3" s="47"/>
      <c r="AQ3" s="47"/>
      <c r="AR3" s="47"/>
      <c r="AS3" s="47"/>
      <c r="AT3" s="47"/>
      <c r="AU3" s="47"/>
      <c r="AV3" s="47"/>
      <c r="AW3" s="47"/>
      <c r="AX3" s="44"/>
      <c r="AY3" s="43" t="s">
        <v>307</v>
      </c>
      <c r="AZ3" s="47"/>
      <c r="BA3" s="47"/>
      <c r="BB3" s="44"/>
      <c r="BC3" s="43" t="s">
        <v>312</v>
      </c>
      <c r="BD3" s="47"/>
      <c r="BE3" s="47"/>
      <c r="BF3" s="47"/>
      <c r="BG3" s="47"/>
      <c r="BH3" s="47"/>
      <c r="BI3" s="47"/>
      <c r="BJ3" s="47"/>
      <c r="BK3" s="47"/>
      <c r="BL3" s="47"/>
      <c r="BM3" s="47"/>
      <c r="BN3" s="47"/>
      <c r="BO3" s="47"/>
      <c r="BP3" s="47"/>
      <c r="BQ3" s="47"/>
      <c r="BR3" s="44"/>
      <c r="BS3" s="43" t="s">
        <v>329</v>
      </c>
      <c r="BT3" s="47"/>
      <c r="BU3" s="47"/>
      <c r="BV3" s="47"/>
      <c r="BW3" s="47"/>
      <c r="BX3" s="47"/>
      <c r="BY3" s="47"/>
      <c r="BZ3" s="47"/>
      <c r="CA3" s="47"/>
      <c r="CB3" s="47"/>
      <c r="CC3" s="47"/>
      <c r="CD3" s="44"/>
      <c r="CE3" s="43" t="s">
        <v>342</v>
      </c>
      <c r="CF3" s="47"/>
      <c r="CG3" s="47"/>
      <c r="CH3" s="47"/>
      <c r="CI3" s="47"/>
      <c r="CJ3" s="44"/>
      <c r="CK3" s="43" t="s">
        <v>349</v>
      </c>
      <c r="CL3" s="47"/>
      <c r="CM3" s="47"/>
      <c r="CN3" s="47"/>
      <c r="CO3" s="47"/>
      <c r="CP3" s="47"/>
      <c r="CQ3" s="47"/>
      <c r="CR3" s="47"/>
      <c r="CS3" s="47"/>
      <c r="CT3" s="47"/>
      <c r="CU3" s="47"/>
      <c r="CV3" s="47"/>
      <c r="CW3" s="47"/>
      <c r="CX3" s="47"/>
      <c r="CY3" s="47"/>
      <c r="CZ3" s="47"/>
      <c r="DA3" s="47"/>
      <c r="DB3" s="44"/>
      <c r="DC3" s="43" t="s">
        <v>368</v>
      </c>
      <c r="DD3" s="47"/>
      <c r="DE3" s="47"/>
      <c r="DF3" s="47"/>
      <c r="DG3" s="47"/>
      <c r="DH3" s="47"/>
      <c r="DI3" s="47"/>
      <c r="DJ3" s="47"/>
      <c r="DK3" s="44"/>
      <c r="DL3" s="43" t="s">
        <v>378</v>
      </c>
      <c r="DM3" s="47"/>
      <c r="DN3" s="44"/>
      <c r="DO3" s="43" t="s">
        <v>382</v>
      </c>
      <c r="DP3" s="47"/>
      <c r="DQ3" s="47"/>
      <c r="DR3" s="47"/>
      <c r="DS3" s="47"/>
      <c r="DT3" s="47"/>
      <c r="DU3" s="47"/>
      <c r="DV3" s="47"/>
      <c r="DW3" s="47"/>
      <c r="DX3" s="47"/>
      <c r="DY3" s="47"/>
      <c r="DZ3" s="47"/>
      <c r="EA3" s="47"/>
      <c r="EB3" s="47"/>
      <c r="EC3" s="47"/>
      <c r="ED3" s="47"/>
      <c r="EE3" s="44"/>
      <c r="EF3" s="43" t="s">
        <v>400</v>
      </c>
      <c r="EG3" s="47"/>
      <c r="EH3" s="47"/>
      <c r="EI3" s="47"/>
      <c r="EJ3" s="47"/>
      <c r="EK3" s="47"/>
      <c r="EL3" s="47"/>
      <c r="EM3" s="47"/>
      <c r="EN3" s="47"/>
      <c r="EO3" s="47"/>
      <c r="EP3" s="47"/>
      <c r="EQ3" s="44"/>
      <c r="ER3" s="43" t="s">
        <v>413</v>
      </c>
      <c r="ES3" s="44"/>
      <c r="ET3" s="43" t="s">
        <v>416</v>
      </c>
      <c r="EU3" s="47"/>
      <c r="EV3" s="47"/>
      <c r="EW3" s="47"/>
      <c r="EX3" s="44"/>
      <c r="EY3" s="43" t="s">
        <v>422</v>
      </c>
      <c r="EZ3" s="44"/>
      <c r="FA3" s="43" t="s">
        <v>425</v>
      </c>
      <c r="FB3" s="44"/>
      <c r="FC3" s="43" t="s">
        <v>428</v>
      </c>
      <c r="FD3" s="44"/>
      <c r="FE3" s="43" t="s">
        <v>431</v>
      </c>
      <c r="FF3" s="44"/>
      <c r="FG3" s="30" t="s">
        <v>434</v>
      </c>
      <c r="FH3" s="30" t="s">
        <v>436</v>
      </c>
      <c r="FI3" s="43" t="s">
        <v>438</v>
      </c>
      <c r="FJ3" s="44"/>
      <c r="FK3" s="43" t="s">
        <v>441</v>
      </c>
      <c r="FL3" s="47"/>
      <c r="FM3" s="44"/>
      <c r="FN3" s="30" t="s">
        <v>445</v>
      </c>
      <c r="FO3" s="30" t="s">
        <v>447</v>
      </c>
      <c r="FP3" s="30" t="s">
        <v>449</v>
      </c>
      <c r="FQ3" s="30" t="s">
        <v>451</v>
      </c>
      <c r="FR3" s="43" t="s">
        <v>453</v>
      </c>
      <c r="FS3" s="47"/>
      <c r="FT3" s="47"/>
      <c r="FU3" s="44"/>
      <c r="FV3" s="43" t="s">
        <v>458</v>
      </c>
      <c r="FW3" s="47"/>
      <c r="FX3" s="47"/>
      <c r="FY3" s="44"/>
      <c r="FZ3" s="43" t="s">
        <v>463</v>
      </c>
      <c r="GA3" s="44"/>
      <c r="GB3" s="30" t="s">
        <v>466</v>
      </c>
      <c r="GC3" s="43" t="s">
        <v>468</v>
      </c>
      <c r="GD3" s="47"/>
      <c r="GE3" s="44"/>
      <c r="GF3" s="43" t="s">
        <v>472</v>
      </c>
      <c r="GG3" s="47"/>
      <c r="GH3" s="44"/>
      <c r="GI3" s="43" t="s">
        <v>476</v>
      </c>
      <c r="GJ3" s="47"/>
      <c r="GK3" s="47"/>
      <c r="GL3" s="44"/>
      <c r="GM3" s="43" t="s">
        <v>481</v>
      </c>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4"/>
      <c r="II3" s="30" t="s">
        <v>530</v>
      </c>
      <c r="IJ3" s="43" t="s">
        <v>532</v>
      </c>
      <c r="IK3" s="47"/>
      <c r="IL3" s="47"/>
      <c r="IM3" s="44"/>
      <c r="IN3" s="43" t="s">
        <v>984</v>
      </c>
      <c r="IO3" s="44"/>
      <c r="IP3" s="30" t="s">
        <v>983</v>
      </c>
      <c r="IQ3" s="43" t="s">
        <v>982</v>
      </c>
      <c r="IR3" s="44"/>
      <c r="IS3" s="30" t="s">
        <v>981</v>
      </c>
      <c r="IT3" s="30" t="s">
        <v>980</v>
      </c>
      <c r="IU3" s="30" t="s">
        <v>979</v>
      </c>
      <c r="IV3" s="30" t="s">
        <v>978</v>
      </c>
      <c r="IW3" s="30" t="s">
        <v>977</v>
      </c>
      <c r="IX3" s="30" t="s">
        <v>976</v>
      </c>
      <c r="IY3" s="43" t="s">
        <v>975</v>
      </c>
      <c r="IZ3" s="44"/>
      <c r="JA3" s="43" t="s">
        <v>974</v>
      </c>
      <c r="JB3" s="44"/>
      <c r="JC3" s="30" t="s">
        <v>973</v>
      </c>
      <c r="JD3" s="30" t="s">
        <v>972</v>
      </c>
      <c r="JE3" s="30" t="s">
        <v>971</v>
      </c>
      <c r="JF3" s="30" t="s">
        <v>970</v>
      </c>
      <c r="JG3" s="30" t="s">
        <v>969</v>
      </c>
      <c r="JH3" s="43" t="s">
        <v>968</v>
      </c>
      <c r="JI3" s="44"/>
      <c r="JJ3" s="30" t="s">
        <v>967</v>
      </c>
      <c r="JK3" s="43" t="s">
        <v>966</v>
      </c>
      <c r="JL3" s="44"/>
      <c r="JM3" s="30" t="s">
        <v>965</v>
      </c>
      <c r="JN3" s="30" t="s">
        <v>964</v>
      </c>
      <c r="JO3" s="30" t="s">
        <v>963</v>
      </c>
      <c r="JP3" s="30" t="s">
        <v>962</v>
      </c>
      <c r="JQ3" s="30" t="s">
        <v>961</v>
      </c>
      <c r="JR3" s="30" t="s">
        <v>960</v>
      </c>
      <c r="JS3" s="43" t="s">
        <v>959</v>
      </c>
      <c r="JT3" s="47"/>
      <c r="JU3" s="44"/>
      <c r="JV3" s="30" t="s">
        <v>958</v>
      </c>
      <c r="JW3" s="43" t="s">
        <v>957</v>
      </c>
      <c r="JX3" s="44"/>
      <c r="JY3" s="30" t="s">
        <v>956</v>
      </c>
      <c r="JZ3" s="30" t="s">
        <v>955</v>
      </c>
      <c r="KA3" s="30" t="s">
        <v>954</v>
      </c>
      <c r="KB3" s="30" t="s">
        <v>953</v>
      </c>
      <c r="KC3" s="30" t="s">
        <v>952</v>
      </c>
      <c r="KD3" s="30" t="s">
        <v>951</v>
      </c>
      <c r="KE3" s="30" t="s">
        <v>950</v>
      </c>
      <c r="KF3" s="43" t="s">
        <v>949</v>
      </c>
      <c r="KG3" s="44"/>
      <c r="KH3" s="30" t="s">
        <v>948</v>
      </c>
      <c r="KI3" s="30" t="s">
        <v>947</v>
      </c>
      <c r="KJ3" s="30" t="s">
        <v>946</v>
      </c>
      <c r="KK3" s="30" t="s">
        <v>945</v>
      </c>
      <c r="KL3" s="30" t="s">
        <v>944</v>
      </c>
      <c r="KM3" s="30" t="s">
        <v>943</v>
      </c>
      <c r="KN3" s="30" t="s">
        <v>942</v>
      </c>
      <c r="KO3" s="43" t="s">
        <v>941</v>
      </c>
      <c r="KP3" s="44"/>
      <c r="KQ3" s="30" t="s">
        <v>940</v>
      </c>
      <c r="KR3" s="30" t="s">
        <v>939</v>
      </c>
      <c r="KS3" s="30" t="s">
        <v>938</v>
      </c>
      <c r="KT3" s="43" t="s">
        <v>937</v>
      </c>
      <c r="KU3" s="44"/>
      <c r="KV3" s="43" t="s">
        <v>936</v>
      </c>
      <c r="KW3" s="44"/>
      <c r="KX3" s="30" t="s">
        <v>935</v>
      </c>
      <c r="KY3" s="30" t="s">
        <v>934</v>
      </c>
      <c r="KZ3" s="30" t="s">
        <v>933</v>
      </c>
      <c r="LA3" s="30" t="s">
        <v>932</v>
      </c>
      <c r="LB3" s="43" t="s">
        <v>931</v>
      </c>
      <c r="LC3" s="44"/>
      <c r="LD3" s="43" t="s">
        <v>930</v>
      </c>
      <c r="LE3" s="44"/>
      <c r="LF3" s="30" t="s">
        <v>929</v>
      </c>
      <c r="LG3" s="30" t="s">
        <v>928</v>
      </c>
      <c r="LH3" s="30" t="s">
        <v>927</v>
      </c>
      <c r="LI3" s="30" t="s">
        <v>926</v>
      </c>
      <c r="LJ3" s="43" t="s">
        <v>925</v>
      </c>
      <c r="LK3" s="44"/>
      <c r="LL3" s="43" t="s">
        <v>924</v>
      </c>
      <c r="LM3" s="47"/>
      <c r="LN3" s="44"/>
      <c r="LO3" s="43" t="s">
        <v>923</v>
      </c>
      <c r="LP3" s="44"/>
      <c r="LQ3" s="43" t="s">
        <v>922</v>
      </c>
      <c r="LR3" s="44"/>
      <c r="LS3" s="30" t="s">
        <v>921</v>
      </c>
      <c r="LT3" s="30" t="s">
        <v>920</v>
      </c>
      <c r="LU3" s="30" t="s">
        <v>919</v>
      </c>
      <c r="LV3" s="30" t="s">
        <v>918</v>
      </c>
      <c r="LW3" s="30" t="s">
        <v>917</v>
      </c>
      <c r="LX3" s="30" t="s">
        <v>916</v>
      </c>
      <c r="LY3" s="30" t="s">
        <v>915</v>
      </c>
      <c r="LZ3" s="30" t="s">
        <v>914</v>
      </c>
      <c r="MA3" s="43" t="s">
        <v>913</v>
      </c>
      <c r="MB3" s="47"/>
      <c r="MC3" s="44"/>
      <c r="MD3" s="30" t="s">
        <v>912</v>
      </c>
      <c r="ME3" s="30" t="s">
        <v>911</v>
      </c>
      <c r="MF3" s="43" t="s">
        <v>910</v>
      </c>
      <c r="MG3" s="44"/>
      <c r="MH3" s="30" t="s">
        <v>909</v>
      </c>
      <c r="MI3" s="30" t="s">
        <v>908</v>
      </c>
      <c r="MJ3" s="30" t="s">
        <v>907</v>
      </c>
      <c r="MK3" s="43" t="s">
        <v>906</v>
      </c>
      <c r="ML3" s="47"/>
      <c r="MM3" s="44"/>
      <c r="MN3" s="30" t="s">
        <v>905</v>
      </c>
      <c r="MO3" s="30" t="s">
        <v>904</v>
      </c>
      <c r="MP3" s="43" t="s">
        <v>903</v>
      </c>
      <c r="MQ3" s="44"/>
      <c r="MR3" s="30" t="s">
        <v>902</v>
      </c>
      <c r="MS3" s="43" t="s">
        <v>901</v>
      </c>
      <c r="MT3" s="44"/>
      <c r="MU3" s="43" t="s">
        <v>900</v>
      </c>
      <c r="MV3" s="44"/>
      <c r="MW3" s="43" t="s">
        <v>899</v>
      </c>
      <c r="MX3" s="44"/>
      <c r="MY3" s="30" t="s">
        <v>898</v>
      </c>
      <c r="MZ3" s="43" t="s">
        <v>897</v>
      </c>
      <c r="NA3" s="44"/>
      <c r="NB3" s="30" t="s">
        <v>896</v>
      </c>
      <c r="NC3" s="30" t="s">
        <v>895</v>
      </c>
      <c r="ND3" s="43" t="s">
        <v>894</v>
      </c>
      <c r="NE3" s="44"/>
      <c r="NF3" s="30" t="s">
        <v>893</v>
      </c>
      <c r="NG3" s="30" t="s">
        <v>892</v>
      </c>
      <c r="NH3" s="43" t="s">
        <v>891</v>
      </c>
      <c r="NI3" s="44"/>
      <c r="NJ3" s="30" t="s">
        <v>890</v>
      </c>
      <c r="NK3" s="43" t="s">
        <v>889</v>
      </c>
      <c r="NL3" s="44"/>
      <c r="NM3" s="30" t="s">
        <v>888</v>
      </c>
      <c r="NN3" s="30" t="s">
        <v>887</v>
      </c>
      <c r="NO3" s="30" t="s">
        <v>886</v>
      </c>
      <c r="NP3" s="30" t="s">
        <v>885</v>
      </c>
      <c r="NQ3" s="43" t="s">
        <v>884</v>
      </c>
      <c r="NR3" s="44"/>
      <c r="NS3" s="30" t="s">
        <v>883</v>
      </c>
      <c r="NT3" s="43" t="s">
        <v>882</v>
      </c>
      <c r="NU3" s="44"/>
      <c r="NV3" s="43" t="s">
        <v>881</v>
      </c>
      <c r="NW3" s="44"/>
      <c r="NX3" s="30" t="s">
        <v>880</v>
      </c>
      <c r="NY3" s="30" t="s">
        <v>879</v>
      </c>
      <c r="NZ3" s="43" t="s">
        <v>878</v>
      </c>
      <c r="OA3" s="47"/>
      <c r="OB3" s="44"/>
      <c r="OC3" s="43" t="s">
        <v>877</v>
      </c>
      <c r="OD3" s="44"/>
      <c r="OE3" s="30" t="s">
        <v>876</v>
      </c>
      <c r="OF3" s="30" t="s">
        <v>875</v>
      </c>
      <c r="OG3" s="43" t="s">
        <v>874</v>
      </c>
      <c r="OH3" s="44"/>
      <c r="OI3" s="30" t="s">
        <v>873</v>
      </c>
      <c r="OJ3" s="43" t="s">
        <v>872</v>
      </c>
      <c r="OK3" s="44"/>
      <c r="OL3" s="43" t="s">
        <v>871</v>
      </c>
      <c r="OM3" s="44"/>
      <c r="ON3" s="43" t="s">
        <v>870</v>
      </c>
      <c r="OO3" s="44"/>
      <c r="OP3" s="43" t="s">
        <v>869</v>
      </c>
      <c r="OQ3" s="44"/>
      <c r="OR3" s="43" t="s">
        <v>868</v>
      </c>
      <c r="OS3" s="44"/>
      <c r="OT3" s="43" t="s">
        <v>867</v>
      </c>
      <c r="OU3" s="44"/>
      <c r="OV3" s="43" t="s">
        <v>866</v>
      </c>
      <c r="OW3" s="47"/>
      <c r="OX3" s="47"/>
      <c r="OY3" s="44"/>
      <c r="OZ3" s="43" t="s">
        <v>865</v>
      </c>
      <c r="PA3" s="47"/>
      <c r="PB3" s="44"/>
      <c r="PC3" s="43" t="s">
        <v>864</v>
      </c>
      <c r="PD3" s="44"/>
      <c r="PE3" s="30" t="s">
        <v>863</v>
      </c>
      <c r="PF3" s="30" t="s">
        <v>862</v>
      </c>
      <c r="PG3" s="30" t="s">
        <v>861</v>
      </c>
      <c r="PH3" s="43" t="s">
        <v>860</v>
      </c>
      <c r="PI3" s="44"/>
      <c r="PJ3" s="30" t="s">
        <v>859</v>
      </c>
      <c r="PK3" s="30" t="s">
        <v>858</v>
      </c>
      <c r="PL3" s="30" t="s">
        <v>857</v>
      </c>
      <c r="PM3" s="43" t="s">
        <v>856</v>
      </c>
      <c r="PN3" s="44"/>
      <c r="PO3" s="30" t="s">
        <v>855</v>
      </c>
      <c r="PP3" s="30" t="s">
        <v>854</v>
      </c>
      <c r="PQ3" s="30" t="s">
        <v>853</v>
      </c>
      <c r="PR3" s="43" t="s">
        <v>852</v>
      </c>
      <c r="PS3" s="47"/>
      <c r="PT3" s="44"/>
      <c r="PU3" s="43" t="s">
        <v>851</v>
      </c>
      <c r="PV3" s="44"/>
      <c r="PW3" s="30" t="s">
        <v>850</v>
      </c>
      <c r="PX3" s="43" t="s">
        <v>849</v>
      </c>
      <c r="PY3" s="47"/>
      <c r="PZ3" s="44"/>
      <c r="QA3" s="30" t="s">
        <v>848</v>
      </c>
      <c r="QB3" s="43" t="s">
        <v>847</v>
      </c>
      <c r="QC3" s="44"/>
      <c r="QD3" s="30" t="s">
        <v>846</v>
      </c>
      <c r="QE3" s="30" t="s">
        <v>845</v>
      </c>
      <c r="QF3" s="43" t="s">
        <v>844</v>
      </c>
      <c r="QG3" s="44"/>
      <c r="QH3" s="43" t="s">
        <v>843</v>
      </c>
      <c r="QI3" s="44"/>
      <c r="QJ3" s="30" t="s">
        <v>842</v>
      </c>
      <c r="QK3" s="30" t="s">
        <v>841</v>
      </c>
      <c r="QL3" s="43" t="s">
        <v>840</v>
      </c>
      <c r="QM3" s="44"/>
      <c r="QN3" s="30" t="s">
        <v>839</v>
      </c>
      <c r="QO3" s="30" t="s">
        <v>838</v>
      </c>
      <c r="QP3" s="30" t="s">
        <v>837</v>
      </c>
      <c r="QQ3" s="30" t="s">
        <v>836</v>
      </c>
      <c r="QR3" s="30" t="s">
        <v>835</v>
      </c>
      <c r="QS3" s="30" t="s">
        <v>834</v>
      </c>
      <c r="QT3" s="30" t="s">
        <v>833</v>
      </c>
      <c r="QU3" s="30" t="s">
        <v>832</v>
      </c>
      <c r="QV3" s="30" t="s">
        <v>831</v>
      </c>
      <c r="QW3" s="30" t="s">
        <v>830</v>
      </c>
      <c r="QX3" s="30" t="s">
        <v>829</v>
      </c>
      <c r="QY3" s="30" t="s">
        <v>828</v>
      </c>
      <c r="QZ3" s="30" t="s">
        <v>827</v>
      </c>
      <c r="RA3" s="43" t="s">
        <v>826</v>
      </c>
      <c r="RB3" s="44"/>
      <c r="RC3" s="30" t="s">
        <v>825</v>
      </c>
      <c r="RD3" s="30" t="s">
        <v>824</v>
      </c>
      <c r="RE3" s="30" t="s">
        <v>823</v>
      </c>
      <c r="RF3" s="30" t="s">
        <v>822</v>
      </c>
      <c r="RG3" s="30" t="s">
        <v>821</v>
      </c>
      <c r="RH3" s="30" t="s">
        <v>820</v>
      </c>
      <c r="RI3" s="43" t="s">
        <v>819</v>
      </c>
      <c r="RJ3" s="44"/>
      <c r="RK3" s="30" t="s">
        <v>818</v>
      </c>
      <c r="RL3" s="30" t="s">
        <v>817</v>
      </c>
      <c r="RM3" s="43" t="s">
        <v>816</v>
      </c>
      <c r="RN3" s="44"/>
      <c r="RO3" s="30" t="s">
        <v>815</v>
      </c>
      <c r="RP3" s="43" t="s">
        <v>814</v>
      </c>
      <c r="RQ3" s="44"/>
      <c r="RR3" s="43" t="s">
        <v>813</v>
      </c>
      <c r="RS3" s="44"/>
      <c r="RT3" s="30" t="s">
        <v>812</v>
      </c>
      <c r="RU3" s="30" t="s">
        <v>811</v>
      </c>
      <c r="RV3" s="30" t="s">
        <v>810</v>
      </c>
      <c r="RW3" s="43" t="s">
        <v>809</v>
      </c>
      <c r="RX3" s="44"/>
      <c r="RY3" s="30" t="s">
        <v>808</v>
      </c>
      <c r="RZ3" s="30" t="s">
        <v>807</v>
      </c>
      <c r="SA3" s="30" t="s">
        <v>806</v>
      </c>
      <c r="SB3" s="30" t="s">
        <v>805</v>
      </c>
      <c r="SC3" s="30" t="s">
        <v>804</v>
      </c>
      <c r="SD3" s="30" t="s">
        <v>803</v>
      </c>
      <c r="SE3" s="43" t="s">
        <v>802</v>
      </c>
      <c r="SF3" s="44"/>
      <c r="SG3" s="30" t="s">
        <v>801</v>
      </c>
      <c r="SH3" s="30" t="s">
        <v>800</v>
      </c>
      <c r="SI3" s="30" t="s">
        <v>799</v>
      </c>
      <c r="SJ3" s="43" t="s">
        <v>798</v>
      </c>
      <c r="SK3" s="44"/>
      <c r="SL3" s="43" t="s">
        <v>797</v>
      </c>
      <c r="SM3" s="44"/>
      <c r="SN3" s="43" t="s">
        <v>796</v>
      </c>
      <c r="SO3" s="44"/>
      <c r="SP3" s="43" t="s">
        <v>795</v>
      </c>
      <c r="SQ3" s="44"/>
      <c r="SR3" s="43" t="s">
        <v>794</v>
      </c>
      <c r="SS3" s="44"/>
      <c r="ST3" s="43" t="s">
        <v>793</v>
      </c>
      <c r="SU3" s="44"/>
      <c r="SV3" s="43" t="s">
        <v>792</v>
      </c>
      <c r="SW3" s="44"/>
      <c r="SX3" s="43" t="s">
        <v>791</v>
      </c>
      <c r="SY3" s="44"/>
      <c r="SZ3" s="43" t="s">
        <v>790</v>
      </c>
      <c r="TA3" s="44"/>
      <c r="TB3" s="43" t="s">
        <v>789</v>
      </c>
      <c r="TC3" s="44"/>
      <c r="TD3" s="43" t="s">
        <v>788</v>
      </c>
      <c r="TE3" s="44"/>
      <c r="TF3" s="43" t="s">
        <v>787</v>
      </c>
      <c r="TG3" s="44"/>
      <c r="TH3" s="43" t="s">
        <v>786</v>
      </c>
      <c r="TI3" s="44"/>
      <c r="TJ3" s="43" t="s">
        <v>785</v>
      </c>
      <c r="TK3" s="44"/>
      <c r="TL3" s="43" t="s">
        <v>784</v>
      </c>
      <c r="TM3" s="44"/>
      <c r="TN3" s="43" t="s">
        <v>783</v>
      </c>
      <c r="TO3" s="44"/>
      <c r="TP3" s="43" t="s">
        <v>782</v>
      </c>
      <c r="TQ3" s="44"/>
      <c r="TR3" s="43" t="s">
        <v>781</v>
      </c>
      <c r="TS3" s="44"/>
      <c r="TT3" s="43" t="s">
        <v>780</v>
      </c>
      <c r="TU3" s="44"/>
      <c r="TV3" s="43" t="s">
        <v>779</v>
      </c>
      <c r="TW3" s="44"/>
      <c r="TX3" s="43" t="s">
        <v>778</v>
      </c>
      <c r="TY3" s="44"/>
      <c r="TZ3" s="43" t="s">
        <v>777</v>
      </c>
      <c r="UA3" s="44"/>
    </row>
    <row r="4" spans="2:547" ht="38.25">
      <c r="B4" s="51"/>
      <c r="C4" s="53"/>
      <c r="D4" s="54"/>
      <c r="E4" s="51"/>
      <c r="F4" s="51"/>
      <c r="G4" s="51"/>
      <c r="H4" s="43" t="s">
        <v>537</v>
      </c>
      <c r="I4" s="44"/>
      <c r="J4" s="30" t="s">
        <v>269</v>
      </c>
      <c r="K4" s="30" t="s">
        <v>243</v>
      </c>
      <c r="L4" s="30" t="s">
        <v>239</v>
      </c>
      <c r="M4" s="30" t="s">
        <v>242</v>
      </c>
      <c r="N4" s="30" t="s">
        <v>241</v>
      </c>
      <c r="O4" s="30" t="s">
        <v>244</v>
      </c>
      <c r="P4" s="30" t="s">
        <v>240</v>
      </c>
      <c r="Q4" s="30" t="s">
        <v>273</v>
      </c>
      <c r="R4" s="30" t="s">
        <v>272</v>
      </c>
      <c r="S4" s="30" t="s">
        <v>274</v>
      </c>
      <c r="T4" s="30" t="s">
        <v>271</v>
      </c>
      <c r="U4" s="30" t="s">
        <v>282</v>
      </c>
      <c r="V4" s="30" t="s">
        <v>279</v>
      </c>
      <c r="W4" s="30" t="s">
        <v>287</v>
      </c>
      <c r="X4" s="30" t="s">
        <v>276</v>
      </c>
      <c r="Y4" s="30" t="s">
        <v>284</v>
      </c>
      <c r="Z4" s="30" t="s">
        <v>278</v>
      </c>
      <c r="AA4" s="30" t="s">
        <v>283</v>
      </c>
      <c r="AB4" s="30" t="s">
        <v>293</v>
      </c>
      <c r="AC4" s="30" t="s">
        <v>280</v>
      </c>
      <c r="AD4" s="30" t="s">
        <v>277</v>
      </c>
      <c r="AE4" s="30" t="s">
        <v>292</v>
      </c>
      <c r="AF4" s="30" t="s">
        <v>290</v>
      </c>
      <c r="AG4" s="30" t="s">
        <v>286</v>
      </c>
      <c r="AH4" s="30" t="s">
        <v>281</v>
      </c>
      <c r="AI4" s="30" t="s">
        <v>289</v>
      </c>
      <c r="AJ4" s="30" t="s">
        <v>291</v>
      </c>
      <c r="AK4" s="30" t="s">
        <v>285</v>
      </c>
      <c r="AL4" s="30" t="s">
        <v>288</v>
      </c>
      <c r="AM4" s="30" t="s">
        <v>302</v>
      </c>
      <c r="AN4" s="30" t="s">
        <v>298</v>
      </c>
      <c r="AO4" s="30" t="s">
        <v>297</v>
      </c>
      <c r="AP4" s="30" t="s">
        <v>295</v>
      </c>
      <c r="AQ4" s="30" t="s">
        <v>299</v>
      </c>
      <c r="AR4" s="30" t="s">
        <v>304</v>
      </c>
      <c r="AS4" s="30" t="s">
        <v>305</v>
      </c>
      <c r="AT4" s="30" t="s">
        <v>300</v>
      </c>
      <c r="AU4" s="30" t="s">
        <v>296</v>
      </c>
      <c r="AV4" s="30" t="s">
        <v>306</v>
      </c>
      <c r="AW4" s="30" t="s">
        <v>303</v>
      </c>
      <c r="AX4" s="30" t="s">
        <v>301</v>
      </c>
      <c r="AY4" s="30" t="s">
        <v>308</v>
      </c>
      <c r="AZ4" s="30" t="s">
        <v>310</v>
      </c>
      <c r="BA4" s="30" t="s">
        <v>309</v>
      </c>
      <c r="BB4" s="30" t="s">
        <v>311</v>
      </c>
      <c r="BC4" s="30" t="s">
        <v>321</v>
      </c>
      <c r="BD4" s="30" t="s">
        <v>318</v>
      </c>
      <c r="BE4" s="30" t="s">
        <v>326</v>
      </c>
      <c r="BF4" s="30" t="s">
        <v>323</v>
      </c>
      <c r="BG4" s="30" t="s">
        <v>315</v>
      </c>
      <c r="BH4" s="30" t="s">
        <v>319</v>
      </c>
      <c r="BI4" s="30" t="s">
        <v>313</v>
      </c>
      <c r="BJ4" s="30" t="s">
        <v>320</v>
      </c>
      <c r="BK4" s="30" t="s">
        <v>325</v>
      </c>
      <c r="BL4" s="30" t="s">
        <v>324</v>
      </c>
      <c r="BM4" s="30" t="s">
        <v>314</v>
      </c>
      <c r="BN4" s="30" t="s">
        <v>316</v>
      </c>
      <c r="BO4" s="30" t="s">
        <v>322</v>
      </c>
      <c r="BP4" s="30" t="s">
        <v>328</v>
      </c>
      <c r="BQ4" s="30" t="s">
        <v>327</v>
      </c>
      <c r="BR4" s="30" t="s">
        <v>317</v>
      </c>
      <c r="BS4" s="30" t="s">
        <v>338</v>
      </c>
      <c r="BT4" s="30" t="s">
        <v>334</v>
      </c>
      <c r="BU4" s="30" t="s">
        <v>335</v>
      </c>
      <c r="BV4" s="30" t="s">
        <v>331</v>
      </c>
      <c r="BW4" s="30" t="s">
        <v>341</v>
      </c>
      <c r="BX4" s="30" t="s">
        <v>332</v>
      </c>
      <c r="BY4" s="30" t="s">
        <v>339</v>
      </c>
      <c r="BZ4" s="30" t="s">
        <v>337</v>
      </c>
      <c r="CA4" s="30" t="s">
        <v>336</v>
      </c>
      <c r="CB4" s="30" t="s">
        <v>340</v>
      </c>
      <c r="CC4" s="30" t="s">
        <v>330</v>
      </c>
      <c r="CD4" s="30" t="s">
        <v>333</v>
      </c>
      <c r="CE4" s="30" t="s">
        <v>346</v>
      </c>
      <c r="CF4" s="30" t="s">
        <v>345</v>
      </c>
      <c r="CG4" s="30" t="s">
        <v>347</v>
      </c>
      <c r="CH4" s="30" t="s">
        <v>344</v>
      </c>
      <c r="CI4" s="30" t="s">
        <v>348</v>
      </c>
      <c r="CJ4" s="30" t="s">
        <v>343</v>
      </c>
      <c r="CK4" s="30" t="s">
        <v>365</v>
      </c>
      <c r="CL4" s="30" t="s">
        <v>363</v>
      </c>
      <c r="CM4" s="30" t="s">
        <v>358</v>
      </c>
      <c r="CN4" s="30" t="s">
        <v>354</v>
      </c>
      <c r="CO4" s="30" t="s">
        <v>360</v>
      </c>
      <c r="CP4" s="30" t="s">
        <v>352</v>
      </c>
      <c r="CQ4" s="30" t="s">
        <v>361</v>
      </c>
      <c r="CR4" s="30" t="s">
        <v>351</v>
      </c>
      <c r="CS4" s="30" t="s">
        <v>362</v>
      </c>
      <c r="CT4" s="30" t="s">
        <v>359</v>
      </c>
      <c r="CU4" s="30" t="s">
        <v>367</v>
      </c>
      <c r="CV4" s="30" t="s">
        <v>364</v>
      </c>
      <c r="CW4" s="30" t="s">
        <v>355</v>
      </c>
      <c r="CX4" s="30" t="s">
        <v>353</v>
      </c>
      <c r="CY4" s="30" t="s">
        <v>356</v>
      </c>
      <c r="CZ4" s="30" t="s">
        <v>357</v>
      </c>
      <c r="DA4" s="30" t="s">
        <v>350</v>
      </c>
      <c r="DB4" s="30" t="s">
        <v>366</v>
      </c>
      <c r="DC4" s="30" t="s">
        <v>372</v>
      </c>
      <c r="DD4" s="30" t="s">
        <v>375</v>
      </c>
      <c r="DE4" s="30" t="s">
        <v>374</v>
      </c>
      <c r="DF4" s="30" t="s">
        <v>369</v>
      </c>
      <c r="DG4" s="30" t="s">
        <v>373</v>
      </c>
      <c r="DH4" s="30" t="s">
        <v>377</v>
      </c>
      <c r="DI4" s="30" t="s">
        <v>376</v>
      </c>
      <c r="DJ4" s="30" t="s">
        <v>371</v>
      </c>
      <c r="DK4" s="30" t="s">
        <v>370</v>
      </c>
      <c r="DL4" s="30" t="s">
        <v>380</v>
      </c>
      <c r="DM4" s="30" t="s">
        <v>381</v>
      </c>
      <c r="DN4" s="30" t="s">
        <v>379</v>
      </c>
      <c r="DO4" s="30" t="s">
        <v>392</v>
      </c>
      <c r="DP4" s="30" t="s">
        <v>383</v>
      </c>
      <c r="DQ4" s="30" t="s">
        <v>385</v>
      </c>
      <c r="DR4" s="30" t="s">
        <v>394</v>
      </c>
      <c r="DS4" s="30" t="s">
        <v>388</v>
      </c>
      <c r="DT4" s="30" t="s">
        <v>397</v>
      </c>
      <c r="DU4" s="30" t="s">
        <v>393</v>
      </c>
      <c r="DV4" s="30" t="s">
        <v>398</v>
      </c>
      <c r="DW4" s="30" t="s">
        <v>395</v>
      </c>
      <c r="DX4" s="30" t="s">
        <v>387</v>
      </c>
      <c r="DY4" s="30" t="s">
        <v>396</v>
      </c>
      <c r="DZ4" s="30" t="s">
        <v>386</v>
      </c>
      <c r="EA4" s="30" t="s">
        <v>399</v>
      </c>
      <c r="EB4" s="30" t="s">
        <v>390</v>
      </c>
      <c r="EC4" s="30" t="s">
        <v>391</v>
      </c>
      <c r="ED4" s="30" t="s">
        <v>389</v>
      </c>
      <c r="EE4" s="30" t="s">
        <v>384</v>
      </c>
      <c r="EF4" s="30" t="s">
        <v>401</v>
      </c>
      <c r="EG4" s="30" t="s">
        <v>406</v>
      </c>
      <c r="EH4" s="30" t="s">
        <v>410</v>
      </c>
      <c r="EI4" s="30" t="s">
        <v>404</v>
      </c>
      <c r="EJ4" s="30" t="s">
        <v>403</v>
      </c>
      <c r="EK4" s="30" t="s">
        <v>408</v>
      </c>
      <c r="EL4" s="30" t="s">
        <v>402</v>
      </c>
      <c r="EM4" s="30" t="s">
        <v>409</v>
      </c>
      <c r="EN4" s="30" t="s">
        <v>412</v>
      </c>
      <c r="EO4" s="30" t="s">
        <v>405</v>
      </c>
      <c r="EP4" s="30" t="s">
        <v>407</v>
      </c>
      <c r="EQ4" s="30" t="s">
        <v>411</v>
      </c>
      <c r="ER4" s="30" t="s">
        <v>415</v>
      </c>
      <c r="ES4" s="30" t="s">
        <v>414</v>
      </c>
      <c r="ET4" s="30" t="s">
        <v>420</v>
      </c>
      <c r="EU4" s="30" t="s">
        <v>417</v>
      </c>
      <c r="EV4" s="30" t="s">
        <v>419</v>
      </c>
      <c r="EW4" s="30" t="s">
        <v>418</v>
      </c>
      <c r="EX4" s="30" t="s">
        <v>421</v>
      </c>
      <c r="EY4" s="30" t="s">
        <v>424</v>
      </c>
      <c r="EZ4" s="30" t="s">
        <v>423</v>
      </c>
      <c r="FA4" s="30" t="s">
        <v>427</v>
      </c>
      <c r="FB4" s="30" t="s">
        <v>426</v>
      </c>
      <c r="FC4" s="30" t="s">
        <v>430</v>
      </c>
      <c r="FD4" s="30" t="s">
        <v>429</v>
      </c>
      <c r="FE4" s="30" t="s">
        <v>433</v>
      </c>
      <c r="FF4" s="30" t="s">
        <v>432</v>
      </c>
      <c r="FG4" s="30" t="s">
        <v>435</v>
      </c>
      <c r="FH4" s="30" t="s">
        <v>437</v>
      </c>
      <c r="FI4" s="30" t="s">
        <v>440</v>
      </c>
      <c r="FJ4" s="30" t="s">
        <v>439</v>
      </c>
      <c r="FK4" s="30" t="s">
        <v>444</v>
      </c>
      <c r="FL4" s="30" t="s">
        <v>443</v>
      </c>
      <c r="FM4" s="30" t="s">
        <v>442</v>
      </c>
      <c r="FN4" s="30" t="s">
        <v>446</v>
      </c>
      <c r="FO4" s="30" t="s">
        <v>448</v>
      </c>
      <c r="FP4" s="30" t="s">
        <v>450</v>
      </c>
      <c r="FQ4" s="30" t="s">
        <v>452</v>
      </c>
      <c r="FR4" s="30" t="s">
        <v>455</v>
      </c>
      <c r="FS4" s="30" t="s">
        <v>457</v>
      </c>
      <c r="FT4" s="30" t="s">
        <v>454</v>
      </c>
      <c r="FU4" s="30" t="s">
        <v>456</v>
      </c>
      <c r="FV4" s="30" t="s">
        <v>460</v>
      </c>
      <c r="FW4" s="30" t="s">
        <v>462</v>
      </c>
      <c r="FX4" s="30" t="s">
        <v>461</v>
      </c>
      <c r="FY4" s="30" t="s">
        <v>459</v>
      </c>
      <c r="FZ4" s="30" t="s">
        <v>465</v>
      </c>
      <c r="GA4" s="30" t="s">
        <v>464</v>
      </c>
      <c r="GB4" s="30" t="s">
        <v>467</v>
      </c>
      <c r="GC4" s="30" t="s">
        <v>471</v>
      </c>
      <c r="GD4" s="30" t="s">
        <v>470</v>
      </c>
      <c r="GE4" s="30" t="s">
        <v>469</v>
      </c>
      <c r="GF4" s="30" t="s">
        <v>473</v>
      </c>
      <c r="GG4" s="30" t="s">
        <v>474</v>
      </c>
      <c r="GH4" s="30" t="s">
        <v>475</v>
      </c>
      <c r="GI4" s="30" t="s">
        <v>479</v>
      </c>
      <c r="GJ4" s="30" t="s">
        <v>478</v>
      </c>
      <c r="GK4" s="30" t="s">
        <v>477</v>
      </c>
      <c r="GL4" s="30" t="s">
        <v>480</v>
      </c>
      <c r="GM4" s="30" t="s">
        <v>488</v>
      </c>
      <c r="GN4" s="30" t="s">
        <v>512</v>
      </c>
      <c r="GO4" s="30" t="s">
        <v>491</v>
      </c>
      <c r="GP4" s="30" t="s">
        <v>484</v>
      </c>
      <c r="GQ4" s="30" t="s">
        <v>506</v>
      </c>
      <c r="GR4" s="30" t="s">
        <v>486</v>
      </c>
      <c r="GS4" s="30" t="s">
        <v>526</v>
      </c>
      <c r="GT4" s="30" t="s">
        <v>487</v>
      </c>
      <c r="GU4" s="30" t="s">
        <v>517</v>
      </c>
      <c r="GV4" s="30" t="s">
        <v>523</v>
      </c>
      <c r="GW4" s="30" t="s">
        <v>524</v>
      </c>
      <c r="GX4" s="30" t="s">
        <v>511</v>
      </c>
      <c r="GY4" s="30" t="s">
        <v>522</v>
      </c>
      <c r="GZ4" s="30" t="s">
        <v>525</v>
      </c>
      <c r="HA4" s="30" t="s">
        <v>494</v>
      </c>
      <c r="HB4" s="30" t="s">
        <v>516</v>
      </c>
      <c r="HC4" s="30" t="s">
        <v>510</v>
      </c>
      <c r="HD4" s="30" t="s">
        <v>509</v>
      </c>
      <c r="HE4" s="30" t="s">
        <v>495</v>
      </c>
      <c r="HF4" s="30" t="s">
        <v>502</v>
      </c>
      <c r="HG4" s="30" t="s">
        <v>518</v>
      </c>
      <c r="HH4" s="30" t="s">
        <v>529</v>
      </c>
      <c r="HI4" s="30" t="s">
        <v>513</v>
      </c>
      <c r="HJ4" s="30" t="s">
        <v>528</v>
      </c>
      <c r="HK4" s="30" t="s">
        <v>514</v>
      </c>
      <c r="HL4" s="30" t="s">
        <v>520</v>
      </c>
      <c r="HM4" s="30" t="s">
        <v>527</v>
      </c>
      <c r="HN4" s="30" t="s">
        <v>504</v>
      </c>
      <c r="HO4" s="30" t="s">
        <v>501</v>
      </c>
      <c r="HP4" s="30" t="s">
        <v>489</v>
      </c>
      <c r="HQ4" s="30" t="s">
        <v>499</v>
      </c>
      <c r="HR4" s="30" t="s">
        <v>507</v>
      </c>
      <c r="HS4" s="30" t="s">
        <v>493</v>
      </c>
      <c r="HT4" s="30" t="s">
        <v>505</v>
      </c>
      <c r="HU4" s="30" t="s">
        <v>490</v>
      </c>
      <c r="HV4" s="30" t="s">
        <v>519</v>
      </c>
      <c r="HW4" s="30" t="s">
        <v>503</v>
      </c>
      <c r="HX4" s="30" t="s">
        <v>521</v>
      </c>
      <c r="HY4" s="30" t="s">
        <v>500</v>
      </c>
      <c r="HZ4" s="30" t="s">
        <v>508</v>
      </c>
      <c r="IA4" s="30" t="s">
        <v>492</v>
      </c>
      <c r="IB4" s="30" t="s">
        <v>482</v>
      </c>
      <c r="IC4" s="30" t="s">
        <v>497</v>
      </c>
      <c r="ID4" s="30" t="s">
        <v>485</v>
      </c>
      <c r="IE4" s="30" t="s">
        <v>496</v>
      </c>
      <c r="IF4" s="30" t="s">
        <v>498</v>
      </c>
      <c r="IG4" s="30" t="s">
        <v>515</v>
      </c>
      <c r="IH4" s="30" t="s">
        <v>483</v>
      </c>
      <c r="II4" s="30" t="s">
        <v>531</v>
      </c>
      <c r="IJ4" s="30" t="s">
        <v>533</v>
      </c>
      <c r="IK4" s="30" t="s">
        <v>534</v>
      </c>
      <c r="IL4" s="30" t="s">
        <v>536</v>
      </c>
      <c r="IM4" s="30" t="s">
        <v>535</v>
      </c>
      <c r="IN4" s="30" t="s">
        <v>776</v>
      </c>
      <c r="IO4" s="30" t="s">
        <v>775</v>
      </c>
      <c r="IP4" s="30" t="s">
        <v>774</v>
      </c>
      <c r="IQ4" s="30" t="s">
        <v>773</v>
      </c>
      <c r="IR4" s="30" t="s">
        <v>772</v>
      </c>
      <c r="IS4" s="30" t="s">
        <v>771</v>
      </c>
      <c r="IT4" s="30" t="s">
        <v>770</v>
      </c>
      <c r="IU4" s="30" t="s">
        <v>495</v>
      </c>
      <c r="IV4" s="30" t="s">
        <v>769</v>
      </c>
      <c r="IW4" s="30" t="s">
        <v>482</v>
      </c>
      <c r="IX4" s="30" t="s">
        <v>768</v>
      </c>
      <c r="IY4" s="30" t="s">
        <v>767</v>
      </c>
      <c r="IZ4" s="30" t="s">
        <v>766</v>
      </c>
      <c r="JA4" s="30" t="s">
        <v>765</v>
      </c>
      <c r="JB4" s="30" t="s">
        <v>764</v>
      </c>
      <c r="JC4" s="30" t="s">
        <v>763</v>
      </c>
      <c r="JD4" s="30" t="s">
        <v>762</v>
      </c>
      <c r="JE4" s="30" t="s">
        <v>761</v>
      </c>
      <c r="JF4" s="30" t="s">
        <v>446</v>
      </c>
      <c r="JG4" s="30" t="s">
        <v>760</v>
      </c>
      <c r="JH4" s="30" t="s">
        <v>759</v>
      </c>
      <c r="JI4" s="30" t="s">
        <v>758</v>
      </c>
      <c r="JJ4" s="30" t="s">
        <v>757</v>
      </c>
      <c r="JK4" s="30" t="s">
        <v>756</v>
      </c>
      <c r="JL4" s="30" t="s">
        <v>483</v>
      </c>
      <c r="JM4" s="30" t="s">
        <v>755</v>
      </c>
      <c r="JN4" s="30" t="s">
        <v>754</v>
      </c>
      <c r="JO4" s="30" t="s">
        <v>753</v>
      </c>
      <c r="JP4" s="30" t="s">
        <v>752</v>
      </c>
      <c r="JQ4" s="30" t="s">
        <v>498</v>
      </c>
      <c r="JR4" s="30" t="s">
        <v>751</v>
      </c>
      <c r="JS4" s="30" t="s">
        <v>750</v>
      </c>
      <c r="JT4" s="30" t="s">
        <v>749</v>
      </c>
      <c r="JU4" s="30" t="s">
        <v>748</v>
      </c>
      <c r="JV4" s="30" t="s">
        <v>747</v>
      </c>
      <c r="JW4" s="30" t="s">
        <v>746</v>
      </c>
      <c r="JX4" s="30" t="s">
        <v>745</v>
      </c>
      <c r="JY4" s="30" t="s">
        <v>744</v>
      </c>
      <c r="JZ4" s="30" t="s">
        <v>469</v>
      </c>
      <c r="KA4" s="30" t="s">
        <v>743</v>
      </c>
      <c r="KB4" s="30" t="s">
        <v>417</v>
      </c>
      <c r="KC4" s="30" t="s">
        <v>742</v>
      </c>
      <c r="KD4" s="30" t="s">
        <v>512</v>
      </c>
      <c r="KE4" s="30" t="s">
        <v>741</v>
      </c>
      <c r="KF4" s="30" t="s">
        <v>740</v>
      </c>
      <c r="KG4" s="30" t="s">
        <v>739</v>
      </c>
      <c r="KH4" s="30" t="s">
        <v>738</v>
      </c>
      <c r="KI4" s="30" t="s">
        <v>737</v>
      </c>
      <c r="KJ4" s="30" t="s">
        <v>736</v>
      </c>
      <c r="KK4" s="30" t="s">
        <v>735</v>
      </c>
      <c r="KL4" s="30" t="s">
        <v>734</v>
      </c>
      <c r="KM4" s="30" t="s">
        <v>733</v>
      </c>
      <c r="KN4" s="30" t="s">
        <v>732</v>
      </c>
      <c r="KO4" s="30" t="s">
        <v>731</v>
      </c>
      <c r="KP4" s="30" t="s">
        <v>730</v>
      </c>
      <c r="KQ4" s="30" t="s">
        <v>729</v>
      </c>
      <c r="KR4" s="30" t="s">
        <v>506</v>
      </c>
      <c r="KS4" s="30" t="s">
        <v>728</v>
      </c>
      <c r="KT4" s="30" t="s">
        <v>523</v>
      </c>
      <c r="KU4" s="30" t="s">
        <v>727</v>
      </c>
      <c r="KV4" s="30" t="s">
        <v>520</v>
      </c>
      <c r="KW4" s="30" t="s">
        <v>726</v>
      </c>
      <c r="KX4" s="30" t="s">
        <v>725</v>
      </c>
      <c r="KY4" s="30" t="s">
        <v>724</v>
      </c>
      <c r="KZ4" s="30" t="s">
        <v>529</v>
      </c>
      <c r="LA4" s="30" t="s">
        <v>723</v>
      </c>
      <c r="LB4" s="30" t="s">
        <v>722</v>
      </c>
      <c r="LC4" s="30" t="s">
        <v>721</v>
      </c>
      <c r="LD4" s="30" t="s">
        <v>720</v>
      </c>
      <c r="LE4" s="30" t="s">
        <v>719</v>
      </c>
      <c r="LF4" s="30" t="s">
        <v>718</v>
      </c>
      <c r="LG4" s="30" t="s">
        <v>717</v>
      </c>
      <c r="LH4" s="30" t="s">
        <v>528</v>
      </c>
      <c r="LI4" s="30" t="s">
        <v>716</v>
      </c>
      <c r="LJ4" s="30" t="s">
        <v>715</v>
      </c>
      <c r="LK4" s="30" t="s">
        <v>714</v>
      </c>
      <c r="LL4" s="30" t="s">
        <v>713</v>
      </c>
      <c r="LM4" s="30" t="s">
        <v>712</v>
      </c>
      <c r="LN4" s="30" t="s">
        <v>711</v>
      </c>
      <c r="LO4" s="30" t="s">
        <v>710</v>
      </c>
      <c r="LP4" s="30" t="s">
        <v>709</v>
      </c>
      <c r="LQ4" s="30" t="s">
        <v>708</v>
      </c>
      <c r="LR4" s="30" t="s">
        <v>707</v>
      </c>
      <c r="LS4" s="30" t="s">
        <v>706</v>
      </c>
      <c r="LT4" s="30" t="s">
        <v>705</v>
      </c>
      <c r="LU4" s="30" t="s">
        <v>704</v>
      </c>
      <c r="LV4" s="30" t="s">
        <v>703</v>
      </c>
      <c r="LW4" s="30" t="s">
        <v>702</v>
      </c>
      <c r="LX4" s="30" t="s">
        <v>701</v>
      </c>
      <c r="LY4" s="30" t="s">
        <v>700</v>
      </c>
      <c r="LZ4" s="30" t="s">
        <v>699</v>
      </c>
      <c r="MA4" s="30" t="s">
        <v>698</v>
      </c>
      <c r="MB4" s="30" t="s">
        <v>697</v>
      </c>
      <c r="MC4" s="30" t="s">
        <v>696</v>
      </c>
      <c r="MD4" s="30" t="s">
        <v>695</v>
      </c>
      <c r="ME4" s="30" t="s">
        <v>694</v>
      </c>
      <c r="MF4" s="30" t="s">
        <v>693</v>
      </c>
      <c r="MG4" s="30" t="s">
        <v>692</v>
      </c>
      <c r="MH4" s="30" t="s">
        <v>691</v>
      </c>
      <c r="MI4" s="30" t="s">
        <v>690</v>
      </c>
      <c r="MJ4" s="30" t="s">
        <v>689</v>
      </c>
      <c r="MK4" s="30" t="s">
        <v>688</v>
      </c>
      <c r="ML4" s="30" t="s">
        <v>687</v>
      </c>
      <c r="MM4" s="30" t="s">
        <v>515</v>
      </c>
      <c r="MN4" s="30" t="s">
        <v>686</v>
      </c>
      <c r="MO4" s="30" t="s">
        <v>685</v>
      </c>
      <c r="MP4" s="30" t="s">
        <v>684</v>
      </c>
      <c r="MQ4" s="30" t="s">
        <v>683</v>
      </c>
      <c r="MR4" s="30" t="s">
        <v>682</v>
      </c>
      <c r="MS4" s="30" t="s">
        <v>681</v>
      </c>
      <c r="MT4" s="30" t="s">
        <v>680</v>
      </c>
      <c r="MU4" s="30" t="s">
        <v>679</v>
      </c>
      <c r="MV4" s="30" t="s">
        <v>678</v>
      </c>
      <c r="MW4" s="30" t="s">
        <v>677</v>
      </c>
      <c r="MX4" s="30" t="s">
        <v>676</v>
      </c>
      <c r="MY4" s="30" t="s">
        <v>675</v>
      </c>
      <c r="MZ4" s="30" t="s">
        <v>603</v>
      </c>
      <c r="NA4" s="30" t="s">
        <v>674</v>
      </c>
      <c r="NB4" s="30" t="s">
        <v>673</v>
      </c>
      <c r="NC4" s="30" t="s">
        <v>470</v>
      </c>
      <c r="ND4" s="30" t="s">
        <v>672</v>
      </c>
      <c r="NE4" s="30" t="s">
        <v>671</v>
      </c>
      <c r="NF4" s="30" t="s">
        <v>670</v>
      </c>
      <c r="NG4" s="30" t="s">
        <v>510</v>
      </c>
      <c r="NH4" s="30" t="s">
        <v>669</v>
      </c>
      <c r="NI4" s="30" t="s">
        <v>603</v>
      </c>
      <c r="NJ4" s="30" t="s">
        <v>668</v>
      </c>
      <c r="NK4" s="30" t="s">
        <v>667</v>
      </c>
      <c r="NL4" s="30" t="s">
        <v>666</v>
      </c>
      <c r="NM4" s="30" t="s">
        <v>665</v>
      </c>
      <c r="NN4" s="30" t="s">
        <v>664</v>
      </c>
      <c r="NO4" s="30" t="s">
        <v>519</v>
      </c>
      <c r="NP4" s="30" t="s">
        <v>663</v>
      </c>
      <c r="NQ4" s="30" t="s">
        <v>662</v>
      </c>
      <c r="NR4" s="30" t="s">
        <v>514</v>
      </c>
      <c r="NS4" s="30" t="s">
        <v>661</v>
      </c>
      <c r="NT4" s="30" t="s">
        <v>507</v>
      </c>
      <c r="NU4" s="30" t="s">
        <v>660</v>
      </c>
      <c r="NV4" s="30" t="s">
        <v>659</v>
      </c>
      <c r="NW4" s="30" t="s">
        <v>658</v>
      </c>
      <c r="NX4" s="30" t="s">
        <v>657</v>
      </c>
      <c r="NY4" s="30" t="s">
        <v>656</v>
      </c>
      <c r="NZ4" s="30" t="s">
        <v>655</v>
      </c>
      <c r="OA4" s="30" t="s">
        <v>654</v>
      </c>
      <c r="OB4" s="30" t="s">
        <v>603</v>
      </c>
      <c r="OC4" s="30" t="s">
        <v>653</v>
      </c>
      <c r="OD4" s="30" t="s">
        <v>652</v>
      </c>
      <c r="OE4" s="30" t="s">
        <v>651</v>
      </c>
      <c r="OF4" s="30" t="s">
        <v>459</v>
      </c>
      <c r="OG4" s="30" t="s">
        <v>650</v>
      </c>
      <c r="OH4" s="30" t="s">
        <v>649</v>
      </c>
      <c r="OI4" s="30" t="s">
        <v>648</v>
      </c>
      <c r="OJ4" s="30" t="s">
        <v>603</v>
      </c>
      <c r="OK4" s="30" t="s">
        <v>647</v>
      </c>
      <c r="OL4" s="30" t="s">
        <v>646</v>
      </c>
      <c r="OM4" s="30" t="s">
        <v>603</v>
      </c>
      <c r="ON4" s="30" t="s">
        <v>645</v>
      </c>
      <c r="OO4" s="30" t="s">
        <v>644</v>
      </c>
      <c r="OP4" s="30" t="s">
        <v>643</v>
      </c>
      <c r="OQ4" s="30" t="s">
        <v>642</v>
      </c>
      <c r="OR4" s="30" t="s">
        <v>641</v>
      </c>
      <c r="OS4" s="30" t="s">
        <v>640</v>
      </c>
      <c r="OT4" s="30" t="s">
        <v>639</v>
      </c>
      <c r="OU4" s="30" t="s">
        <v>508</v>
      </c>
      <c r="OV4" s="30" t="s">
        <v>638</v>
      </c>
      <c r="OW4" s="30" t="s">
        <v>637</v>
      </c>
      <c r="OX4" s="30" t="s">
        <v>636</v>
      </c>
      <c r="OY4" s="30" t="s">
        <v>635</v>
      </c>
      <c r="OZ4" s="30" t="s">
        <v>634</v>
      </c>
      <c r="PA4" s="30" t="s">
        <v>633</v>
      </c>
      <c r="PB4" s="30" t="s">
        <v>632</v>
      </c>
      <c r="PC4" s="30" t="s">
        <v>631</v>
      </c>
      <c r="PD4" s="30" t="s">
        <v>630</v>
      </c>
      <c r="PE4" s="30" t="s">
        <v>629</v>
      </c>
      <c r="PF4" s="30" t="s">
        <v>628</v>
      </c>
      <c r="PG4" s="30" t="s">
        <v>627</v>
      </c>
      <c r="PH4" s="30" t="s">
        <v>626</v>
      </c>
      <c r="PI4" s="30" t="s">
        <v>603</v>
      </c>
      <c r="PJ4" s="30" t="s">
        <v>625</v>
      </c>
      <c r="PK4" s="30" t="s">
        <v>624</v>
      </c>
      <c r="PL4" s="30" t="s">
        <v>623</v>
      </c>
      <c r="PM4" s="30" t="s">
        <v>622</v>
      </c>
      <c r="PN4" s="30" t="s">
        <v>621</v>
      </c>
      <c r="PO4" s="30" t="s">
        <v>620</v>
      </c>
      <c r="PP4" s="30" t="s">
        <v>619</v>
      </c>
      <c r="PQ4" s="30" t="s">
        <v>618</v>
      </c>
      <c r="PR4" s="30" t="s">
        <v>617</v>
      </c>
      <c r="PS4" s="30" t="s">
        <v>616</v>
      </c>
      <c r="PT4" s="30" t="s">
        <v>615</v>
      </c>
      <c r="PU4" s="30" t="s">
        <v>614</v>
      </c>
      <c r="PV4" s="30" t="s">
        <v>421</v>
      </c>
      <c r="PW4" s="30" t="s">
        <v>613</v>
      </c>
      <c r="PX4" s="30" t="s">
        <v>440</v>
      </c>
      <c r="PY4" s="30" t="s">
        <v>612</v>
      </c>
      <c r="PZ4" s="30" t="s">
        <v>611</v>
      </c>
      <c r="QA4" s="30" t="s">
        <v>610</v>
      </c>
      <c r="QB4" s="30" t="s">
        <v>609</v>
      </c>
      <c r="QC4" s="30" t="s">
        <v>608</v>
      </c>
      <c r="QD4" s="30" t="s">
        <v>607</v>
      </c>
      <c r="QE4" s="30" t="s">
        <v>606</v>
      </c>
      <c r="QF4" s="30" t="s">
        <v>605</v>
      </c>
      <c r="QG4" s="30" t="s">
        <v>603</v>
      </c>
      <c r="QH4" s="30" t="s">
        <v>604</v>
      </c>
      <c r="QI4" s="30" t="s">
        <v>603</v>
      </c>
      <c r="QJ4" s="30" t="s">
        <v>602</v>
      </c>
      <c r="QK4" s="30" t="s">
        <v>601</v>
      </c>
      <c r="QL4" s="30" t="s">
        <v>600</v>
      </c>
      <c r="QM4" s="30" t="s">
        <v>599</v>
      </c>
      <c r="QN4" s="30" t="s">
        <v>598</v>
      </c>
      <c r="QO4" s="30" t="s">
        <v>597</v>
      </c>
      <c r="QP4" s="30" t="s">
        <v>596</v>
      </c>
      <c r="QQ4" s="30" t="s">
        <v>595</v>
      </c>
      <c r="QR4" s="30" t="s">
        <v>594</v>
      </c>
      <c r="QS4" s="30" t="s">
        <v>426</v>
      </c>
      <c r="QT4" s="30" t="s">
        <v>593</v>
      </c>
      <c r="QU4" s="30" t="s">
        <v>592</v>
      </c>
      <c r="QV4" s="30" t="s">
        <v>591</v>
      </c>
      <c r="QW4" s="30" t="s">
        <v>590</v>
      </c>
      <c r="QX4" s="30" t="s">
        <v>589</v>
      </c>
      <c r="QY4" s="30" t="s">
        <v>504</v>
      </c>
      <c r="QZ4" s="30" t="s">
        <v>588</v>
      </c>
      <c r="RA4" s="30" t="s">
        <v>587</v>
      </c>
      <c r="RB4" s="30" t="s">
        <v>503</v>
      </c>
      <c r="RC4" s="30" t="s">
        <v>586</v>
      </c>
      <c r="RD4" s="30" t="s">
        <v>585</v>
      </c>
      <c r="RE4" s="30" t="s">
        <v>584</v>
      </c>
      <c r="RF4" s="30" t="s">
        <v>583</v>
      </c>
      <c r="RG4" s="30" t="s">
        <v>582</v>
      </c>
      <c r="RH4" s="30" t="s">
        <v>581</v>
      </c>
      <c r="RI4" s="30" t="s">
        <v>580</v>
      </c>
      <c r="RJ4" s="30" t="s">
        <v>579</v>
      </c>
      <c r="RK4" s="30" t="s">
        <v>578</v>
      </c>
      <c r="RL4" s="30" t="s">
        <v>577</v>
      </c>
      <c r="RM4" s="30" t="s">
        <v>420</v>
      </c>
      <c r="RN4" s="30" t="s">
        <v>576</v>
      </c>
      <c r="RO4" s="30" t="s">
        <v>575</v>
      </c>
      <c r="RP4" s="30" t="s">
        <v>574</v>
      </c>
      <c r="RQ4" s="30" t="s">
        <v>505</v>
      </c>
      <c r="RR4" s="30" t="s">
        <v>573</v>
      </c>
      <c r="RS4" s="30" t="s">
        <v>572</v>
      </c>
      <c r="RT4" s="30" t="s">
        <v>571</v>
      </c>
      <c r="RU4" s="30" t="s">
        <v>570</v>
      </c>
      <c r="RV4" s="30" t="s">
        <v>569</v>
      </c>
      <c r="RW4" s="30" t="s">
        <v>568</v>
      </c>
      <c r="RX4" s="30" t="s">
        <v>567</v>
      </c>
      <c r="RY4" s="30" t="s">
        <v>566</v>
      </c>
      <c r="RZ4" s="30" t="s">
        <v>565</v>
      </c>
      <c r="SA4" s="30" t="s">
        <v>564</v>
      </c>
      <c r="SB4" s="30" t="s">
        <v>563</v>
      </c>
      <c r="SC4" s="30" t="s">
        <v>562</v>
      </c>
      <c r="SD4" s="30" t="s">
        <v>561</v>
      </c>
      <c r="SE4" s="30" t="s">
        <v>560</v>
      </c>
      <c r="SF4" s="30" t="s">
        <v>559</v>
      </c>
      <c r="SG4" s="30" t="s">
        <v>419</v>
      </c>
      <c r="SH4" s="30" t="s">
        <v>418</v>
      </c>
      <c r="SI4" s="30" t="s">
        <v>558</v>
      </c>
      <c r="SJ4" s="30" t="s">
        <v>489</v>
      </c>
      <c r="SK4" s="30" t="s">
        <v>557</v>
      </c>
      <c r="SL4" s="30" t="s">
        <v>556</v>
      </c>
      <c r="SM4" s="30" t="s">
        <v>555</v>
      </c>
      <c r="SN4" s="30" t="s">
        <v>556</v>
      </c>
      <c r="SO4" s="30" t="s">
        <v>555</v>
      </c>
      <c r="SP4" s="30" t="s">
        <v>556</v>
      </c>
      <c r="SQ4" s="30" t="s">
        <v>555</v>
      </c>
      <c r="SR4" s="30" t="s">
        <v>556</v>
      </c>
      <c r="SS4" s="30" t="s">
        <v>555</v>
      </c>
      <c r="ST4" s="30" t="s">
        <v>556</v>
      </c>
      <c r="SU4" s="30" t="s">
        <v>555</v>
      </c>
      <c r="SV4" s="30" t="s">
        <v>556</v>
      </c>
      <c r="SW4" s="30" t="s">
        <v>555</v>
      </c>
      <c r="SX4" s="30" t="s">
        <v>556</v>
      </c>
      <c r="SY4" s="30" t="s">
        <v>555</v>
      </c>
      <c r="SZ4" s="30" t="s">
        <v>556</v>
      </c>
      <c r="TA4" s="30" t="s">
        <v>555</v>
      </c>
      <c r="TB4" s="30" t="s">
        <v>556</v>
      </c>
      <c r="TC4" s="30" t="s">
        <v>555</v>
      </c>
      <c r="TD4" s="30" t="s">
        <v>556</v>
      </c>
      <c r="TE4" s="30" t="s">
        <v>555</v>
      </c>
      <c r="TF4" s="30" t="s">
        <v>556</v>
      </c>
      <c r="TG4" s="30" t="s">
        <v>555</v>
      </c>
      <c r="TH4" s="30" t="s">
        <v>556</v>
      </c>
      <c r="TI4" s="30" t="s">
        <v>555</v>
      </c>
      <c r="TJ4" s="30" t="s">
        <v>556</v>
      </c>
      <c r="TK4" s="30" t="s">
        <v>555</v>
      </c>
      <c r="TL4" s="30" t="s">
        <v>556</v>
      </c>
      <c r="TM4" s="30" t="s">
        <v>555</v>
      </c>
      <c r="TN4" s="30" t="s">
        <v>556</v>
      </c>
      <c r="TO4" s="30" t="s">
        <v>555</v>
      </c>
      <c r="TP4" s="30" t="s">
        <v>556</v>
      </c>
      <c r="TQ4" s="30" t="s">
        <v>555</v>
      </c>
      <c r="TR4" s="30" t="s">
        <v>556</v>
      </c>
      <c r="TS4" s="30" t="s">
        <v>555</v>
      </c>
      <c r="TT4" s="30" t="s">
        <v>556</v>
      </c>
      <c r="TU4" s="30" t="s">
        <v>555</v>
      </c>
      <c r="TV4" s="30" t="s">
        <v>556</v>
      </c>
      <c r="TW4" s="30" t="s">
        <v>555</v>
      </c>
      <c r="TX4" s="30" t="s">
        <v>556</v>
      </c>
      <c r="TY4" s="30" t="s">
        <v>555</v>
      </c>
      <c r="TZ4" s="30" t="s">
        <v>556</v>
      </c>
      <c r="UA4" s="30" t="s">
        <v>555</v>
      </c>
    </row>
    <row r="5" spans="2:547">
      <c r="B5" s="30" t="s">
        <v>10</v>
      </c>
      <c r="C5" s="43" t="s">
        <v>554</v>
      </c>
      <c r="D5" s="44"/>
      <c r="E5" s="30">
        <v>800</v>
      </c>
      <c r="F5" s="30">
        <v>162</v>
      </c>
      <c r="G5" s="30">
        <v>20.25</v>
      </c>
      <c r="H5" s="43" t="s">
        <v>537</v>
      </c>
      <c r="I5" s="44"/>
      <c r="J5" s="30">
        <v>44</v>
      </c>
      <c r="K5" s="30">
        <v>0</v>
      </c>
      <c r="L5" s="30">
        <v>68</v>
      </c>
      <c r="M5" s="30">
        <v>19</v>
      </c>
      <c r="N5" s="30">
        <v>2</v>
      </c>
      <c r="O5" s="30">
        <v>53</v>
      </c>
      <c r="P5" s="30">
        <v>16</v>
      </c>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v>39</v>
      </c>
      <c r="CF5" s="30">
        <v>0</v>
      </c>
      <c r="CG5" s="30">
        <v>2</v>
      </c>
      <c r="CH5" s="30">
        <v>69</v>
      </c>
      <c r="CI5" s="30">
        <v>7</v>
      </c>
      <c r="CJ5" s="30">
        <v>79</v>
      </c>
      <c r="CK5" s="30">
        <v>33</v>
      </c>
      <c r="CL5" s="30">
        <v>31</v>
      </c>
      <c r="CM5" s="30">
        <v>16</v>
      </c>
      <c r="CN5" s="30">
        <v>18</v>
      </c>
      <c r="CO5" s="30">
        <v>47</v>
      </c>
      <c r="CP5" s="30">
        <v>55</v>
      </c>
      <c r="CQ5" s="30">
        <v>43</v>
      </c>
      <c r="CR5" s="30">
        <v>64</v>
      </c>
      <c r="CS5" s="30">
        <v>33</v>
      </c>
      <c r="CT5" s="30">
        <v>52</v>
      </c>
      <c r="CU5" s="30">
        <v>43</v>
      </c>
      <c r="CV5" s="30">
        <v>32</v>
      </c>
      <c r="CW5" s="30">
        <v>17</v>
      </c>
      <c r="CX5" s="30">
        <v>16</v>
      </c>
      <c r="CY5" s="30">
        <v>24</v>
      </c>
      <c r="CZ5" s="30">
        <v>21</v>
      </c>
      <c r="DA5" s="30">
        <v>60</v>
      </c>
      <c r="DB5" s="30">
        <v>37</v>
      </c>
      <c r="DC5" s="30">
        <v>22</v>
      </c>
      <c r="DD5" s="30">
        <v>38</v>
      </c>
      <c r="DE5" s="30">
        <v>20</v>
      </c>
      <c r="DF5" s="30">
        <v>65</v>
      </c>
      <c r="DG5" s="30">
        <v>21</v>
      </c>
      <c r="DH5" s="30">
        <v>31</v>
      </c>
      <c r="DI5" s="30">
        <v>32</v>
      </c>
      <c r="DJ5" s="30">
        <v>69</v>
      </c>
      <c r="DK5" s="30">
        <v>68</v>
      </c>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v>43</v>
      </c>
      <c r="FF5" s="30">
        <v>114</v>
      </c>
      <c r="FG5" s="30"/>
      <c r="FH5" s="30"/>
      <c r="FI5" s="30"/>
      <c r="FJ5" s="30"/>
      <c r="FK5" s="30"/>
      <c r="FL5" s="30"/>
      <c r="FM5" s="30"/>
      <c r="FN5" s="30"/>
      <c r="FO5" s="30"/>
      <c r="FP5" s="30"/>
      <c r="FQ5" s="30">
        <v>43</v>
      </c>
      <c r="FR5" s="30"/>
      <c r="FS5" s="30"/>
      <c r="FT5" s="30"/>
      <c r="FU5" s="30"/>
      <c r="FV5" s="30">
        <v>34</v>
      </c>
      <c r="FW5" s="30">
        <v>38</v>
      </c>
      <c r="FX5" s="30">
        <v>41</v>
      </c>
      <c r="FY5" s="30">
        <v>69</v>
      </c>
      <c r="FZ5" s="30">
        <v>43</v>
      </c>
      <c r="GA5" s="30">
        <v>129</v>
      </c>
      <c r="GB5" s="30">
        <v>131</v>
      </c>
      <c r="GC5" s="30">
        <v>35</v>
      </c>
      <c r="GD5" s="30">
        <v>40</v>
      </c>
      <c r="GE5" s="30">
        <v>69</v>
      </c>
      <c r="GF5" s="30">
        <v>74</v>
      </c>
      <c r="GG5" s="30">
        <v>70</v>
      </c>
      <c r="GH5" s="30">
        <v>40</v>
      </c>
      <c r="GI5" s="30">
        <v>17</v>
      </c>
      <c r="GJ5" s="30">
        <v>132</v>
      </c>
      <c r="GK5" s="30">
        <v>19</v>
      </c>
      <c r="GL5" s="30">
        <v>28</v>
      </c>
      <c r="GM5" s="30"/>
      <c r="GN5" s="30"/>
      <c r="GO5" s="30"/>
      <c r="GP5" s="30">
        <v>21</v>
      </c>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v>93</v>
      </c>
      <c r="IC5" s="30"/>
      <c r="ID5" s="30">
        <v>24</v>
      </c>
      <c r="IE5" s="30"/>
      <c r="IF5" s="30"/>
      <c r="IG5" s="30"/>
      <c r="IH5" s="30">
        <v>47</v>
      </c>
      <c r="II5" s="30">
        <v>133</v>
      </c>
      <c r="IJ5" s="30">
        <v>138</v>
      </c>
      <c r="IK5" s="30"/>
      <c r="IL5" s="30"/>
      <c r="IM5" s="30"/>
      <c r="IN5" s="30">
        <v>83</v>
      </c>
      <c r="IO5" s="30">
        <v>67</v>
      </c>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c r="KO5" s="30"/>
      <c r="KP5" s="30"/>
      <c r="KQ5" s="30"/>
      <c r="KR5" s="30"/>
      <c r="KS5" s="30"/>
      <c r="KT5" s="30"/>
      <c r="KU5" s="30"/>
      <c r="KV5" s="30"/>
      <c r="KW5" s="30"/>
      <c r="KX5" s="30"/>
      <c r="KY5" s="30"/>
      <c r="KZ5" s="30"/>
      <c r="LA5" s="30"/>
      <c r="LB5" s="30"/>
      <c r="LC5" s="30"/>
      <c r="LD5" s="30"/>
      <c r="LE5" s="30"/>
      <c r="LF5" s="30"/>
      <c r="LG5" s="30"/>
      <c r="LH5" s="30"/>
      <c r="LI5" s="30"/>
      <c r="LJ5" s="30"/>
      <c r="LK5" s="30"/>
      <c r="LL5" s="30"/>
      <c r="LM5" s="30"/>
      <c r="LN5" s="30"/>
      <c r="LO5" s="30"/>
      <c r="LP5" s="30"/>
      <c r="LQ5" s="30"/>
      <c r="LR5" s="30"/>
      <c r="LS5" s="30"/>
      <c r="LT5" s="30"/>
      <c r="LU5" s="30"/>
      <c r="LV5" s="30"/>
      <c r="LW5" s="30"/>
      <c r="LX5" s="30"/>
      <c r="LY5" s="30"/>
      <c r="LZ5" s="30"/>
      <c r="MA5" s="30"/>
      <c r="MB5" s="30"/>
      <c r="MC5" s="30"/>
      <c r="MD5" s="30"/>
      <c r="ME5" s="30"/>
      <c r="MF5" s="30"/>
      <c r="MG5" s="30"/>
      <c r="MH5" s="30"/>
      <c r="MI5" s="30"/>
      <c r="MJ5" s="30"/>
      <c r="MK5" s="30"/>
      <c r="ML5" s="30"/>
      <c r="MM5" s="30"/>
      <c r="MN5" s="30"/>
      <c r="MO5" s="30"/>
      <c r="MP5" s="30"/>
      <c r="MQ5" s="30"/>
      <c r="MR5" s="30"/>
      <c r="MS5" s="30"/>
      <c r="MT5" s="30"/>
      <c r="MU5" s="30"/>
      <c r="MV5" s="30"/>
      <c r="MW5" s="30"/>
      <c r="MX5" s="30"/>
      <c r="MY5" s="30"/>
      <c r="MZ5" s="30"/>
      <c r="NA5" s="30"/>
      <c r="NB5" s="30"/>
      <c r="NC5" s="30"/>
      <c r="ND5" s="30"/>
      <c r="NE5" s="30"/>
      <c r="NF5" s="30"/>
      <c r="NG5" s="30"/>
      <c r="NH5" s="30"/>
      <c r="NI5" s="30"/>
      <c r="NJ5" s="30"/>
      <c r="NK5" s="30"/>
      <c r="NL5" s="30"/>
      <c r="NM5" s="30"/>
      <c r="NN5" s="30"/>
      <c r="NO5" s="30"/>
      <c r="NP5" s="30"/>
      <c r="NQ5" s="30"/>
      <c r="NR5" s="30"/>
      <c r="NS5" s="30"/>
      <c r="NT5" s="30"/>
      <c r="NU5" s="30"/>
      <c r="NV5" s="30"/>
      <c r="NW5" s="30"/>
      <c r="NX5" s="30"/>
      <c r="NY5" s="30"/>
      <c r="NZ5" s="30"/>
      <c r="OA5" s="30"/>
      <c r="OB5" s="30"/>
      <c r="OC5" s="30"/>
      <c r="OD5" s="30"/>
      <c r="OE5" s="30"/>
      <c r="OF5" s="30"/>
      <c r="OG5" s="30"/>
      <c r="OH5" s="30"/>
      <c r="OI5" s="30"/>
      <c r="OJ5" s="30"/>
      <c r="OK5" s="30"/>
      <c r="OL5" s="30"/>
      <c r="OM5" s="30"/>
      <c r="ON5" s="30"/>
      <c r="OO5" s="30"/>
      <c r="OP5" s="30"/>
      <c r="OQ5" s="30"/>
      <c r="OR5" s="30"/>
      <c r="OS5" s="30"/>
      <c r="OT5" s="30"/>
      <c r="OU5" s="30"/>
      <c r="OV5" s="30"/>
      <c r="OW5" s="30"/>
      <c r="OX5" s="30"/>
      <c r="OY5" s="30"/>
      <c r="OZ5" s="30"/>
      <c r="PA5" s="30"/>
      <c r="PB5" s="30"/>
      <c r="PC5" s="30"/>
      <c r="PD5" s="30"/>
      <c r="PE5" s="30"/>
      <c r="PF5" s="30"/>
      <c r="PG5" s="30"/>
      <c r="PH5" s="30"/>
      <c r="PI5" s="30"/>
      <c r="PJ5" s="30"/>
      <c r="PK5" s="30"/>
      <c r="PL5" s="30"/>
      <c r="PM5" s="30"/>
      <c r="PN5" s="30"/>
      <c r="PO5" s="30"/>
      <c r="PP5" s="30"/>
      <c r="PQ5" s="30"/>
      <c r="PR5" s="30"/>
      <c r="PS5" s="30"/>
      <c r="PT5" s="30"/>
      <c r="PU5" s="30"/>
      <c r="PV5" s="30"/>
      <c r="PW5" s="30"/>
      <c r="PX5" s="30"/>
      <c r="PY5" s="30"/>
      <c r="PZ5" s="30"/>
      <c r="QA5" s="30"/>
      <c r="QB5" s="30"/>
      <c r="QC5" s="30"/>
      <c r="QD5" s="30"/>
      <c r="QE5" s="30"/>
      <c r="QF5" s="30"/>
      <c r="QG5" s="30"/>
      <c r="QH5" s="30"/>
      <c r="QI5" s="30"/>
      <c r="QJ5" s="30"/>
      <c r="QK5" s="30"/>
      <c r="QL5" s="30"/>
      <c r="QM5" s="30"/>
      <c r="QN5" s="30"/>
      <c r="QO5" s="30"/>
      <c r="QP5" s="30"/>
      <c r="QQ5" s="30"/>
      <c r="QR5" s="30"/>
      <c r="QS5" s="30"/>
      <c r="QT5" s="30"/>
      <c r="QU5" s="30"/>
      <c r="QV5" s="30"/>
      <c r="QW5" s="30"/>
      <c r="QX5" s="30"/>
      <c r="QY5" s="30"/>
      <c r="QZ5" s="30"/>
      <c r="RA5" s="30"/>
      <c r="RB5" s="30"/>
      <c r="RC5" s="30"/>
      <c r="RD5" s="30"/>
      <c r="RE5" s="30"/>
      <c r="RF5" s="30"/>
      <c r="RG5" s="30"/>
      <c r="RH5" s="30"/>
      <c r="RI5" s="30"/>
      <c r="RJ5" s="30"/>
      <c r="RK5" s="30"/>
      <c r="RL5" s="30"/>
      <c r="RM5" s="30"/>
      <c r="RN5" s="30"/>
      <c r="RO5" s="30"/>
      <c r="RP5" s="30"/>
      <c r="RQ5" s="30"/>
      <c r="RR5" s="30"/>
      <c r="RS5" s="30"/>
      <c r="RT5" s="30"/>
      <c r="RU5" s="30"/>
      <c r="RV5" s="30"/>
      <c r="RW5" s="30"/>
      <c r="RX5" s="30"/>
      <c r="RY5" s="30"/>
      <c r="RZ5" s="30"/>
      <c r="SA5" s="30"/>
      <c r="SB5" s="30"/>
      <c r="SC5" s="30"/>
      <c r="SD5" s="30"/>
      <c r="SE5" s="30"/>
      <c r="SF5" s="30"/>
      <c r="SG5" s="30"/>
      <c r="SH5" s="30"/>
      <c r="SI5" s="30"/>
      <c r="SJ5" s="30"/>
      <c r="SK5" s="30"/>
      <c r="SL5" s="30"/>
      <c r="SM5" s="30"/>
      <c r="SN5" s="30"/>
      <c r="SO5" s="30"/>
      <c r="SP5" s="30"/>
      <c r="SQ5" s="30"/>
      <c r="SR5" s="30"/>
      <c r="SS5" s="30"/>
      <c r="ST5" s="30"/>
      <c r="SU5" s="30"/>
      <c r="SV5" s="30"/>
      <c r="SW5" s="30"/>
      <c r="SX5" s="30"/>
      <c r="SY5" s="30"/>
      <c r="SZ5" s="30"/>
      <c r="TA5" s="30"/>
      <c r="TB5" s="30"/>
      <c r="TC5" s="30"/>
      <c r="TD5" s="30"/>
      <c r="TE5" s="30"/>
      <c r="TF5" s="30"/>
      <c r="TG5" s="30"/>
      <c r="TH5" s="30"/>
      <c r="TI5" s="30"/>
      <c r="TJ5" s="30"/>
      <c r="TK5" s="30"/>
      <c r="TL5" s="30"/>
      <c r="TM5" s="30"/>
      <c r="TN5" s="30"/>
      <c r="TO5" s="30"/>
      <c r="TP5" s="30"/>
      <c r="TQ5" s="30"/>
      <c r="TR5" s="30"/>
      <c r="TS5" s="30"/>
      <c r="TT5" s="30"/>
      <c r="TU5" s="30"/>
      <c r="TV5" s="30"/>
      <c r="TW5" s="30"/>
      <c r="TX5" s="30"/>
      <c r="TY5" s="30"/>
      <c r="TZ5" s="30"/>
      <c r="UA5" s="30"/>
    </row>
    <row r="6" spans="2:547">
      <c r="B6" s="30" t="s">
        <v>11</v>
      </c>
      <c r="C6" s="43" t="s">
        <v>554</v>
      </c>
      <c r="D6" s="44"/>
      <c r="E6" s="30">
        <v>435</v>
      </c>
      <c r="F6" s="30">
        <v>72</v>
      </c>
      <c r="G6" s="30">
        <v>16.55</v>
      </c>
      <c r="H6" s="43" t="s">
        <v>537</v>
      </c>
      <c r="I6" s="44"/>
      <c r="J6" s="30">
        <v>17</v>
      </c>
      <c r="K6" s="30">
        <v>1</v>
      </c>
      <c r="L6" s="30">
        <v>29</v>
      </c>
      <c r="M6" s="30">
        <v>8</v>
      </c>
      <c r="N6" s="30">
        <v>0</v>
      </c>
      <c r="O6" s="30">
        <v>32</v>
      </c>
      <c r="P6" s="30">
        <v>2</v>
      </c>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v>12</v>
      </c>
      <c r="CF6" s="30">
        <v>0</v>
      </c>
      <c r="CG6" s="30">
        <v>1</v>
      </c>
      <c r="CH6" s="30">
        <v>34</v>
      </c>
      <c r="CI6" s="30">
        <v>4</v>
      </c>
      <c r="CJ6" s="30">
        <v>36</v>
      </c>
      <c r="CK6" s="30">
        <v>12</v>
      </c>
      <c r="CL6" s="30">
        <v>13</v>
      </c>
      <c r="CM6" s="30">
        <v>8</v>
      </c>
      <c r="CN6" s="30">
        <v>3</v>
      </c>
      <c r="CO6" s="30">
        <v>26</v>
      </c>
      <c r="CP6" s="30">
        <v>25</v>
      </c>
      <c r="CQ6" s="30">
        <v>22</v>
      </c>
      <c r="CR6" s="30">
        <v>30</v>
      </c>
      <c r="CS6" s="30">
        <v>13</v>
      </c>
      <c r="CT6" s="30">
        <v>29</v>
      </c>
      <c r="CU6" s="30">
        <v>11</v>
      </c>
      <c r="CV6" s="30">
        <v>13</v>
      </c>
      <c r="CW6" s="30">
        <v>5</v>
      </c>
      <c r="CX6" s="30">
        <v>7</v>
      </c>
      <c r="CY6" s="30">
        <v>7</v>
      </c>
      <c r="CZ6" s="30">
        <v>7</v>
      </c>
      <c r="DA6" s="30">
        <v>21</v>
      </c>
      <c r="DB6" s="30">
        <v>16</v>
      </c>
      <c r="DC6" s="30">
        <v>7</v>
      </c>
      <c r="DD6" s="30">
        <v>15</v>
      </c>
      <c r="DE6" s="30">
        <v>9</v>
      </c>
      <c r="DF6" s="30">
        <v>30</v>
      </c>
      <c r="DG6" s="30">
        <v>8</v>
      </c>
      <c r="DH6" s="30">
        <v>15</v>
      </c>
      <c r="DI6" s="30">
        <v>16</v>
      </c>
      <c r="DJ6" s="30">
        <v>31</v>
      </c>
      <c r="DK6" s="30">
        <v>31</v>
      </c>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v>13</v>
      </c>
      <c r="EU6" s="30">
        <v>18</v>
      </c>
      <c r="EV6" s="30">
        <v>18</v>
      </c>
      <c r="EW6" s="30">
        <v>29</v>
      </c>
      <c r="EX6" s="30">
        <v>3</v>
      </c>
      <c r="EY6" s="30"/>
      <c r="EZ6" s="30"/>
      <c r="FA6" s="30"/>
      <c r="FB6" s="30"/>
      <c r="FC6" s="30"/>
      <c r="FD6" s="30"/>
      <c r="FE6" s="30"/>
      <c r="FF6" s="30"/>
      <c r="FG6" s="30"/>
      <c r="FH6" s="30"/>
      <c r="FI6" s="30">
        <v>14</v>
      </c>
      <c r="FJ6" s="30">
        <v>64</v>
      </c>
      <c r="FK6" s="30"/>
      <c r="FL6" s="30"/>
      <c r="FM6" s="30"/>
      <c r="FN6" s="30"/>
      <c r="FO6" s="30"/>
      <c r="FP6" s="30"/>
      <c r="FQ6" s="30"/>
      <c r="FR6" s="30"/>
      <c r="FS6" s="30"/>
      <c r="FT6" s="30"/>
      <c r="FU6" s="30"/>
      <c r="FV6" s="30">
        <v>3</v>
      </c>
      <c r="FW6" s="30">
        <v>15</v>
      </c>
      <c r="FX6" s="30">
        <v>19</v>
      </c>
      <c r="FY6" s="30">
        <v>38</v>
      </c>
      <c r="FZ6" s="30">
        <v>14</v>
      </c>
      <c r="GA6" s="30">
        <v>58</v>
      </c>
      <c r="GB6" s="30">
        <v>55</v>
      </c>
      <c r="GC6" s="30">
        <v>22</v>
      </c>
      <c r="GD6" s="30">
        <v>15</v>
      </c>
      <c r="GE6" s="30">
        <v>22</v>
      </c>
      <c r="GF6" s="30">
        <v>32</v>
      </c>
      <c r="GG6" s="30">
        <v>28</v>
      </c>
      <c r="GH6" s="30">
        <v>15</v>
      </c>
      <c r="GI6" s="30">
        <v>9</v>
      </c>
      <c r="GJ6" s="30">
        <v>57</v>
      </c>
      <c r="GK6" s="30">
        <v>13</v>
      </c>
      <c r="GL6" s="30">
        <v>8</v>
      </c>
      <c r="GM6" s="30"/>
      <c r="GN6" s="30"/>
      <c r="GO6" s="30"/>
      <c r="GP6" s="30"/>
      <c r="GQ6" s="30"/>
      <c r="GR6" s="30"/>
      <c r="GS6" s="30"/>
      <c r="GT6" s="30"/>
      <c r="GU6" s="30"/>
      <c r="GV6" s="30"/>
      <c r="GW6" s="30"/>
      <c r="GX6" s="30"/>
      <c r="GY6" s="30"/>
      <c r="GZ6" s="30"/>
      <c r="HA6" s="30">
        <v>62</v>
      </c>
      <c r="HB6" s="30"/>
      <c r="HC6" s="30"/>
      <c r="HD6" s="30"/>
      <c r="HE6" s="30">
        <v>15</v>
      </c>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v>64</v>
      </c>
      <c r="IJ6" s="30">
        <v>63</v>
      </c>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c r="ON6" s="30"/>
      <c r="OO6" s="30"/>
      <c r="OP6" s="30"/>
      <c r="OQ6" s="30"/>
      <c r="OR6" s="30"/>
      <c r="OS6" s="30"/>
      <c r="OT6" s="30"/>
      <c r="OU6" s="30"/>
      <c r="OV6" s="30"/>
      <c r="OW6" s="30"/>
      <c r="OX6" s="30"/>
      <c r="OY6" s="30"/>
      <c r="OZ6" s="30"/>
      <c r="PA6" s="30"/>
      <c r="PB6" s="30"/>
      <c r="PC6" s="30"/>
      <c r="PD6" s="30"/>
      <c r="PE6" s="30"/>
      <c r="PF6" s="30"/>
      <c r="PG6" s="30"/>
      <c r="PH6" s="30"/>
      <c r="PI6" s="30"/>
      <c r="PJ6" s="30"/>
      <c r="PK6" s="30"/>
      <c r="PL6" s="30"/>
      <c r="PM6" s="30"/>
      <c r="PN6" s="30"/>
      <c r="PO6" s="30"/>
      <c r="PP6" s="30"/>
      <c r="PQ6" s="30"/>
      <c r="PR6" s="30"/>
      <c r="PS6" s="30"/>
      <c r="PT6" s="30"/>
      <c r="PU6" s="30"/>
      <c r="PV6" s="30"/>
      <c r="PW6" s="30"/>
      <c r="PX6" s="30"/>
      <c r="PY6" s="30"/>
      <c r="PZ6" s="30"/>
      <c r="QA6" s="30"/>
      <c r="QB6" s="30"/>
      <c r="QC6" s="30"/>
      <c r="QD6" s="30"/>
      <c r="QE6" s="30"/>
      <c r="QF6" s="30"/>
      <c r="QG6" s="30"/>
      <c r="QH6" s="30"/>
      <c r="QI6" s="30"/>
      <c r="QJ6" s="30"/>
      <c r="QK6" s="30"/>
      <c r="QL6" s="30"/>
      <c r="QM6" s="30"/>
      <c r="QN6" s="30"/>
      <c r="QO6" s="30"/>
      <c r="QP6" s="30"/>
      <c r="QQ6" s="30"/>
      <c r="QR6" s="30"/>
      <c r="QS6" s="30"/>
      <c r="QT6" s="30"/>
      <c r="QU6" s="30"/>
      <c r="QV6" s="30"/>
      <c r="QW6" s="30"/>
      <c r="QX6" s="30"/>
      <c r="QY6" s="30"/>
      <c r="QZ6" s="30"/>
      <c r="RA6" s="30"/>
      <c r="RB6" s="30"/>
      <c r="RC6" s="30"/>
      <c r="RD6" s="30"/>
      <c r="RE6" s="30"/>
      <c r="RF6" s="30"/>
      <c r="RG6" s="30"/>
      <c r="RH6" s="30"/>
      <c r="RI6" s="30"/>
      <c r="RJ6" s="30"/>
      <c r="RK6" s="30"/>
      <c r="RL6" s="30"/>
      <c r="RM6" s="30"/>
      <c r="RN6" s="30"/>
      <c r="RO6" s="30"/>
      <c r="RP6" s="30"/>
      <c r="RQ6" s="30"/>
      <c r="RR6" s="30"/>
      <c r="RS6" s="30"/>
      <c r="RT6" s="30"/>
      <c r="RU6" s="30"/>
      <c r="RV6" s="30"/>
      <c r="RW6" s="30"/>
      <c r="RX6" s="30"/>
      <c r="RY6" s="30"/>
      <c r="RZ6" s="30"/>
      <c r="SA6" s="30"/>
      <c r="SB6" s="30"/>
      <c r="SC6" s="30"/>
      <c r="SD6" s="30"/>
      <c r="SE6" s="30"/>
      <c r="SF6" s="30"/>
      <c r="SG6" s="30"/>
      <c r="SH6" s="30"/>
      <c r="SI6" s="30"/>
      <c r="SJ6" s="30"/>
      <c r="SK6" s="30"/>
      <c r="SL6" s="30">
        <v>35</v>
      </c>
      <c r="SM6" s="30">
        <v>47</v>
      </c>
      <c r="SN6" s="30"/>
      <c r="SO6" s="30"/>
      <c r="SP6" s="30"/>
      <c r="SQ6" s="30"/>
      <c r="SR6" s="30"/>
      <c r="SS6" s="30"/>
      <c r="ST6" s="30"/>
      <c r="SU6" s="30"/>
      <c r="SV6" s="30"/>
      <c r="SW6" s="30"/>
      <c r="SX6" s="30"/>
      <c r="SY6" s="30"/>
      <c r="SZ6" s="30"/>
      <c r="TA6" s="30"/>
      <c r="TB6" s="30"/>
      <c r="TC6" s="30"/>
      <c r="TD6" s="30"/>
      <c r="TE6" s="30"/>
      <c r="TF6" s="30"/>
      <c r="TG6" s="30"/>
      <c r="TH6" s="30"/>
      <c r="TI6" s="30"/>
      <c r="TJ6" s="30"/>
      <c r="TK6" s="30"/>
      <c r="TL6" s="30"/>
      <c r="TM6" s="30"/>
      <c r="TN6" s="30"/>
      <c r="TO6" s="30"/>
      <c r="TP6" s="30"/>
      <c r="TQ6" s="30"/>
      <c r="TR6" s="30"/>
      <c r="TS6" s="30"/>
      <c r="TT6" s="30">
        <v>2</v>
      </c>
      <c r="TU6" s="30">
        <v>3</v>
      </c>
      <c r="TV6" s="30"/>
      <c r="TW6" s="30"/>
      <c r="TX6" s="30"/>
      <c r="TY6" s="30"/>
      <c r="TZ6" s="30"/>
      <c r="UA6" s="30"/>
    </row>
    <row r="7" spans="2:547">
      <c r="B7" s="30" t="s">
        <v>12</v>
      </c>
      <c r="C7" s="43" t="s">
        <v>554</v>
      </c>
      <c r="D7" s="44"/>
      <c r="E7" s="30">
        <v>498</v>
      </c>
      <c r="F7" s="30">
        <v>66</v>
      </c>
      <c r="G7" s="30">
        <v>13.25</v>
      </c>
      <c r="H7" s="43" t="s">
        <v>537</v>
      </c>
      <c r="I7" s="44"/>
      <c r="J7" s="30">
        <v>16</v>
      </c>
      <c r="K7" s="30">
        <v>1</v>
      </c>
      <c r="L7" s="30">
        <v>20</v>
      </c>
      <c r="M7" s="30">
        <v>7</v>
      </c>
      <c r="N7" s="30">
        <v>0</v>
      </c>
      <c r="O7" s="30">
        <v>30</v>
      </c>
      <c r="P7" s="30">
        <v>5</v>
      </c>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v>12</v>
      </c>
      <c r="CF7" s="30">
        <v>0</v>
      </c>
      <c r="CG7" s="30">
        <v>2</v>
      </c>
      <c r="CH7" s="30">
        <v>29</v>
      </c>
      <c r="CI7" s="30">
        <v>5</v>
      </c>
      <c r="CJ7" s="30">
        <v>32</v>
      </c>
      <c r="CK7" s="30">
        <v>9</v>
      </c>
      <c r="CL7" s="30">
        <v>9</v>
      </c>
      <c r="CM7" s="30">
        <v>6</v>
      </c>
      <c r="CN7" s="30">
        <v>7</v>
      </c>
      <c r="CO7" s="30">
        <v>26</v>
      </c>
      <c r="CP7" s="30">
        <v>18</v>
      </c>
      <c r="CQ7" s="30">
        <v>24</v>
      </c>
      <c r="CR7" s="30">
        <v>17</v>
      </c>
      <c r="CS7" s="30">
        <v>9</v>
      </c>
      <c r="CT7" s="30">
        <v>31</v>
      </c>
      <c r="CU7" s="30">
        <v>14</v>
      </c>
      <c r="CV7" s="30">
        <v>10</v>
      </c>
      <c r="CW7" s="30">
        <v>7</v>
      </c>
      <c r="CX7" s="30">
        <v>7</v>
      </c>
      <c r="CY7" s="30">
        <v>7</v>
      </c>
      <c r="CZ7" s="30">
        <v>6</v>
      </c>
      <c r="DA7" s="30">
        <v>18</v>
      </c>
      <c r="DB7" s="30">
        <v>15</v>
      </c>
      <c r="DC7" s="30">
        <v>10</v>
      </c>
      <c r="DD7" s="30">
        <v>15</v>
      </c>
      <c r="DE7" s="30">
        <v>8</v>
      </c>
      <c r="DF7" s="30">
        <v>18</v>
      </c>
      <c r="DG7" s="30">
        <v>8</v>
      </c>
      <c r="DH7" s="30">
        <v>13</v>
      </c>
      <c r="DI7" s="30">
        <v>15</v>
      </c>
      <c r="DJ7" s="30">
        <v>18</v>
      </c>
      <c r="DK7" s="30">
        <v>22</v>
      </c>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v>18</v>
      </c>
      <c r="FF7" s="30">
        <v>47</v>
      </c>
      <c r="FG7" s="30"/>
      <c r="FH7" s="30"/>
      <c r="FI7" s="30"/>
      <c r="FJ7" s="30"/>
      <c r="FK7" s="30"/>
      <c r="FL7" s="30"/>
      <c r="FM7" s="30"/>
      <c r="FN7" s="30"/>
      <c r="FO7" s="30"/>
      <c r="FP7" s="30"/>
      <c r="FQ7" s="30">
        <v>16</v>
      </c>
      <c r="FR7" s="30"/>
      <c r="FS7" s="30"/>
      <c r="FT7" s="30"/>
      <c r="FU7" s="30"/>
      <c r="FV7" s="30">
        <v>13</v>
      </c>
      <c r="FW7" s="30">
        <v>17</v>
      </c>
      <c r="FX7" s="30">
        <v>15</v>
      </c>
      <c r="FY7" s="30">
        <v>27</v>
      </c>
      <c r="FZ7" s="30">
        <v>15</v>
      </c>
      <c r="GA7" s="30">
        <v>55</v>
      </c>
      <c r="GB7" s="30">
        <v>52</v>
      </c>
      <c r="GC7" s="30">
        <v>10</v>
      </c>
      <c r="GD7" s="30">
        <v>12</v>
      </c>
      <c r="GE7" s="30">
        <v>32</v>
      </c>
      <c r="GF7" s="30">
        <v>21</v>
      </c>
      <c r="GG7" s="30">
        <v>32</v>
      </c>
      <c r="GH7" s="30">
        <v>16</v>
      </c>
      <c r="GI7" s="30">
        <v>6</v>
      </c>
      <c r="GJ7" s="30">
        <v>47</v>
      </c>
      <c r="GK7" s="30">
        <v>14</v>
      </c>
      <c r="GL7" s="30">
        <v>11</v>
      </c>
      <c r="GM7" s="30">
        <v>5</v>
      </c>
      <c r="GN7" s="30"/>
      <c r="GO7" s="30"/>
      <c r="GP7" s="30"/>
      <c r="GQ7" s="30"/>
      <c r="GR7" s="30">
        <v>48</v>
      </c>
      <c r="GS7" s="30"/>
      <c r="GT7" s="30">
        <v>14</v>
      </c>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v>55</v>
      </c>
      <c r="IJ7" s="30">
        <v>51</v>
      </c>
      <c r="IK7" s="30"/>
      <c r="IL7" s="30"/>
      <c r="IM7" s="30"/>
      <c r="IN7" s="30"/>
      <c r="IO7" s="30"/>
      <c r="IP7" s="30">
        <v>51</v>
      </c>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c r="ON7" s="30"/>
      <c r="OO7" s="30"/>
      <c r="OP7" s="30"/>
      <c r="OQ7" s="30"/>
      <c r="OR7" s="30"/>
      <c r="OS7" s="30"/>
      <c r="OT7" s="30"/>
      <c r="OU7" s="30"/>
      <c r="OV7" s="30"/>
      <c r="OW7" s="30"/>
      <c r="OX7" s="30"/>
      <c r="OY7" s="30"/>
      <c r="OZ7" s="30"/>
      <c r="PA7" s="30"/>
      <c r="PB7" s="30"/>
      <c r="PC7" s="30"/>
      <c r="PD7" s="30"/>
      <c r="PE7" s="30"/>
      <c r="PF7" s="30"/>
      <c r="PG7" s="30"/>
      <c r="PH7" s="30"/>
      <c r="PI7" s="30"/>
      <c r="PJ7" s="30"/>
      <c r="PK7" s="30"/>
      <c r="PL7" s="30"/>
      <c r="PM7" s="30"/>
      <c r="PN7" s="30"/>
      <c r="PO7" s="30"/>
      <c r="PP7" s="30"/>
      <c r="PQ7" s="30"/>
      <c r="PR7" s="30"/>
      <c r="PS7" s="30"/>
      <c r="PT7" s="30"/>
      <c r="PU7" s="30"/>
      <c r="PV7" s="30"/>
      <c r="PW7" s="30"/>
      <c r="PX7" s="30"/>
      <c r="PY7" s="30"/>
      <c r="PZ7" s="30"/>
      <c r="QA7" s="30"/>
      <c r="QB7" s="30"/>
      <c r="QC7" s="30"/>
      <c r="QD7" s="30"/>
      <c r="QE7" s="30"/>
      <c r="QF7" s="30"/>
      <c r="QG7" s="30"/>
      <c r="QH7" s="30"/>
      <c r="QI7" s="30"/>
      <c r="QJ7" s="30"/>
      <c r="QK7" s="30"/>
      <c r="QL7" s="30"/>
      <c r="QM7" s="30"/>
      <c r="QN7" s="30"/>
      <c r="QO7" s="30"/>
      <c r="QP7" s="30"/>
      <c r="QQ7" s="30"/>
      <c r="QR7" s="30"/>
      <c r="QS7" s="30"/>
      <c r="QT7" s="30"/>
      <c r="QU7" s="30"/>
      <c r="QV7" s="30"/>
      <c r="QW7" s="30"/>
      <c r="QX7" s="30"/>
      <c r="QY7" s="30"/>
      <c r="QZ7" s="30"/>
      <c r="RA7" s="30"/>
      <c r="RB7" s="30"/>
      <c r="RC7" s="30"/>
      <c r="RD7" s="30"/>
      <c r="RE7" s="30"/>
      <c r="RF7" s="30"/>
      <c r="RG7" s="30"/>
      <c r="RH7" s="30"/>
      <c r="RI7" s="30"/>
      <c r="RJ7" s="30"/>
      <c r="RK7" s="30"/>
      <c r="RL7" s="30"/>
      <c r="RM7" s="30"/>
      <c r="RN7" s="30"/>
      <c r="RO7" s="30"/>
      <c r="RP7" s="30"/>
      <c r="RQ7" s="30"/>
      <c r="RR7" s="30"/>
      <c r="RS7" s="30"/>
      <c r="RT7" s="30"/>
      <c r="RU7" s="30"/>
      <c r="RV7" s="30"/>
      <c r="RW7" s="30"/>
      <c r="RX7" s="30"/>
      <c r="RY7" s="30"/>
      <c r="RZ7" s="30"/>
      <c r="SA7" s="30"/>
      <c r="SB7" s="30"/>
      <c r="SC7" s="30"/>
      <c r="SD7" s="30"/>
      <c r="SE7" s="30"/>
      <c r="SF7" s="30"/>
      <c r="SG7" s="30"/>
      <c r="SH7" s="30"/>
      <c r="SI7" s="30"/>
      <c r="SJ7" s="30"/>
      <c r="SK7" s="30"/>
      <c r="SL7" s="30">
        <v>34</v>
      </c>
      <c r="SM7" s="30">
        <v>45</v>
      </c>
      <c r="SN7" s="30"/>
      <c r="SO7" s="30"/>
      <c r="SP7" s="30"/>
      <c r="SQ7" s="30"/>
      <c r="SR7" s="30"/>
      <c r="SS7" s="30"/>
      <c r="ST7" s="30"/>
      <c r="SU7" s="30"/>
      <c r="SV7" s="30"/>
      <c r="SW7" s="30"/>
      <c r="SX7" s="30"/>
      <c r="SY7" s="30"/>
      <c r="SZ7" s="30"/>
      <c r="TA7" s="30"/>
      <c r="TB7" s="30"/>
      <c r="TC7" s="30"/>
      <c r="TD7" s="30"/>
      <c r="TE7" s="30"/>
      <c r="TF7" s="30"/>
      <c r="TG7" s="30"/>
      <c r="TH7" s="30"/>
      <c r="TI7" s="30"/>
      <c r="TJ7" s="30"/>
      <c r="TK7" s="30"/>
      <c r="TL7" s="30"/>
      <c r="TM7" s="30"/>
      <c r="TN7" s="30"/>
      <c r="TO7" s="30"/>
      <c r="TP7" s="30"/>
      <c r="TQ7" s="30"/>
      <c r="TR7" s="30"/>
      <c r="TS7" s="30"/>
      <c r="TT7" s="30"/>
      <c r="TU7" s="30"/>
      <c r="TV7" s="30"/>
      <c r="TW7" s="30"/>
      <c r="TX7" s="30"/>
      <c r="TY7" s="30"/>
      <c r="TZ7" s="30"/>
      <c r="UA7" s="30"/>
    </row>
    <row r="8" spans="2:547">
      <c r="B8" s="30" t="s">
        <v>13</v>
      </c>
      <c r="C8" s="43" t="s">
        <v>554</v>
      </c>
      <c r="D8" s="44"/>
      <c r="E8" s="30">
        <v>734</v>
      </c>
      <c r="F8" s="30">
        <v>77</v>
      </c>
      <c r="G8" s="30">
        <v>10.49</v>
      </c>
      <c r="H8" s="43" t="s">
        <v>537</v>
      </c>
      <c r="I8" s="44"/>
      <c r="J8" s="30">
        <v>24</v>
      </c>
      <c r="K8" s="30">
        <v>0</v>
      </c>
      <c r="L8" s="30">
        <v>22</v>
      </c>
      <c r="M8" s="30">
        <v>5</v>
      </c>
      <c r="N8" s="30">
        <v>0</v>
      </c>
      <c r="O8" s="30">
        <v>30</v>
      </c>
      <c r="P8" s="30">
        <v>18</v>
      </c>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v>20</v>
      </c>
      <c r="CF8" s="30">
        <v>0</v>
      </c>
      <c r="CG8" s="30">
        <v>0</v>
      </c>
      <c r="CH8" s="30">
        <v>25</v>
      </c>
      <c r="CI8" s="30">
        <v>8</v>
      </c>
      <c r="CJ8" s="30">
        <v>49</v>
      </c>
      <c r="CK8" s="30">
        <v>17</v>
      </c>
      <c r="CL8" s="30">
        <v>15</v>
      </c>
      <c r="CM8" s="30">
        <v>6</v>
      </c>
      <c r="CN8" s="30">
        <v>11</v>
      </c>
      <c r="CO8" s="30">
        <v>26</v>
      </c>
      <c r="CP8" s="30">
        <v>15</v>
      </c>
      <c r="CQ8" s="30">
        <v>27</v>
      </c>
      <c r="CR8" s="30">
        <v>16</v>
      </c>
      <c r="CS8" s="30">
        <v>17</v>
      </c>
      <c r="CT8" s="30">
        <v>30</v>
      </c>
      <c r="CU8" s="30">
        <v>23</v>
      </c>
      <c r="CV8" s="30">
        <v>20</v>
      </c>
      <c r="CW8" s="30">
        <v>13</v>
      </c>
      <c r="CX8" s="30">
        <v>13</v>
      </c>
      <c r="CY8" s="30">
        <v>6</v>
      </c>
      <c r="CZ8" s="30">
        <v>9</v>
      </c>
      <c r="DA8" s="30">
        <v>16</v>
      </c>
      <c r="DB8" s="30">
        <v>15</v>
      </c>
      <c r="DC8" s="30">
        <v>20</v>
      </c>
      <c r="DD8" s="30">
        <v>14</v>
      </c>
      <c r="DE8" s="30">
        <v>19</v>
      </c>
      <c r="DF8" s="30">
        <v>19</v>
      </c>
      <c r="DG8" s="30">
        <v>22</v>
      </c>
      <c r="DH8" s="30">
        <v>14</v>
      </c>
      <c r="DI8" s="30">
        <v>13</v>
      </c>
      <c r="DJ8" s="30">
        <v>19</v>
      </c>
      <c r="DK8" s="30">
        <v>19</v>
      </c>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v>15</v>
      </c>
      <c r="EU8" s="30">
        <v>27</v>
      </c>
      <c r="EV8" s="30">
        <v>27</v>
      </c>
      <c r="EW8" s="30">
        <v>16</v>
      </c>
      <c r="EX8" s="30">
        <v>9</v>
      </c>
      <c r="EY8" s="30"/>
      <c r="EZ8" s="30"/>
      <c r="FA8" s="30"/>
      <c r="FB8" s="30"/>
      <c r="FC8" s="30"/>
      <c r="FD8" s="30"/>
      <c r="FE8" s="30"/>
      <c r="FF8" s="30"/>
      <c r="FG8" s="30"/>
      <c r="FH8" s="30"/>
      <c r="FI8" s="30">
        <v>22</v>
      </c>
      <c r="FJ8" s="30">
        <v>64</v>
      </c>
      <c r="FK8" s="30"/>
      <c r="FL8" s="30"/>
      <c r="FM8" s="30"/>
      <c r="FN8" s="30"/>
      <c r="FO8" s="30"/>
      <c r="FP8" s="30"/>
      <c r="FQ8" s="30"/>
      <c r="FR8" s="30"/>
      <c r="FS8" s="30"/>
      <c r="FT8" s="30"/>
      <c r="FU8" s="30"/>
      <c r="FV8" s="30">
        <v>12</v>
      </c>
      <c r="FW8" s="30">
        <v>21</v>
      </c>
      <c r="FX8" s="30">
        <v>15</v>
      </c>
      <c r="FY8" s="30">
        <v>42</v>
      </c>
      <c r="FZ8" s="30">
        <v>24</v>
      </c>
      <c r="GA8" s="30">
        <v>63</v>
      </c>
      <c r="GB8" s="30">
        <v>51</v>
      </c>
      <c r="GC8" s="30">
        <v>11</v>
      </c>
      <c r="GD8" s="30">
        <v>20</v>
      </c>
      <c r="GE8" s="30">
        <v>33</v>
      </c>
      <c r="GF8" s="30">
        <v>35</v>
      </c>
      <c r="GG8" s="30">
        <v>34</v>
      </c>
      <c r="GH8" s="30">
        <v>22</v>
      </c>
      <c r="GI8" s="30">
        <v>9</v>
      </c>
      <c r="GJ8" s="30">
        <v>55</v>
      </c>
      <c r="GK8" s="30">
        <v>17</v>
      </c>
      <c r="GL8" s="30">
        <v>14</v>
      </c>
      <c r="GM8" s="30"/>
      <c r="GN8" s="30"/>
      <c r="GO8" s="30"/>
      <c r="GP8" s="30"/>
      <c r="GQ8" s="30"/>
      <c r="GR8" s="30"/>
      <c r="GS8" s="30"/>
      <c r="GT8" s="30"/>
      <c r="GU8" s="30"/>
      <c r="GV8" s="30"/>
      <c r="GW8" s="30"/>
      <c r="GX8" s="30"/>
      <c r="GY8" s="30"/>
      <c r="GZ8" s="30"/>
      <c r="HA8" s="30">
        <v>53</v>
      </c>
      <c r="HB8" s="30"/>
      <c r="HC8" s="30"/>
      <c r="HD8" s="30"/>
      <c r="HE8" s="30">
        <v>20</v>
      </c>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v>61</v>
      </c>
      <c r="IJ8" s="30">
        <v>59</v>
      </c>
      <c r="IK8" s="30"/>
      <c r="IL8" s="30"/>
      <c r="IM8" s="30"/>
      <c r="IN8" s="30"/>
      <c r="IO8" s="30"/>
      <c r="IP8" s="30"/>
      <c r="IQ8" s="30">
        <v>60</v>
      </c>
      <c r="IR8" s="30">
        <v>23</v>
      </c>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c r="MK8" s="30"/>
      <c r="ML8" s="30"/>
      <c r="MM8" s="30"/>
      <c r="MN8" s="30"/>
      <c r="MO8" s="30"/>
      <c r="MP8" s="30"/>
      <c r="MQ8" s="30"/>
      <c r="MR8" s="30"/>
      <c r="MS8" s="30"/>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c r="NZ8" s="30"/>
      <c r="OA8" s="30"/>
      <c r="OB8" s="30"/>
      <c r="OC8" s="30"/>
      <c r="OD8" s="30"/>
      <c r="OE8" s="30"/>
      <c r="OF8" s="30"/>
      <c r="OG8" s="30"/>
      <c r="OH8" s="30"/>
      <c r="OI8" s="30"/>
      <c r="OJ8" s="30"/>
      <c r="OK8" s="30"/>
      <c r="OL8" s="30"/>
      <c r="OM8" s="30"/>
      <c r="ON8" s="30"/>
      <c r="OO8" s="30"/>
      <c r="OP8" s="30"/>
      <c r="OQ8" s="30"/>
      <c r="OR8" s="30"/>
      <c r="OS8" s="30"/>
      <c r="OT8" s="30"/>
      <c r="OU8" s="30"/>
      <c r="OV8" s="30"/>
      <c r="OW8" s="30"/>
      <c r="OX8" s="30"/>
      <c r="OY8" s="30"/>
      <c r="OZ8" s="30"/>
      <c r="PA8" s="30"/>
      <c r="PB8" s="30"/>
      <c r="PC8" s="30"/>
      <c r="PD8" s="30"/>
      <c r="PE8" s="30"/>
      <c r="PF8" s="30"/>
      <c r="PG8" s="30"/>
      <c r="PH8" s="30"/>
      <c r="PI8" s="30"/>
      <c r="PJ8" s="30"/>
      <c r="PK8" s="30"/>
      <c r="PL8" s="30"/>
      <c r="PM8" s="30"/>
      <c r="PN8" s="30"/>
      <c r="PO8" s="30"/>
      <c r="PP8" s="30"/>
      <c r="PQ8" s="30"/>
      <c r="PR8" s="30"/>
      <c r="PS8" s="30"/>
      <c r="PT8" s="30"/>
      <c r="PU8" s="30"/>
      <c r="PV8" s="30"/>
      <c r="PW8" s="30"/>
      <c r="PX8" s="30"/>
      <c r="PY8" s="30"/>
      <c r="PZ8" s="30"/>
      <c r="QA8" s="30"/>
      <c r="QB8" s="30"/>
      <c r="QC8" s="30"/>
      <c r="QD8" s="30"/>
      <c r="QE8" s="30"/>
      <c r="QF8" s="30"/>
      <c r="QG8" s="30"/>
      <c r="QH8" s="30"/>
      <c r="QI8" s="30"/>
      <c r="QJ8" s="30"/>
      <c r="QK8" s="30"/>
      <c r="QL8" s="30"/>
      <c r="QM8" s="30"/>
      <c r="QN8" s="30"/>
      <c r="QO8" s="30"/>
      <c r="QP8" s="30"/>
      <c r="QQ8" s="30"/>
      <c r="QR8" s="30"/>
      <c r="QS8" s="30"/>
      <c r="QT8" s="30"/>
      <c r="QU8" s="30"/>
      <c r="QV8" s="30"/>
      <c r="QW8" s="30"/>
      <c r="QX8" s="30"/>
      <c r="QY8" s="30"/>
      <c r="QZ8" s="30"/>
      <c r="RA8" s="30"/>
      <c r="RB8" s="30"/>
      <c r="RC8" s="30"/>
      <c r="RD8" s="30"/>
      <c r="RE8" s="30"/>
      <c r="RF8" s="30"/>
      <c r="RG8" s="30"/>
      <c r="RH8" s="30"/>
      <c r="RI8" s="30"/>
      <c r="RJ8" s="30"/>
      <c r="RK8" s="30"/>
      <c r="RL8" s="30"/>
      <c r="RM8" s="30"/>
      <c r="RN8" s="30"/>
      <c r="RO8" s="30"/>
      <c r="RP8" s="30"/>
      <c r="RQ8" s="30"/>
      <c r="RR8" s="30"/>
      <c r="RS8" s="30"/>
      <c r="RT8" s="30"/>
      <c r="RU8" s="30"/>
      <c r="RV8" s="30"/>
      <c r="RW8" s="30"/>
      <c r="RX8" s="30"/>
      <c r="RY8" s="30"/>
      <c r="RZ8" s="30"/>
      <c r="SA8" s="30"/>
      <c r="SB8" s="30"/>
      <c r="SC8" s="30"/>
      <c r="SD8" s="30"/>
      <c r="SE8" s="30"/>
      <c r="SF8" s="30"/>
      <c r="SG8" s="30"/>
      <c r="SH8" s="30"/>
      <c r="SI8" s="30"/>
      <c r="SJ8" s="30"/>
      <c r="SK8" s="30"/>
      <c r="SL8" s="30">
        <v>10</v>
      </c>
      <c r="SM8" s="30">
        <v>11</v>
      </c>
      <c r="SN8" s="30"/>
      <c r="SO8" s="30"/>
      <c r="SP8" s="30"/>
      <c r="SQ8" s="30"/>
      <c r="SR8" s="30"/>
      <c r="SS8" s="30"/>
      <c r="ST8" s="30"/>
      <c r="SU8" s="30"/>
      <c r="SV8" s="30"/>
      <c r="SW8" s="30"/>
      <c r="SX8" s="30"/>
      <c r="SY8" s="30"/>
      <c r="SZ8" s="30"/>
      <c r="TA8" s="30"/>
      <c r="TB8" s="30"/>
      <c r="TC8" s="30"/>
      <c r="TD8" s="30"/>
      <c r="TE8" s="30"/>
      <c r="TF8" s="30"/>
      <c r="TG8" s="30"/>
      <c r="TH8" s="30"/>
      <c r="TI8" s="30"/>
      <c r="TJ8" s="30"/>
      <c r="TK8" s="30"/>
      <c r="TL8" s="30"/>
      <c r="TM8" s="30"/>
      <c r="TN8" s="30"/>
      <c r="TO8" s="30"/>
      <c r="TP8" s="30"/>
      <c r="TQ8" s="30"/>
      <c r="TR8" s="30"/>
      <c r="TS8" s="30"/>
      <c r="TT8" s="30">
        <v>31</v>
      </c>
      <c r="TU8" s="30">
        <v>52</v>
      </c>
      <c r="TV8" s="30"/>
      <c r="TW8" s="30"/>
      <c r="TX8" s="30"/>
      <c r="TY8" s="30"/>
      <c r="TZ8" s="30"/>
      <c r="UA8" s="30"/>
    </row>
    <row r="9" spans="2:547">
      <c r="B9" s="30" t="s">
        <v>14</v>
      </c>
      <c r="C9" s="43" t="s">
        <v>554</v>
      </c>
      <c r="D9" s="44"/>
      <c r="E9" s="30">
        <v>634</v>
      </c>
      <c r="F9" s="30">
        <v>41</v>
      </c>
      <c r="G9" s="30">
        <v>6.47</v>
      </c>
      <c r="H9" s="43" t="s">
        <v>537</v>
      </c>
      <c r="I9" s="44"/>
      <c r="J9" s="30">
        <v>50</v>
      </c>
      <c r="K9" s="30">
        <v>0</v>
      </c>
      <c r="L9" s="30">
        <v>22</v>
      </c>
      <c r="M9" s="30">
        <v>6</v>
      </c>
      <c r="N9" s="30">
        <v>0</v>
      </c>
      <c r="O9" s="30">
        <v>4</v>
      </c>
      <c r="P9" s="30">
        <v>8</v>
      </c>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v>40</v>
      </c>
      <c r="CF9" s="30">
        <v>0</v>
      </c>
      <c r="CG9" s="30">
        <v>2</v>
      </c>
      <c r="CH9" s="30">
        <v>18</v>
      </c>
      <c r="CI9" s="30">
        <v>8</v>
      </c>
      <c r="CJ9" s="30">
        <v>19</v>
      </c>
      <c r="CK9" s="30">
        <v>16</v>
      </c>
      <c r="CL9" s="30">
        <v>20</v>
      </c>
      <c r="CM9" s="30">
        <v>4</v>
      </c>
      <c r="CN9" s="30">
        <v>7</v>
      </c>
      <c r="CO9" s="30">
        <v>5</v>
      </c>
      <c r="CP9" s="30">
        <v>15</v>
      </c>
      <c r="CQ9" s="30">
        <v>3</v>
      </c>
      <c r="CR9" s="30">
        <v>20</v>
      </c>
      <c r="CS9" s="30">
        <v>22</v>
      </c>
      <c r="CT9" s="30">
        <v>5</v>
      </c>
      <c r="CU9" s="30">
        <v>40</v>
      </c>
      <c r="CV9" s="30">
        <v>19</v>
      </c>
      <c r="CW9" s="30">
        <v>10</v>
      </c>
      <c r="CX9" s="30">
        <v>9</v>
      </c>
      <c r="CY9" s="30">
        <v>8</v>
      </c>
      <c r="CZ9" s="30">
        <v>7</v>
      </c>
      <c r="DA9" s="30">
        <v>20</v>
      </c>
      <c r="DB9" s="30">
        <v>25</v>
      </c>
      <c r="DC9" s="30">
        <v>9</v>
      </c>
      <c r="DD9" s="30">
        <v>5</v>
      </c>
      <c r="DE9" s="30">
        <v>10</v>
      </c>
      <c r="DF9" s="30">
        <v>18</v>
      </c>
      <c r="DG9" s="30">
        <v>9</v>
      </c>
      <c r="DH9" s="30">
        <v>3</v>
      </c>
      <c r="DI9" s="30">
        <v>5</v>
      </c>
      <c r="DJ9" s="30">
        <v>20</v>
      </c>
      <c r="DK9" s="30">
        <v>21</v>
      </c>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v>43</v>
      </c>
      <c r="FF9" s="30">
        <v>27</v>
      </c>
      <c r="FG9" s="30"/>
      <c r="FH9" s="30"/>
      <c r="FI9" s="30"/>
      <c r="FJ9" s="30"/>
      <c r="FK9" s="30"/>
      <c r="FL9" s="30"/>
      <c r="FM9" s="30"/>
      <c r="FN9" s="30"/>
      <c r="FO9" s="30"/>
      <c r="FP9" s="30"/>
      <c r="FQ9" s="30"/>
      <c r="FR9" s="30">
        <v>16</v>
      </c>
      <c r="FS9" s="30">
        <v>8</v>
      </c>
      <c r="FT9" s="30">
        <v>28</v>
      </c>
      <c r="FU9" s="30">
        <v>26</v>
      </c>
      <c r="FV9" s="30">
        <v>8</v>
      </c>
      <c r="FW9" s="30">
        <v>45</v>
      </c>
      <c r="FX9" s="30">
        <v>8</v>
      </c>
      <c r="FY9" s="30">
        <v>21</v>
      </c>
      <c r="FZ9" s="30">
        <v>41</v>
      </c>
      <c r="GA9" s="30">
        <v>32</v>
      </c>
      <c r="GB9" s="30">
        <v>30</v>
      </c>
      <c r="GC9" s="30">
        <v>2</v>
      </c>
      <c r="GD9" s="30">
        <v>16</v>
      </c>
      <c r="GE9" s="30">
        <v>16</v>
      </c>
      <c r="GF9" s="30">
        <v>22</v>
      </c>
      <c r="GG9" s="30">
        <v>12</v>
      </c>
      <c r="GH9" s="30">
        <v>43</v>
      </c>
      <c r="GI9" s="30">
        <v>22</v>
      </c>
      <c r="GJ9" s="30">
        <v>21</v>
      </c>
      <c r="GK9" s="30">
        <v>15</v>
      </c>
      <c r="GL9" s="30">
        <v>25</v>
      </c>
      <c r="GM9" s="30"/>
      <c r="GN9" s="30"/>
      <c r="GO9" s="30"/>
      <c r="GP9" s="30"/>
      <c r="GQ9" s="30"/>
      <c r="GR9" s="30"/>
      <c r="GS9" s="30"/>
      <c r="GT9" s="30"/>
      <c r="GU9" s="30"/>
      <c r="GV9" s="30"/>
      <c r="GW9" s="30"/>
      <c r="GX9" s="30"/>
      <c r="GY9" s="30"/>
      <c r="GZ9" s="30"/>
      <c r="HA9" s="30">
        <v>32</v>
      </c>
      <c r="HB9" s="30"/>
      <c r="HC9" s="30"/>
      <c r="HD9" s="30"/>
      <c r="HE9" s="30">
        <v>49</v>
      </c>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v>32</v>
      </c>
      <c r="IJ9" s="30">
        <v>29</v>
      </c>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v>30</v>
      </c>
      <c r="SM9" s="30">
        <v>23</v>
      </c>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v>12</v>
      </c>
      <c r="TU9" s="30">
        <v>23</v>
      </c>
      <c r="TV9" s="30"/>
      <c r="TW9" s="30"/>
      <c r="TX9" s="30"/>
      <c r="TY9" s="30"/>
      <c r="TZ9" s="30"/>
      <c r="UA9" s="30"/>
    </row>
    <row r="10" spans="2:547">
      <c r="B10" s="30" t="s">
        <v>15</v>
      </c>
      <c r="C10" s="43" t="s">
        <v>554</v>
      </c>
      <c r="D10" s="44"/>
      <c r="E10" s="30">
        <v>694</v>
      </c>
      <c r="F10" s="30">
        <v>33</v>
      </c>
      <c r="G10" s="30">
        <v>4.76</v>
      </c>
      <c r="H10" s="43" t="s">
        <v>537</v>
      </c>
      <c r="I10" s="44"/>
      <c r="J10" s="30">
        <v>58</v>
      </c>
      <c r="K10" s="30">
        <v>0</v>
      </c>
      <c r="L10" s="30">
        <v>13</v>
      </c>
      <c r="M10" s="30">
        <v>4</v>
      </c>
      <c r="N10" s="30">
        <v>0</v>
      </c>
      <c r="O10" s="30">
        <v>13</v>
      </c>
      <c r="P10" s="30">
        <v>2</v>
      </c>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v>48</v>
      </c>
      <c r="CF10" s="30">
        <v>0</v>
      </c>
      <c r="CG10" s="30">
        <v>1</v>
      </c>
      <c r="CH10" s="30">
        <v>20</v>
      </c>
      <c r="CI10" s="30">
        <v>9</v>
      </c>
      <c r="CJ10" s="30">
        <v>12</v>
      </c>
      <c r="CK10" s="30">
        <v>11</v>
      </c>
      <c r="CL10" s="30">
        <v>12</v>
      </c>
      <c r="CM10" s="30">
        <v>3</v>
      </c>
      <c r="CN10" s="30">
        <v>3</v>
      </c>
      <c r="CO10" s="30">
        <v>11</v>
      </c>
      <c r="CP10" s="30">
        <v>12</v>
      </c>
      <c r="CQ10" s="30">
        <v>11</v>
      </c>
      <c r="CR10" s="30">
        <v>13</v>
      </c>
      <c r="CS10" s="30">
        <v>13</v>
      </c>
      <c r="CT10" s="30">
        <v>13</v>
      </c>
      <c r="CU10" s="30">
        <v>52</v>
      </c>
      <c r="CV10" s="30">
        <v>17</v>
      </c>
      <c r="CW10" s="30">
        <v>2</v>
      </c>
      <c r="CX10" s="30">
        <v>0</v>
      </c>
      <c r="CY10" s="30">
        <v>4</v>
      </c>
      <c r="CZ10" s="30">
        <v>2</v>
      </c>
      <c r="DA10" s="30">
        <v>12</v>
      </c>
      <c r="DB10" s="30">
        <v>20</v>
      </c>
      <c r="DC10" s="30">
        <v>3</v>
      </c>
      <c r="DD10" s="30">
        <v>10</v>
      </c>
      <c r="DE10" s="30">
        <v>3</v>
      </c>
      <c r="DF10" s="30">
        <v>15</v>
      </c>
      <c r="DG10" s="30">
        <v>2</v>
      </c>
      <c r="DH10" s="30">
        <v>6</v>
      </c>
      <c r="DI10" s="30">
        <v>7</v>
      </c>
      <c r="DJ10" s="30">
        <v>15</v>
      </c>
      <c r="DK10" s="30">
        <v>11</v>
      </c>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v>44</v>
      </c>
      <c r="FF10" s="30">
        <v>26</v>
      </c>
      <c r="FG10" s="30"/>
      <c r="FH10" s="30"/>
      <c r="FI10" s="30"/>
      <c r="FJ10" s="30"/>
      <c r="FK10" s="30"/>
      <c r="FL10" s="30"/>
      <c r="FM10" s="30"/>
      <c r="FN10" s="30"/>
      <c r="FO10" s="30"/>
      <c r="FP10" s="30"/>
      <c r="FQ10" s="30"/>
      <c r="FR10" s="30">
        <v>44</v>
      </c>
      <c r="FS10" s="30">
        <v>3</v>
      </c>
      <c r="FT10" s="30">
        <v>25</v>
      </c>
      <c r="FU10" s="30">
        <v>14</v>
      </c>
      <c r="FV10" s="30">
        <v>6</v>
      </c>
      <c r="FW10" s="30">
        <v>39</v>
      </c>
      <c r="FX10" s="30">
        <v>7</v>
      </c>
      <c r="FY10" s="30">
        <v>17</v>
      </c>
      <c r="FZ10" s="30">
        <v>43</v>
      </c>
      <c r="GA10" s="30">
        <v>27</v>
      </c>
      <c r="GB10" s="30">
        <v>27</v>
      </c>
      <c r="GC10" s="30">
        <v>12</v>
      </c>
      <c r="GD10" s="30">
        <v>8</v>
      </c>
      <c r="GE10" s="30">
        <v>11</v>
      </c>
      <c r="GF10" s="30">
        <v>17</v>
      </c>
      <c r="GG10" s="30">
        <v>14</v>
      </c>
      <c r="GH10" s="30">
        <v>40</v>
      </c>
      <c r="GI10" s="30">
        <v>34</v>
      </c>
      <c r="GJ10" s="30">
        <v>23</v>
      </c>
      <c r="GK10" s="30">
        <v>8</v>
      </c>
      <c r="GL10" s="30">
        <v>17</v>
      </c>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v>51</v>
      </c>
      <c r="HT10" s="30"/>
      <c r="HU10" s="30"/>
      <c r="HV10" s="30"/>
      <c r="HW10" s="30"/>
      <c r="HX10" s="30"/>
      <c r="HY10" s="30"/>
      <c r="HZ10" s="30"/>
      <c r="IA10" s="30"/>
      <c r="IB10" s="30"/>
      <c r="IC10" s="30"/>
      <c r="ID10" s="30"/>
      <c r="IE10" s="30"/>
      <c r="IF10" s="30"/>
      <c r="IG10" s="30"/>
      <c r="IH10" s="30"/>
      <c r="II10" s="30">
        <v>28</v>
      </c>
      <c r="IJ10" s="30">
        <v>28</v>
      </c>
      <c r="IK10" s="30"/>
      <c r="IL10" s="30"/>
      <c r="IM10" s="30"/>
      <c r="IN10" s="30"/>
      <c r="IO10" s="30"/>
      <c r="IP10" s="30"/>
      <c r="IQ10" s="30"/>
      <c r="IR10" s="30"/>
      <c r="IS10" s="30">
        <v>56</v>
      </c>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v>43</v>
      </c>
      <c r="SM10" s="30">
        <v>43</v>
      </c>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row>
    <row r="11" spans="2:547">
      <c r="B11" s="30" t="s">
        <v>16</v>
      </c>
      <c r="C11" s="43" t="s">
        <v>554</v>
      </c>
      <c r="D11" s="44"/>
      <c r="E11" s="30">
        <v>827</v>
      </c>
      <c r="F11" s="30">
        <v>109</v>
      </c>
      <c r="G11" s="30">
        <v>13.18</v>
      </c>
      <c r="H11" s="43" t="s">
        <v>537</v>
      </c>
      <c r="I11" s="44"/>
      <c r="J11" s="30">
        <v>25</v>
      </c>
      <c r="K11" s="30">
        <v>0</v>
      </c>
      <c r="L11" s="30">
        <v>31</v>
      </c>
      <c r="M11" s="30">
        <v>17</v>
      </c>
      <c r="N11" s="30">
        <v>2</v>
      </c>
      <c r="O11" s="30">
        <v>43</v>
      </c>
      <c r="P11" s="30">
        <v>13</v>
      </c>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v>19</v>
      </c>
      <c r="CF11" s="30">
        <v>0</v>
      </c>
      <c r="CG11" s="30">
        <v>3</v>
      </c>
      <c r="CH11" s="30">
        <v>50</v>
      </c>
      <c r="CI11" s="30">
        <v>11</v>
      </c>
      <c r="CJ11" s="30">
        <v>47</v>
      </c>
      <c r="CK11" s="30">
        <v>22</v>
      </c>
      <c r="CL11" s="30">
        <v>24</v>
      </c>
      <c r="CM11" s="30">
        <v>12</v>
      </c>
      <c r="CN11" s="30">
        <v>14</v>
      </c>
      <c r="CO11" s="30">
        <v>36</v>
      </c>
      <c r="CP11" s="30">
        <v>19</v>
      </c>
      <c r="CQ11" s="30">
        <v>32</v>
      </c>
      <c r="CR11" s="30">
        <v>26</v>
      </c>
      <c r="CS11" s="30">
        <v>25</v>
      </c>
      <c r="CT11" s="30">
        <v>42</v>
      </c>
      <c r="CU11" s="30">
        <v>29</v>
      </c>
      <c r="CV11" s="30">
        <v>22</v>
      </c>
      <c r="CW11" s="30">
        <v>16</v>
      </c>
      <c r="CX11" s="30">
        <v>13</v>
      </c>
      <c r="CY11" s="30">
        <v>23</v>
      </c>
      <c r="CZ11" s="30">
        <v>21</v>
      </c>
      <c r="DA11" s="30">
        <v>28</v>
      </c>
      <c r="DB11" s="30">
        <v>23</v>
      </c>
      <c r="DC11" s="30">
        <v>20</v>
      </c>
      <c r="DD11" s="30">
        <v>33</v>
      </c>
      <c r="DE11" s="30">
        <v>20</v>
      </c>
      <c r="DF11" s="30">
        <v>28</v>
      </c>
      <c r="DG11" s="30">
        <v>24</v>
      </c>
      <c r="DH11" s="30">
        <v>24</v>
      </c>
      <c r="DI11" s="30">
        <v>32</v>
      </c>
      <c r="DJ11" s="30">
        <v>27</v>
      </c>
      <c r="DK11" s="30">
        <v>25</v>
      </c>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v>28</v>
      </c>
      <c r="FF11" s="30">
        <v>70</v>
      </c>
      <c r="FG11" s="30"/>
      <c r="FH11" s="30"/>
      <c r="FI11" s="30"/>
      <c r="FJ11" s="30"/>
      <c r="FK11" s="30"/>
      <c r="FL11" s="30"/>
      <c r="FM11" s="30"/>
      <c r="FN11" s="30"/>
      <c r="FO11" s="30"/>
      <c r="FP11" s="30"/>
      <c r="FQ11" s="30">
        <v>31</v>
      </c>
      <c r="FR11" s="30"/>
      <c r="FS11" s="30"/>
      <c r="FT11" s="30"/>
      <c r="FU11" s="30"/>
      <c r="FV11" s="30">
        <v>22</v>
      </c>
      <c r="FW11" s="30">
        <v>26</v>
      </c>
      <c r="FX11" s="30">
        <v>25</v>
      </c>
      <c r="FY11" s="30">
        <v>45</v>
      </c>
      <c r="FZ11" s="30">
        <v>27</v>
      </c>
      <c r="GA11" s="30">
        <v>82</v>
      </c>
      <c r="GB11" s="30">
        <v>83</v>
      </c>
      <c r="GC11" s="30">
        <v>45</v>
      </c>
      <c r="GD11" s="30">
        <v>16</v>
      </c>
      <c r="GE11" s="30">
        <v>34</v>
      </c>
      <c r="GF11" s="30">
        <v>50</v>
      </c>
      <c r="GG11" s="30">
        <v>38</v>
      </c>
      <c r="GH11" s="30">
        <v>26</v>
      </c>
      <c r="GI11" s="30">
        <v>10</v>
      </c>
      <c r="GJ11" s="30">
        <v>86</v>
      </c>
      <c r="GK11" s="30">
        <v>13</v>
      </c>
      <c r="GL11" s="30">
        <v>16</v>
      </c>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v>25</v>
      </c>
      <c r="HT11" s="30"/>
      <c r="HU11" s="30"/>
      <c r="HV11" s="30"/>
      <c r="HW11" s="30"/>
      <c r="HX11" s="30"/>
      <c r="HY11" s="30"/>
      <c r="HZ11" s="30"/>
      <c r="IA11" s="30"/>
      <c r="IB11" s="30"/>
      <c r="IC11" s="30"/>
      <c r="ID11" s="30"/>
      <c r="IE11" s="30"/>
      <c r="IF11" s="30"/>
      <c r="IG11" s="30"/>
      <c r="IH11" s="30"/>
      <c r="II11" s="30">
        <v>83</v>
      </c>
      <c r="IJ11" s="30">
        <v>81</v>
      </c>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v>73</v>
      </c>
      <c r="SM11" s="30">
        <v>60</v>
      </c>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row>
    <row r="12" spans="2:547">
      <c r="B12" s="30" t="s">
        <v>17</v>
      </c>
      <c r="C12" s="43" t="s">
        <v>554</v>
      </c>
      <c r="D12" s="44"/>
      <c r="E12" s="30">
        <v>375</v>
      </c>
      <c r="F12" s="30">
        <v>85</v>
      </c>
      <c r="G12" s="30">
        <v>22.67</v>
      </c>
      <c r="H12" s="43" t="s">
        <v>537</v>
      </c>
      <c r="I12" s="44"/>
      <c r="J12" s="30">
        <v>15</v>
      </c>
      <c r="K12" s="30">
        <v>0</v>
      </c>
      <c r="L12" s="30">
        <v>41</v>
      </c>
      <c r="M12" s="30">
        <v>9</v>
      </c>
      <c r="N12" s="30">
        <v>0</v>
      </c>
      <c r="O12" s="30">
        <v>30</v>
      </c>
      <c r="P12" s="30">
        <v>5</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v>14</v>
      </c>
      <c r="CF12" s="30">
        <v>0</v>
      </c>
      <c r="CG12" s="30">
        <v>3</v>
      </c>
      <c r="CH12" s="30">
        <v>36</v>
      </c>
      <c r="CI12" s="30">
        <v>2</v>
      </c>
      <c r="CJ12" s="30">
        <v>43</v>
      </c>
      <c r="CK12" s="30">
        <v>6</v>
      </c>
      <c r="CL12" s="30">
        <v>10</v>
      </c>
      <c r="CM12" s="30">
        <v>10</v>
      </c>
      <c r="CN12" s="30">
        <v>3</v>
      </c>
      <c r="CO12" s="30">
        <v>24</v>
      </c>
      <c r="CP12" s="30">
        <v>31</v>
      </c>
      <c r="CQ12" s="30">
        <v>26</v>
      </c>
      <c r="CR12" s="30">
        <v>34</v>
      </c>
      <c r="CS12" s="30">
        <v>9</v>
      </c>
      <c r="CT12" s="30">
        <v>26</v>
      </c>
      <c r="CU12" s="30">
        <v>15</v>
      </c>
      <c r="CV12" s="30">
        <v>8</v>
      </c>
      <c r="CW12" s="30">
        <v>8</v>
      </c>
      <c r="CX12" s="30">
        <v>7</v>
      </c>
      <c r="CY12" s="30">
        <v>11</v>
      </c>
      <c r="CZ12" s="30">
        <v>10</v>
      </c>
      <c r="DA12" s="30">
        <v>31</v>
      </c>
      <c r="DB12" s="30">
        <v>13</v>
      </c>
      <c r="DC12" s="30">
        <v>6</v>
      </c>
      <c r="DD12" s="30">
        <v>16</v>
      </c>
      <c r="DE12" s="30">
        <v>5</v>
      </c>
      <c r="DF12" s="30">
        <v>33</v>
      </c>
      <c r="DG12" s="30">
        <v>5</v>
      </c>
      <c r="DH12" s="30">
        <v>12</v>
      </c>
      <c r="DI12" s="30">
        <v>14</v>
      </c>
      <c r="DJ12" s="30">
        <v>35</v>
      </c>
      <c r="DK12" s="30">
        <v>35</v>
      </c>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v>16</v>
      </c>
      <c r="FF12" s="30">
        <v>58</v>
      </c>
      <c r="FG12" s="30"/>
      <c r="FH12" s="30"/>
      <c r="FI12" s="30"/>
      <c r="FJ12" s="30"/>
      <c r="FK12" s="30"/>
      <c r="FL12" s="30"/>
      <c r="FM12" s="30"/>
      <c r="FN12" s="30"/>
      <c r="FO12" s="30"/>
      <c r="FP12" s="30"/>
      <c r="FQ12" s="30">
        <v>18</v>
      </c>
      <c r="FR12" s="30"/>
      <c r="FS12" s="30"/>
      <c r="FT12" s="30"/>
      <c r="FU12" s="30"/>
      <c r="FV12" s="30">
        <v>17</v>
      </c>
      <c r="FW12" s="30">
        <v>12</v>
      </c>
      <c r="FX12" s="30">
        <v>29</v>
      </c>
      <c r="FY12" s="30">
        <v>33</v>
      </c>
      <c r="FZ12" s="30">
        <v>13</v>
      </c>
      <c r="GA12" s="30">
        <v>70</v>
      </c>
      <c r="GB12" s="30">
        <v>71</v>
      </c>
      <c r="GC12" s="30">
        <v>38</v>
      </c>
      <c r="GD12" s="30">
        <v>20</v>
      </c>
      <c r="GE12" s="30">
        <v>19</v>
      </c>
      <c r="GF12" s="30">
        <v>36</v>
      </c>
      <c r="GG12" s="30">
        <v>36</v>
      </c>
      <c r="GH12" s="30">
        <v>13</v>
      </c>
      <c r="GI12" s="30">
        <v>5</v>
      </c>
      <c r="GJ12" s="30">
        <v>70</v>
      </c>
      <c r="GK12" s="30">
        <v>13</v>
      </c>
      <c r="GL12" s="30">
        <v>9</v>
      </c>
      <c r="GM12" s="30"/>
      <c r="GN12" s="30"/>
      <c r="GO12" s="30"/>
      <c r="GP12" s="30">
        <v>5</v>
      </c>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v>41</v>
      </c>
      <c r="IC12" s="30"/>
      <c r="ID12" s="30">
        <v>14</v>
      </c>
      <c r="IE12" s="30"/>
      <c r="IF12" s="30"/>
      <c r="IG12" s="30"/>
      <c r="IH12" s="30">
        <v>32</v>
      </c>
      <c r="II12" s="30">
        <v>72</v>
      </c>
      <c r="IJ12" s="30">
        <v>75</v>
      </c>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v>44</v>
      </c>
      <c r="SM12" s="30">
        <v>58</v>
      </c>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row>
    <row r="13" spans="2:547">
      <c r="B13" s="30" t="s">
        <v>18</v>
      </c>
      <c r="C13" s="43" t="s">
        <v>554</v>
      </c>
      <c r="D13" s="44"/>
      <c r="E13" s="30">
        <v>686</v>
      </c>
      <c r="F13" s="30">
        <v>160</v>
      </c>
      <c r="G13" s="30">
        <v>23.32</v>
      </c>
      <c r="H13" s="43" t="s">
        <v>537</v>
      </c>
      <c r="I13" s="44"/>
      <c r="J13" s="30">
        <v>24</v>
      </c>
      <c r="K13" s="30">
        <v>2</v>
      </c>
      <c r="L13" s="30">
        <v>71</v>
      </c>
      <c r="M13" s="30">
        <v>11</v>
      </c>
      <c r="N13" s="30">
        <v>3</v>
      </c>
      <c r="O13" s="30">
        <v>52</v>
      </c>
      <c r="P13" s="30">
        <v>14</v>
      </c>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v>17</v>
      </c>
      <c r="CF13" s="30">
        <v>0</v>
      </c>
      <c r="CG13" s="30">
        <v>0</v>
      </c>
      <c r="CH13" s="30">
        <v>73</v>
      </c>
      <c r="CI13" s="30">
        <v>9</v>
      </c>
      <c r="CJ13" s="30">
        <v>70</v>
      </c>
      <c r="CK13" s="30">
        <v>18</v>
      </c>
      <c r="CL13" s="30">
        <v>18</v>
      </c>
      <c r="CM13" s="30">
        <v>12</v>
      </c>
      <c r="CN13" s="30">
        <v>20</v>
      </c>
      <c r="CO13" s="30">
        <v>41</v>
      </c>
      <c r="CP13" s="30">
        <v>58</v>
      </c>
      <c r="CQ13" s="30">
        <v>39</v>
      </c>
      <c r="CR13" s="30">
        <v>61</v>
      </c>
      <c r="CS13" s="30">
        <v>19</v>
      </c>
      <c r="CT13" s="30">
        <v>50</v>
      </c>
      <c r="CU13" s="30">
        <v>20</v>
      </c>
      <c r="CV13" s="30">
        <v>21</v>
      </c>
      <c r="CW13" s="30">
        <v>18</v>
      </c>
      <c r="CX13" s="30">
        <v>17</v>
      </c>
      <c r="CY13" s="30">
        <v>15</v>
      </c>
      <c r="CZ13" s="30">
        <v>16</v>
      </c>
      <c r="DA13" s="30">
        <v>60</v>
      </c>
      <c r="DB13" s="30">
        <v>22</v>
      </c>
      <c r="DC13" s="30">
        <v>21</v>
      </c>
      <c r="DD13" s="30">
        <v>25</v>
      </c>
      <c r="DE13" s="30">
        <v>22</v>
      </c>
      <c r="DF13" s="30">
        <v>58</v>
      </c>
      <c r="DG13" s="30">
        <v>22</v>
      </c>
      <c r="DH13" s="30">
        <v>27</v>
      </c>
      <c r="DI13" s="30">
        <v>28</v>
      </c>
      <c r="DJ13" s="30">
        <v>62</v>
      </c>
      <c r="DK13" s="30">
        <v>67</v>
      </c>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v>9</v>
      </c>
      <c r="EU13" s="30">
        <v>61</v>
      </c>
      <c r="EV13" s="30">
        <v>46</v>
      </c>
      <c r="EW13" s="30">
        <v>47</v>
      </c>
      <c r="EX13" s="30">
        <v>12</v>
      </c>
      <c r="EY13" s="30"/>
      <c r="EZ13" s="30"/>
      <c r="FA13" s="30"/>
      <c r="FB13" s="30"/>
      <c r="FC13" s="30"/>
      <c r="FD13" s="30"/>
      <c r="FE13" s="30"/>
      <c r="FF13" s="30"/>
      <c r="FG13" s="30"/>
      <c r="FH13" s="30"/>
      <c r="FI13" s="30">
        <v>21</v>
      </c>
      <c r="FJ13" s="30">
        <v>133</v>
      </c>
      <c r="FK13" s="30"/>
      <c r="FL13" s="30"/>
      <c r="FM13" s="30"/>
      <c r="FN13" s="30"/>
      <c r="FO13" s="30"/>
      <c r="FP13" s="30"/>
      <c r="FQ13" s="30"/>
      <c r="FR13" s="30"/>
      <c r="FS13" s="30"/>
      <c r="FT13" s="30"/>
      <c r="FU13" s="30"/>
      <c r="FV13" s="30">
        <v>22</v>
      </c>
      <c r="FW13" s="30">
        <v>19</v>
      </c>
      <c r="FX13" s="30">
        <v>35</v>
      </c>
      <c r="FY13" s="30">
        <v>84</v>
      </c>
      <c r="FZ13" s="30">
        <v>20</v>
      </c>
      <c r="GA13" s="30">
        <v>135</v>
      </c>
      <c r="GB13" s="30">
        <v>106</v>
      </c>
      <c r="GC13" s="30">
        <v>34</v>
      </c>
      <c r="GD13" s="30">
        <v>31</v>
      </c>
      <c r="GE13" s="30">
        <v>72</v>
      </c>
      <c r="GF13" s="30">
        <v>62</v>
      </c>
      <c r="GG13" s="30">
        <v>75</v>
      </c>
      <c r="GH13" s="30">
        <v>21</v>
      </c>
      <c r="GI13" s="30">
        <v>11</v>
      </c>
      <c r="GJ13" s="30">
        <v>140</v>
      </c>
      <c r="GK13" s="30">
        <v>16</v>
      </c>
      <c r="GL13" s="30">
        <v>12</v>
      </c>
      <c r="GM13" s="30">
        <v>4</v>
      </c>
      <c r="GN13" s="30"/>
      <c r="GO13" s="30"/>
      <c r="GP13" s="30"/>
      <c r="GQ13" s="30"/>
      <c r="GR13" s="30">
        <v>128</v>
      </c>
      <c r="GS13" s="30"/>
      <c r="GT13" s="30">
        <v>21</v>
      </c>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v>131</v>
      </c>
      <c r="IJ13" s="30">
        <v>133</v>
      </c>
      <c r="IK13" s="30"/>
      <c r="IL13" s="30"/>
      <c r="IM13" s="30"/>
      <c r="IN13" s="30"/>
      <c r="IO13" s="30"/>
      <c r="IP13" s="30"/>
      <c r="IQ13" s="30"/>
      <c r="IR13" s="30"/>
      <c r="IS13" s="30"/>
      <c r="IT13" s="30">
        <v>130</v>
      </c>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v>80</v>
      </c>
      <c r="SM13" s="30">
        <v>102</v>
      </c>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row>
    <row r="14" spans="2:547">
      <c r="B14" s="30" t="s">
        <v>19</v>
      </c>
      <c r="C14" s="43" t="s">
        <v>554</v>
      </c>
      <c r="D14" s="44"/>
      <c r="E14" s="30">
        <v>471</v>
      </c>
      <c r="F14" s="30">
        <v>14</v>
      </c>
      <c r="G14" s="30">
        <v>2.97</v>
      </c>
      <c r="H14" s="43" t="s">
        <v>537</v>
      </c>
      <c r="I14" s="44"/>
      <c r="J14" s="30">
        <v>20</v>
      </c>
      <c r="K14" s="30">
        <v>0</v>
      </c>
      <c r="L14" s="30">
        <v>6</v>
      </c>
      <c r="M14" s="30">
        <v>1</v>
      </c>
      <c r="N14" s="30">
        <v>0</v>
      </c>
      <c r="O14" s="30">
        <v>7</v>
      </c>
      <c r="P14" s="30">
        <v>0</v>
      </c>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v>21</v>
      </c>
      <c r="CF14" s="30">
        <v>0</v>
      </c>
      <c r="CG14" s="30">
        <v>2</v>
      </c>
      <c r="CH14" s="30">
        <v>6</v>
      </c>
      <c r="CI14" s="30">
        <v>2</v>
      </c>
      <c r="CJ14" s="30">
        <v>6</v>
      </c>
      <c r="CK14" s="30">
        <v>6</v>
      </c>
      <c r="CL14" s="30">
        <v>5</v>
      </c>
      <c r="CM14" s="30">
        <v>2</v>
      </c>
      <c r="CN14" s="30">
        <v>0</v>
      </c>
      <c r="CO14" s="30">
        <v>4</v>
      </c>
      <c r="CP14" s="30">
        <v>5</v>
      </c>
      <c r="CQ14" s="30">
        <v>3</v>
      </c>
      <c r="CR14" s="30">
        <v>6</v>
      </c>
      <c r="CS14" s="30">
        <v>5</v>
      </c>
      <c r="CT14" s="30">
        <v>5</v>
      </c>
      <c r="CU14" s="30">
        <v>16</v>
      </c>
      <c r="CV14" s="30">
        <v>7</v>
      </c>
      <c r="CW14" s="30">
        <v>0</v>
      </c>
      <c r="CX14" s="30">
        <v>2</v>
      </c>
      <c r="CY14" s="30">
        <v>2</v>
      </c>
      <c r="CZ14" s="30">
        <v>2</v>
      </c>
      <c r="DA14" s="30">
        <v>5</v>
      </c>
      <c r="DB14" s="30">
        <v>13</v>
      </c>
      <c r="DC14" s="30">
        <v>0</v>
      </c>
      <c r="DD14" s="30">
        <v>5</v>
      </c>
      <c r="DE14" s="30">
        <v>1</v>
      </c>
      <c r="DF14" s="30">
        <v>6</v>
      </c>
      <c r="DG14" s="30">
        <v>2</v>
      </c>
      <c r="DH14" s="30">
        <v>2</v>
      </c>
      <c r="DI14" s="30">
        <v>2</v>
      </c>
      <c r="DJ14" s="30">
        <v>6</v>
      </c>
      <c r="DK14" s="30">
        <v>6</v>
      </c>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v>21</v>
      </c>
      <c r="FF14" s="30">
        <v>12</v>
      </c>
      <c r="FG14" s="30"/>
      <c r="FH14" s="30"/>
      <c r="FI14" s="30"/>
      <c r="FJ14" s="30"/>
      <c r="FK14" s="30"/>
      <c r="FL14" s="30"/>
      <c r="FM14" s="30"/>
      <c r="FN14" s="30"/>
      <c r="FO14" s="30"/>
      <c r="FP14" s="30"/>
      <c r="FQ14" s="30"/>
      <c r="FR14" s="30">
        <v>5</v>
      </c>
      <c r="FS14" s="30">
        <v>2</v>
      </c>
      <c r="FT14" s="30">
        <v>13</v>
      </c>
      <c r="FU14" s="30">
        <v>18</v>
      </c>
      <c r="FV14" s="30">
        <v>1</v>
      </c>
      <c r="FW14" s="30">
        <v>18</v>
      </c>
      <c r="FX14" s="30">
        <v>2</v>
      </c>
      <c r="FY14" s="30">
        <v>9</v>
      </c>
      <c r="FZ14" s="30">
        <v>18</v>
      </c>
      <c r="GA14" s="30">
        <v>11</v>
      </c>
      <c r="GB14" s="30">
        <v>11</v>
      </c>
      <c r="GC14" s="30">
        <v>2</v>
      </c>
      <c r="GD14" s="30">
        <v>2</v>
      </c>
      <c r="GE14" s="30">
        <v>8</v>
      </c>
      <c r="GF14" s="30">
        <v>9</v>
      </c>
      <c r="GG14" s="30">
        <v>3</v>
      </c>
      <c r="GH14" s="30">
        <v>19</v>
      </c>
      <c r="GI14" s="30">
        <v>11</v>
      </c>
      <c r="GJ14" s="30">
        <v>9</v>
      </c>
      <c r="GK14" s="30">
        <v>3</v>
      </c>
      <c r="GL14" s="30">
        <v>11</v>
      </c>
      <c r="GM14" s="30"/>
      <c r="GN14" s="30"/>
      <c r="GO14" s="30"/>
      <c r="GP14" s="30"/>
      <c r="GQ14" s="30"/>
      <c r="GR14" s="30"/>
      <c r="GS14" s="30"/>
      <c r="GT14" s="30"/>
      <c r="GU14" s="30"/>
      <c r="GV14" s="30"/>
      <c r="GW14" s="30"/>
      <c r="GX14" s="30"/>
      <c r="GY14" s="30"/>
      <c r="GZ14" s="30"/>
      <c r="HA14" s="30">
        <v>11</v>
      </c>
      <c r="HB14" s="30"/>
      <c r="HC14" s="30"/>
      <c r="HD14" s="30"/>
      <c r="HE14" s="30">
        <v>21</v>
      </c>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v>11</v>
      </c>
      <c r="IJ14" s="30">
        <v>11</v>
      </c>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v>22</v>
      </c>
      <c r="SM14" s="30">
        <v>17</v>
      </c>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row>
    <row r="15" spans="2:547">
      <c r="B15" s="30" t="s">
        <v>20</v>
      </c>
      <c r="C15" s="43" t="s">
        <v>554</v>
      </c>
      <c r="D15" s="44"/>
      <c r="E15" s="30">
        <v>978</v>
      </c>
      <c r="F15" s="30">
        <v>147</v>
      </c>
      <c r="G15" s="30">
        <v>15.03</v>
      </c>
      <c r="H15" s="43" t="s">
        <v>537</v>
      </c>
      <c r="I15" s="44"/>
      <c r="J15" s="30">
        <v>56</v>
      </c>
      <c r="K15" s="30">
        <v>0</v>
      </c>
      <c r="L15" s="30">
        <v>64</v>
      </c>
      <c r="M15" s="30">
        <v>19</v>
      </c>
      <c r="N15" s="30">
        <v>0</v>
      </c>
      <c r="O15" s="30">
        <v>55</v>
      </c>
      <c r="P15" s="30">
        <v>7</v>
      </c>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v>37</v>
      </c>
      <c r="CF15" s="30">
        <v>0</v>
      </c>
      <c r="CG15" s="30">
        <v>1</v>
      </c>
      <c r="CH15" s="30">
        <v>58</v>
      </c>
      <c r="CI15" s="30">
        <v>20</v>
      </c>
      <c r="CJ15" s="30">
        <v>73</v>
      </c>
      <c r="CK15" s="30">
        <v>29</v>
      </c>
      <c r="CL15" s="30">
        <v>32</v>
      </c>
      <c r="CM15" s="30">
        <v>18</v>
      </c>
      <c r="CN15" s="30">
        <v>7</v>
      </c>
      <c r="CO15" s="30">
        <v>44</v>
      </c>
      <c r="CP15" s="30">
        <v>49</v>
      </c>
      <c r="CQ15" s="30">
        <v>36</v>
      </c>
      <c r="CR15" s="30">
        <v>58</v>
      </c>
      <c r="CS15" s="30">
        <v>36</v>
      </c>
      <c r="CT15" s="30">
        <v>48</v>
      </c>
      <c r="CU15" s="30">
        <v>51</v>
      </c>
      <c r="CV15" s="30">
        <v>31</v>
      </c>
      <c r="CW15" s="30">
        <v>15</v>
      </c>
      <c r="CX15" s="30">
        <v>7</v>
      </c>
      <c r="CY15" s="30">
        <v>22</v>
      </c>
      <c r="CZ15" s="30">
        <v>24</v>
      </c>
      <c r="DA15" s="30">
        <v>56</v>
      </c>
      <c r="DB15" s="30">
        <v>40</v>
      </c>
      <c r="DC15" s="30">
        <v>21</v>
      </c>
      <c r="DD15" s="30">
        <v>32</v>
      </c>
      <c r="DE15" s="30">
        <v>19</v>
      </c>
      <c r="DF15" s="30">
        <v>60</v>
      </c>
      <c r="DG15" s="30">
        <v>17</v>
      </c>
      <c r="DH15" s="30">
        <v>25</v>
      </c>
      <c r="DI15" s="30">
        <v>24</v>
      </c>
      <c r="DJ15" s="30">
        <v>56</v>
      </c>
      <c r="DK15" s="30">
        <v>64</v>
      </c>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v>28</v>
      </c>
      <c r="EU15" s="30">
        <v>34</v>
      </c>
      <c r="EV15" s="30">
        <v>71</v>
      </c>
      <c r="EW15" s="30">
        <v>30</v>
      </c>
      <c r="EX15" s="30">
        <v>20</v>
      </c>
      <c r="EY15" s="30"/>
      <c r="EZ15" s="30"/>
      <c r="FA15" s="30"/>
      <c r="FB15" s="30"/>
      <c r="FC15" s="30"/>
      <c r="FD15" s="30"/>
      <c r="FE15" s="30"/>
      <c r="FF15" s="30"/>
      <c r="FG15" s="30"/>
      <c r="FH15" s="30"/>
      <c r="FI15" s="30">
        <v>45</v>
      </c>
      <c r="FJ15" s="30">
        <v>121</v>
      </c>
      <c r="FK15" s="30"/>
      <c r="FL15" s="30"/>
      <c r="FM15" s="30"/>
      <c r="FN15" s="30"/>
      <c r="FO15" s="30"/>
      <c r="FP15" s="30"/>
      <c r="FQ15" s="30"/>
      <c r="FR15" s="30"/>
      <c r="FS15" s="30"/>
      <c r="FT15" s="30"/>
      <c r="FU15" s="30"/>
      <c r="FV15" s="30">
        <v>30</v>
      </c>
      <c r="FW15" s="30">
        <v>41</v>
      </c>
      <c r="FX15" s="30">
        <v>33</v>
      </c>
      <c r="FY15" s="30">
        <v>62</v>
      </c>
      <c r="FZ15" s="30">
        <v>45</v>
      </c>
      <c r="GA15" s="30">
        <v>123</v>
      </c>
      <c r="GB15" s="30">
        <v>102</v>
      </c>
      <c r="GC15" s="30">
        <v>42</v>
      </c>
      <c r="GD15" s="30">
        <v>34</v>
      </c>
      <c r="GE15" s="30">
        <v>51</v>
      </c>
      <c r="GF15" s="30">
        <v>67</v>
      </c>
      <c r="GG15" s="30">
        <v>54</v>
      </c>
      <c r="GH15" s="30">
        <v>45</v>
      </c>
      <c r="GI15" s="30">
        <v>22</v>
      </c>
      <c r="GJ15" s="30">
        <v>115</v>
      </c>
      <c r="GK15" s="30">
        <v>23</v>
      </c>
      <c r="GL15" s="30">
        <v>28</v>
      </c>
      <c r="GM15" s="30"/>
      <c r="GN15" s="30"/>
      <c r="GO15" s="30"/>
      <c r="GP15" s="30"/>
      <c r="GQ15" s="30"/>
      <c r="GR15" s="30"/>
      <c r="GS15" s="30"/>
      <c r="GT15" s="30"/>
      <c r="GU15" s="30"/>
      <c r="GV15" s="30"/>
      <c r="GW15" s="30"/>
      <c r="GX15" s="30"/>
      <c r="GY15" s="30"/>
      <c r="GZ15" s="30"/>
      <c r="HA15" s="30">
        <v>118</v>
      </c>
      <c r="HB15" s="30"/>
      <c r="HC15" s="30"/>
      <c r="HD15" s="30"/>
      <c r="HE15" s="30">
        <v>53</v>
      </c>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v>124</v>
      </c>
      <c r="IJ15" s="30">
        <v>125</v>
      </c>
      <c r="IK15" s="30"/>
      <c r="IL15" s="30"/>
      <c r="IM15" s="30"/>
      <c r="IN15" s="30"/>
      <c r="IO15" s="30"/>
      <c r="IP15" s="30"/>
      <c r="IQ15" s="30"/>
      <c r="IR15" s="30"/>
      <c r="IS15" s="30"/>
      <c r="IT15" s="30"/>
      <c r="IU15" s="30">
        <v>49</v>
      </c>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v>66</v>
      </c>
      <c r="TU15" s="30">
        <v>134</v>
      </c>
      <c r="TV15" s="30"/>
      <c r="TW15" s="30"/>
      <c r="TX15" s="30"/>
      <c r="TY15" s="30"/>
      <c r="TZ15" s="30"/>
      <c r="UA15" s="30"/>
    </row>
    <row r="16" spans="2:547">
      <c r="B16" s="30" t="s">
        <v>21</v>
      </c>
      <c r="C16" s="43" t="s">
        <v>554</v>
      </c>
      <c r="D16" s="44"/>
      <c r="E16" s="30">
        <v>382</v>
      </c>
      <c r="F16" s="30">
        <v>38</v>
      </c>
      <c r="G16" s="30">
        <v>9.9499999999999993</v>
      </c>
      <c r="H16" s="43" t="s">
        <v>537</v>
      </c>
      <c r="I16" s="44"/>
      <c r="J16" s="30">
        <v>32</v>
      </c>
      <c r="K16" s="30">
        <v>0</v>
      </c>
      <c r="L16" s="30">
        <v>21</v>
      </c>
      <c r="M16" s="30">
        <v>6</v>
      </c>
      <c r="N16" s="30">
        <v>1</v>
      </c>
      <c r="O16" s="30">
        <v>9</v>
      </c>
      <c r="P16" s="30">
        <v>1</v>
      </c>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v>22</v>
      </c>
      <c r="CF16" s="30">
        <v>0</v>
      </c>
      <c r="CG16" s="30">
        <v>0</v>
      </c>
      <c r="CH16" s="30">
        <v>19</v>
      </c>
      <c r="CI16" s="30">
        <v>9</v>
      </c>
      <c r="CJ16" s="30">
        <v>16</v>
      </c>
      <c r="CK16" s="30">
        <v>20</v>
      </c>
      <c r="CL16" s="30">
        <v>21</v>
      </c>
      <c r="CM16" s="30">
        <v>4</v>
      </c>
      <c r="CN16" s="30">
        <v>3</v>
      </c>
      <c r="CO16" s="30">
        <v>11</v>
      </c>
      <c r="CP16" s="30">
        <v>12</v>
      </c>
      <c r="CQ16" s="30">
        <v>6</v>
      </c>
      <c r="CR16" s="30">
        <v>15</v>
      </c>
      <c r="CS16" s="30">
        <v>23</v>
      </c>
      <c r="CT16" s="30">
        <v>9</v>
      </c>
      <c r="CU16" s="30">
        <v>31</v>
      </c>
      <c r="CV16" s="30">
        <v>21</v>
      </c>
      <c r="CW16" s="30">
        <v>1</v>
      </c>
      <c r="CX16" s="30">
        <v>2</v>
      </c>
      <c r="CY16" s="30">
        <v>7</v>
      </c>
      <c r="CZ16" s="30">
        <v>5</v>
      </c>
      <c r="DA16" s="30">
        <v>17</v>
      </c>
      <c r="DB16" s="30">
        <v>22</v>
      </c>
      <c r="DC16" s="30">
        <v>3</v>
      </c>
      <c r="DD16" s="30">
        <v>13</v>
      </c>
      <c r="DE16" s="30">
        <v>2</v>
      </c>
      <c r="DF16" s="30">
        <v>14</v>
      </c>
      <c r="DG16" s="30">
        <v>2</v>
      </c>
      <c r="DH16" s="30">
        <v>5</v>
      </c>
      <c r="DI16" s="30">
        <v>7</v>
      </c>
      <c r="DJ16" s="30">
        <v>15</v>
      </c>
      <c r="DK16" s="30">
        <v>16</v>
      </c>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v>27</v>
      </c>
      <c r="FF16" s="30">
        <v>25</v>
      </c>
      <c r="FG16" s="30"/>
      <c r="FH16" s="30"/>
      <c r="FI16" s="30"/>
      <c r="FJ16" s="30"/>
      <c r="FK16" s="30"/>
      <c r="FL16" s="30"/>
      <c r="FM16" s="30"/>
      <c r="FN16" s="30"/>
      <c r="FO16" s="30"/>
      <c r="FP16" s="30"/>
      <c r="FQ16" s="30"/>
      <c r="FR16" s="30">
        <v>13</v>
      </c>
      <c r="FS16" s="30">
        <v>4</v>
      </c>
      <c r="FT16" s="30">
        <v>26</v>
      </c>
      <c r="FU16" s="30">
        <v>16</v>
      </c>
      <c r="FV16" s="30">
        <v>7</v>
      </c>
      <c r="FW16" s="30">
        <v>24</v>
      </c>
      <c r="FX16" s="30">
        <v>2</v>
      </c>
      <c r="FY16" s="30">
        <v>20</v>
      </c>
      <c r="FZ16" s="30">
        <v>27</v>
      </c>
      <c r="GA16" s="30">
        <v>31</v>
      </c>
      <c r="GB16" s="30">
        <v>29</v>
      </c>
      <c r="GC16" s="30">
        <v>13</v>
      </c>
      <c r="GD16" s="30">
        <v>7</v>
      </c>
      <c r="GE16" s="30">
        <v>13</v>
      </c>
      <c r="GF16" s="30">
        <v>19</v>
      </c>
      <c r="GG16" s="30">
        <v>11</v>
      </c>
      <c r="GH16" s="30">
        <v>24</v>
      </c>
      <c r="GI16" s="30">
        <v>10</v>
      </c>
      <c r="GJ16" s="30">
        <v>29</v>
      </c>
      <c r="GK16" s="30">
        <v>7</v>
      </c>
      <c r="GL16" s="30">
        <v>14</v>
      </c>
      <c r="GM16" s="30"/>
      <c r="GN16" s="30"/>
      <c r="GO16" s="30"/>
      <c r="GP16" s="30"/>
      <c r="GQ16" s="30"/>
      <c r="GR16" s="30"/>
      <c r="GS16" s="30"/>
      <c r="GT16" s="30"/>
      <c r="GU16" s="30"/>
      <c r="GV16" s="30"/>
      <c r="GW16" s="30"/>
      <c r="GX16" s="30"/>
      <c r="GY16" s="30"/>
      <c r="GZ16" s="30"/>
      <c r="HA16" s="30">
        <v>28</v>
      </c>
      <c r="HB16" s="30"/>
      <c r="HC16" s="30"/>
      <c r="HD16" s="30"/>
      <c r="HE16" s="30">
        <v>26</v>
      </c>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v>30</v>
      </c>
      <c r="IJ16" s="30">
        <v>29</v>
      </c>
      <c r="IK16" s="30"/>
      <c r="IL16" s="30"/>
      <c r="IM16" s="30"/>
      <c r="IN16" s="30"/>
      <c r="IO16" s="30"/>
      <c r="IP16" s="30"/>
      <c r="IQ16" s="30"/>
      <c r="IR16" s="30"/>
      <c r="IS16" s="30"/>
      <c r="IT16" s="30"/>
      <c r="IU16" s="30"/>
      <c r="IV16" s="30">
        <v>26</v>
      </c>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v>4</v>
      </c>
      <c r="SM16" s="30">
        <v>5</v>
      </c>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v>26</v>
      </c>
      <c r="TU16" s="30">
        <v>35</v>
      </c>
      <c r="TV16" s="30"/>
      <c r="TW16" s="30"/>
      <c r="TX16" s="30"/>
      <c r="TY16" s="30"/>
      <c r="TZ16" s="30"/>
      <c r="UA16" s="30"/>
    </row>
    <row r="17" spans="2:547">
      <c r="B17" s="30" t="s">
        <v>22</v>
      </c>
      <c r="C17" s="43" t="s">
        <v>554</v>
      </c>
      <c r="D17" s="44"/>
      <c r="E17" s="30">
        <v>1442</v>
      </c>
      <c r="F17" s="30">
        <v>180</v>
      </c>
      <c r="G17" s="30">
        <v>12.48</v>
      </c>
      <c r="H17" s="43" t="s">
        <v>537</v>
      </c>
      <c r="I17" s="44"/>
      <c r="J17" s="30">
        <v>74</v>
      </c>
      <c r="K17" s="30">
        <v>0</v>
      </c>
      <c r="L17" s="30">
        <v>73</v>
      </c>
      <c r="M17" s="30">
        <v>13</v>
      </c>
      <c r="N17" s="30">
        <v>2</v>
      </c>
      <c r="O17" s="30">
        <v>66</v>
      </c>
      <c r="P17" s="30">
        <v>21</v>
      </c>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v>48</v>
      </c>
      <c r="CF17" s="30">
        <v>0</v>
      </c>
      <c r="CG17" s="30">
        <v>7</v>
      </c>
      <c r="CH17" s="30">
        <v>89</v>
      </c>
      <c r="CI17" s="30">
        <v>19</v>
      </c>
      <c r="CJ17" s="30">
        <v>73</v>
      </c>
      <c r="CK17" s="30">
        <v>40</v>
      </c>
      <c r="CL17" s="30">
        <v>41</v>
      </c>
      <c r="CM17" s="30">
        <v>14</v>
      </c>
      <c r="CN17" s="30">
        <v>22</v>
      </c>
      <c r="CO17" s="30">
        <v>62</v>
      </c>
      <c r="CP17" s="30">
        <v>60</v>
      </c>
      <c r="CQ17" s="30">
        <v>53</v>
      </c>
      <c r="CR17" s="30">
        <v>63</v>
      </c>
      <c r="CS17" s="30">
        <v>45</v>
      </c>
      <c r="CT17" s="30">
        <v>62</v>
      </c>
      <c r="CU17" s="30">
        <v>62</v>
      </c>
      <c r="CV17" s="30">
        <v>42</v>
      </c>
      <c r="CW17" s="30">
        <v>26</v>
      </c>
      <c r="CX17" s="30">
        <v>27</v>
      </c>
      <c r="CY17" s="30">
        <v>16</v>
      </c>
      <c r="CZ17" s="30">
        <v>17</v>
      </c>
      <c r="DA17" s="30">
        <v>61</v>
      </c>
      <c r="DB17" s="30">
        <v>49</v>
      </c>
      <c r="DC17" s="30">
        <v>38</v>
      </c>
      <c r="DD17" s="30">
        <v>37</v>
      </c>
      <c r="DE17" s="30">
        <v>35</v>
      </c>
      <c r="DF17" s="30">
        <v>68</v>
      </c>
      <c r="DG17" s="30">
        <v>31</v>
      </c>
      <c r="DH17" s="30">
        <v>29</v>
      </c>
      <c r="DI17" s="30">
        <v>30</v>
      </c>
      <c r="DJ17" s="30">
        <v>69</v>
      </c>
      <c r="DK17" s="30">
        <v>68</v>
      </c>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v>66</v>
      </c>
      <c r="FF17" s="30">
        <v>131</v>
      </c>
      <c r="FG17" s="30"/>
      <c r="FH17" s="30"/>
      <c r="FI17" s="30"/>
      <c r="FJ17" s="30"/>
      <c r="FK17" s="30"/>
      <c r="FL17" s="30"/>
      <c r="FM17" s="30"/>
      <c r="FN17" s="30"/>
      <c r="FO17" s="30"/>
      <c r="FP17" s="30"/>
      <c r="FQ17" s="30">
        <v>68</v>
      </c>
      <c r="FR17" s="30"/>
      <c r="FS17" s="30"/>
      <c r="FT17" s="30"/>
      <c r="FU17" s="30"/>
      <c r="FV17" s="30">
        <v>33</v>
      </c>
      <c r="FW17" s="30">
        <v>60</v>
      </c>
      <c r="FX17" s="30">
        <v>50</v>
      </c>
      <c r="FY17" s="30">
        <v>70</v>
      </c>
      <c r="FZ17" s="30">
        <v>62</v>
      </c>
      <c r="GA17" s="30">
        <v>151</v>
      </c>
      <c r="GB17" s="30">
        <v>148</v>
      </c>
      <c r="GC17" s="30">
        <v>33</v>
      </c>
      <c r="GD17" s="30">
        <v>51</v>
      </c>
      <c r="GE17" s="30">
        <v>62</v>
      </c>
      <c r="GF17" s="30">
        <v>87</v>
      </c>
      <c r="GG17" s="30">
        <v>62</v>
      </c>
      <c r="GH17" s="30">
        <v>58</v>
      </c>
      <c r="GI17" s="30">
        <v>17</v>
      </c>
      <c r="GJ17" s="30">
        <v>117</v>
      </c>
      <c r="GK17" s="30">
        <v>49</v>
      </c>
      <c r="GL17" s="30">
        <v>45</v>
      </c>
      <c r="GM17" s="30"/>
      <c r="GN17" s="30"/>
      <c r="GO17" s="30"/>
      <c r="GP17" s="30">
        <v>22</v>
      </c>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v>94</v>
      </c>
      <c r="IC17" s="30"/>
      <c r="ID17" s="30">
        <v>47</v>
      </c>
      <c r="IE17" s="30"/>
      <c r="IF17" s="30"/>
      <c r="IG17" s="30"/>
      <c r="IH17" s="30">
        <v>63</v>
      </c>
      <c r="II17" s="30">
        <v>145</v>
      </c>
      <c r="IJ17" s="30">
        <v>144</v>
      </c>
      <c r="IK17" s="30"/>
      <c r="IL17" s="30"/>
      <c r="IM17" s="30"/>
      <c r="IN17" s="30"/>
      <c r="IO17" s="30"/>
      <c r="IP17" s="30"/>
      <c r="IQ17" s="30"/>
      <c r="IR17" s="30"/>
      <c r="IS17" s="30"/>
      <c r="IT17" s="30"/>
      <c r="IU17" s="30"/>
      <c r="IV17" s="30"/>
      <c r="IW17" s="30">
        <v>148</v>
      </c>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v>5</v>
      </c>
      <c r="SM17" s="30">
        <v>5</v>
      </c>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row>
    <row r="18" spans="2:547">
      <c r="B18" s="30" t="s">
        <v>23</v>
      </c>
      <c r="C18" s="43" t="s">
        <v>554</v>
      </c>
      <c r="D18" s="44"/>
      <c r="E18" s="30">
        <v>845</v>
      </c>
      <c r="F18" s="30">
        <v>150</v>
      </c>
      <c r="G18" s="30">
        <v>17.75</v>
      </c>
      <c r="H18" s="43" t="s">
        <v>537</v>
      </c>
      <c r="I18" s="44"/>
      <c r="J18" s="30">
        <v>50</v>
      </c>
      <c r="K18" s="30">
        <v>1</v>
      </c>
      <c r="L18" s="30">
        <v>74</v>
      </c>
      <c r="M18" s="30">
        <v>10</v>
      </c>
      <c r="N18" s="30">
        <v>0</v>
      </c>
      <c r="O18" s="30">
        <v>44</v>
      </c>
      <c r="P18" s="30">
        <v>18</v>
      </c>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v>39</v>
      </c>
      <c r="CF18" s="30">
        <v>0</v>
      </c>
      <c r="CG18" s="30">
        <v>3</v>
      </c>
      <c r="CH18" s="30">
        <v>68</v>
      </c>
      <c r="CI18" s="30">
        <v>8</v>
      </c>
      <c r="CJ18" s="30">
        <v>64</v>
      </c>
      <c r="CK18" s="30">
        <v>28</v>
      </c>
      <c r="CL18" s="30">
        <v>28</v>
      </c>
      <c r="CM18" s="30">
        <v>5</v>
      </c>
      <c r="CN18" s="30">
        <v>16</v>
      </c>
      <c r="CO18" s="30">
        <v>32</v>
      </c>
      <c r="CP18" s="30">
        <v>57</v>
      </c>
      <c r="CQ18" s="30">
        <v>31</v>
      </c>
      <c r="CR18" s="30">
        <v>67</v>
      </c>
      <c r="CS18" s="30">
        <v>31</v>
      </c>
      <c r="CT18" s="30">
        <v>42</v>
      </c>
      <c r="CU18" s="30">
        <v>37</v>
      </c>
      <c r="CV18" s="30">
        <v>34</v>
      </c>
      <c r="CW18" s="30">
        <v>25</v>
      </c>
      <c r="CX18" s="30">
        <v>20</v>
      </c>
      <c r="CY18" s="30">
        <v>12</v>
      </c>
      <c r="CZ18" s="30">
        <v>14</v>
      </c>
      <c r="DA18" s="30">
        <v>69</v>
      </c>
      <c r="DB18" s="30">
        <v>30</v>
      </c>
      <c r="DC18" s="30">
        <v>22</v>
      </c>
      <c r="DD18" s="30">
        <v>22</v>
      </c>
      <c r="DE18" s="30">
        <v>23</v>
      </c>
      <c r="DF18" s="30">
        <v>67</v>
      </c>
      <c r="DG18" s="30">
        <v>24</v>
      </c>
      <c r="DH18" s="30">
        <v>16</v>
      </c>
      <c r="DI18" s="30">
        <v>20</v>
      </c>
      <c r="DJ18" s="30">
        <v>66</v>
      </c>
      <c r="DK18" s="30">
        <v>68</v>
      </c>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v>41</v>
      </c>
      <c r="FF18" s="30">
        <v>98</v>
      </c>
      <c r="FG18" s="30"/>
      <c r="FH18" s="30"/>
      <c r="FI18" s="30"/>
      <c r="FJ18" s="30"/>
      <c r="FK18" s="30"/>
      <c r="FL18" s="30"/>
      <c r="FM18" s="30"/>
      <c r="FN18" s="30"/>
      <c r="FO18" s="30"/>
      <c r="FP18" s="30"/>
      <c r="FQ18" s="30">
        <v>43</v>
      </c>
      <c r="FR18" s="30"/>
      <c r="FS18" s="30"/>
      <c r="FT18" s="30"/>
      <c r="FU18" s="30"/>
      <c r="FV18" s="30">
        <v>21</v>
      </c>
      <c r="FW18" s="30">
        <v>36</v>
      </c>
      <c r="FX18" s="30">
        <v>40</v>
      </c>
      <c r="FY18" s="30">
        <v>63</v>
      </c>
      <c r="FZ18" s="30">
        <v>41</v>
      </c>
      <c r="GA18" s="30">
        <v>112</v>
      </c>
      <c r="GB18" s="30">
        <v>109</v>
      </c>
      <c r="GC18" s="30">
        <v>38</v>
      </c>
      <c r="GD18" s="30">
        <v>40</v>
      </c>
      <c r="GE18" s="30">
        <v>47</v>
      </c>
      <c r="GF18" s="30">
        <v>61</v>
      </c>
      <c r="GG18" s="30">
        <v>60</v>
      </c>
      <c r="GH18" s="30">
        <v>37</v>
      </c>
      <c r="GI18" s="30">
        <v>11</v>
      </c>
      <c r="GJ18" s="30">
        <v>108</v>
      </c>
      <c r="GK18" s="30">
        <v>28</v>
      </c>
      <c r="GL18" s="30">
        <v>33</v>
      </c>
      <c r="GM18" s="30"/>
      <c r="GN18" s="30"/>
      <c r="GO18" s="30">
        <v>4</v>
      </c>
      <c r="GP18" s="30">
        <v>12</v>
      </c>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v>0</v>
      </c>
      <c r="IB18" s="30">
        <v>73</v>
      </c>
      <c r="IC18" s="30"/>
      <c r="ID18" s="30">
        <v>28</v>
      </c>
      <c r="IE18" s="30"/>
      <c r="IF18" s="30"/>
      <c r="IG18" s="30"/>
      <c r="IH18" s="30">
        <v>44</v>
      </c>
      <c r="II18" s="30">
        <v>110</v>
      </c>
      <c r="IJ18" s="30">
        <v>115</v>
      </c>
      <c r="IK18" s="30"/>
      <c r="IL18" s="30"/>
      <c r="IM18" s="30"/>
      <c r="IN18" s="30"/>
      <c r="IO18" s="30"/>
      <c r="IP18" s="30"/>
      <c r="IQ18" s="30"/>
      <c r="IR18" s="30"/>
      <c r="IS18" s="30"/>
      <c r="IT18" s="30"/>
      <c r="IU18" s="30"/>
      <c r="IV18" s="30"/>
      <c r="IW18" s="30"/>
      <c r="IX18" s="30">
        <v>115</v>
      </c>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v>7</v>
      </c>
      <c r="SM18" s="30">
        <v>4</v>
      </c>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row>
    <row r="19" spans="2:547" ht="15.75" thickBot="1">
      <c r="B19" s="30" t="s">
        <v>24</v>
      </c>
      <c r="C19" s="43" t="s">
        <v>554</v>
      </c>
      <c r="D19" s="44"/>
      <c r="E19" s="30">
        <v>913</v>
      </c>
      <c r="F19" s="30">
        <v>93</v>
      </c>
      <c r="G19" s="30">
        <v>10.19</v>
      </c>
      <c r="H19" s="43" t="s">
        <v>537</v>
      </c>
      <c r="I19" s="44"/>
      <c r="J19" s="30">
        <v>55</v>
      </c>
      <c r="K19" s="30">
        <v>0</v>
      </c>
      <c r="L19" s="30">
        <v>37</v>
      </c>
      <c r="M19" s="30">
        <v>9</v>
      </c>
      <c r="N19" s="30">
        <v>0</v>
      </c>
      <c r="O19" s="30">
        <v>34</v>
      </c>
      <c r="P19" s="30">
        <v>13</v>
      </c>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v>40</v>
      </c>
      <c r="CF19" s="30">
        <v>0</v>
      </c>
      <c r="CG19" s="30">
        <v>5</v>
      </c>
      <c r="CH19" s="30">
        <v>44</v>
      </c>
      <c r="CI19" s="30">
        <v>9</v>
      </c>
      <c r="CJ19" s="30">
        <v>43</v>
      </c>
      <c r="CK19" s="30">
        <v>39</v>
      </c>
      <c r="CL19" s="30">
        <v>39</v>
      </c>
      <c r="CM19" s="30">
        <v>9</v>
      </c>
      <c r="CN19" s="30">
        <v>12</v>
      </c>
      <c r="CO19" s="30">
        <v>34</v>
      </c>
      <c r="CP19" s="30">
        <v>25</v>
      </c>
      <c r="CQ19" s="30">
        <v>28</v>
      </c>
      <c r="CR19" s="30">
        <v>33</v>
      </c>
      <c r="CS19" s="30">
        <v>39</v>
      </c>
      <c r="CT19" s="30">
        <v>33</v>
      </c>
      <c r="CU19" s="30">
        <v>45</v>
      </c>
      <c r="CV19" s="30">
        <v>42</v>
      </c>
      <c r="CW19" s="30">
        <v>13</v>
      </c>
      <c r="CX19" s="30">
        <v>11</v>
      </c>
      <c r="CY19" s="30">
        <v>11</v>
      </c>
      <c r="CZ19" s="30">
        <v>11</v>
      </c>
      <c r="DA19" s="30">
        <v>30</v>
      </c>
      <c r="DB19" s="30">
        <v>45</v>
      </c>
      <c r="DC19" s="30">
        <v>16</v>
      </c>
      <c r="DD19" s="30">
        <v>20</v>
      </c>
      <c r="DE19" s="30">
        <v>16</v>
      </c>
      <c r="DF19" s="30">
        <v>28</v>
      </c>
      <c r="DG19" s="30">
        <v>16</v>
      </c>
      <c r="DH19" s="30">
        <v>18</v>
      </c>
      <c r="DI19" s="30">
        <v>23</v>
      </c>
      <c r="DJ19" s="30">
        <v>33</v>
      </c>
      <c r="DK19" s="30">
        <v>29</v>
      </c>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v>54</v>
      </c>
      <c r="FF19" s="30">
        <v>66</v>
      </c>
      <c r="FG19" s="30"/>
      <c r="FH19" s="30"/>
      <c r="FI19" s="30"/>
      <c r="FJ19" s="30"/>
      <c r="FK19" s="30"/>
      <c r="FL19" s="30"/>
      <c r="FM19" s="30"/>
      <c r="FN19" s="30"/>
      <c r="FO19" s="30"/>
      <c r="FP19" s="30"/>
      <c r="FQ19" s="30">
        <v>53</v>
      </c>
      <c r="FR19" s="30"/>
      <c r="FS19" s="30"/>
      <c r="FT19" s="30"/>
      <c r="FU19" s="30"/>
      <c r="FV19" s="30">
        <v>13</v>
      </c>
      <c r="FW19" s="30">
        <v>51</v>
      </c>
      <c r="FX19" s="30">
        <v>26</v>
      </c>
      <c r="FY19" s="30">
        <v>37</v>
      </c>
      <c r="FZ19" s="30">
        <v>51</v>
      </c>
      <c r="GA19" s="30">
        <v>73</v>
      </c>
      <c r="GB19" s="30">
        <v>75</v>
      </c>
      <c r="GC19" s="30">
        <v>21</v>
      </c>
      <c r="GD19" s="30">
        <v>30</v>
      </c>
      <c r="GE19" s="30">
        <v>24</v>
      </c>
      <c r="GF19" s="30">
        <v>53</v>
      </c>
      <c r="GG19" s="30">
        <v>22</v>
      </c>
      <c r="GH19" s="30">
        <v>50</v>
      </c>
      <c r="GI19" s="30">
        <v>19</v>
      </c>
      <c r="GJ19" s="30">
        <v>63</v>
      </c>
      <c r="GK19" s="30">
        <v>21</v>
      </c>
      <c r="GL19" s="30">
        <v>34</v>
      </c>
      <c r="GM19" s="30"/>
      <c r="GN19" s="30"/>
      <c r="GO19" s="30">
        <v>39</v>
      </c>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v>15</v>
      </c>
      <c r="IB19" s="30"/>
      <c r="IC19" s="30"/>
      <c r="ID19" s="30"/>
      <c r="IE19" s="30"/>
      <c r="IF19" s="30"/>
      <c r="IG19" s="30"/>
      <c r="IH19" s="30"/>
      <c r="II19" s="30">
        <v>75</v>
      </c>
      <c r="IJ19" s="30">
        <v>73</v>
      </c>
      <c r="IK19" s="30"/>
      <c r="IL19" s="30"/>
      <c r="IM19" s="30"/>
      <c r="IN19" s="30"/>
      <c r="IO19" s="30"/>
      <c r="IP19" s="30"/>
      <c r="IQ19" s="30"/>
      <c r="IR19" s="30"/>
      <c r="IS19" s="30"/>
      <c r="IT19" s="30"/>
      <c r="IU19" s="30"/>
      <c r="IV19" s="30"/>
      <c r="IW19" s="30"/>
      <c r="IX19" s="30"/>
      <c r="IY19" s="30">
        <v>72</v>
      </c>
      <c r="IZ19" s="30">
        <v>53</v>
      </c>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row>
    <row r="20" spans="2:547" ht="16.5" thickTop="1" thickBot="1">
      <c r="B20" s="29" t="s">
        <v>538</v>
      </c>
      <c r="C20" s="45" t="s">
        <v>537</v>
      </c>
      <c r="D20" s="46"/>
      <c r="E20" s="29">
        <f>SUM(E5:E19)</f>
        <v>10714</v>
      </c>
      <c r="F20" s="29">
        <f>SUM(F5:F19)</f>
        <v>1427</v>
      </c>
      <c r="G20" s="29" t="s">
        <v>537</v>
      </c>
      <c r="H20" s="45" t="s">
        <v>537</v>
      </c>
      <c r="I20" s="46"/>
      <c r="J20" s="29">
        <v>560</v>
      </c>
      <c r="K20" s="29">
        <v>5</v>
      </c>
      <c r="L20" s="29">
        <v>592</v>
      </c>
      <c r="M20" s="29">
        <v>144</v>
      </c>
      <c r="N20" s="29">
        <v>10</v>
      </c>
      <c r="O20" s="29">
        <v>502</v>
      </c>
      <c r="P20" s="29">
        <v>143</v>
      </c>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v>428</v>
      </c>
      <c r="CF20" s="29">
        <v>0</v>
      </c>
      <c r="CG20" s="29">
        <v>32</v>
      </c>
      <c r="CH20" s="29">
        <v>638</v>
      </c>
      <c r="CI20" s="29">
        <v>130</v>
      </c>
      <c r="CJ20" s="29">
        <v>662</v>
      </c>
      <c r="CK20" s="29">
        <v>306</v>
      </c>
      <c r="CL20" s="29">
        <v>318</v>
      </c>
      <c r="CM20" s="29">
        <v>129</v>
      </c>
      <c r="CN20" s="29">
        <v>146</v>
      </c>
      <c r="CO20" s="29">
        <v>429</v>
      </c>
      <c r="CP20" s="29">
        <v>456</v>
      </c>
      <c r="CQ20" s="29">
        <v>384</v>
      </c>
      <c r="CR20" s="29">
        <v>523</v>
      </c>
      <c r="CS20" s="29">
        <v>339</v>
      </c>
      <c r="CT20" s="29">
        <v>477</v>
      </c>
      <c r="CU20" s="29">
        <v>489</v>
      </c>
      <c r="CV20" s="29">
        <v>339</v>
      </c>
      <c r="CW20" s="29">
        <v>176</v>
      </c>
      <c r="CX20" s="29">
        <v>158</v>
      </c>
      <c r="CY20" s="29">
        <v>175</v>
      </c>
      <c r="CZ20" s="29">
        <v>172</v>
      </c>
      <c r="DA20" s="29">
        <v>504</v>
      </c>
      <c r="DB20" s="29">
        <v>385</v>
      </c>
      <c r="DC20" s="29">
        <v>218</v>
      </c>
      <c r="DD20" s="29">
        <v>300</v>
      </c>
      <c r="DE20" s="29">
        <v>212</v>
      </c>
      <c r="DF20" s="29">
        <v>527</v>
      </c>
      <c r="DG20" s="29">
        <v>213</v>
      </c>
      <c r="DH20" s="29">
        <v>240</v>
      </c>
      <c r="DI20" s="29">
        <v>268</v>
      </c>
      <c r="DJ20" s="29">
        <v>541</v>
      </c>
      <c r="DK20" s="29">
        <v>550</v>
      </c>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v>65</v>
      </c>
      <c r="EU20" s="29">
        <v>140</v>
      </c>
      <c r="EV20" s="29">
        <v>162</v>
      </c>
      <c r="EW20" s="29">
        <v>122</v>
      </c>
      <c r="EX20" s="29">
        <v>44</v>
      </c>
      <c r="EY20" s="29"/>
      <c r="EZ20" s="29"/>
      <c r="FA20" s="29"/>
      <c r="FB20" s="29"/>
      <c r="FC20" s="29"/>
      <c r="FD20" s="29"/>
      <c r="FE20" s="29">
        <v>401</v>
      </c>
      <c r="FF20" s="29">
        <v>674</v>
      </c>
      <c r="FG20" s="29"/>
      <c r="FH20" s="29"/>
      <c r="FI20" s="29">
        <v>102</v>
      </c>
      <c r="FJ20" s="29">
        <v>382</v>
      </c>
      <c r="FK20" s="29"/>
      <c r="FL20" s="29"/>
      <c r="FM20" s="29"/>
      <c r="FN20" s="29"/>
      <c r="FO20" s="29"/>
      <c r="FP20" s="29"/>
      <c r="FQ20" s="29">
        <v>272</v>
      </c>
      <c r="FR20" s="29">
        <v>78</v>
      </c>
      <c r="FS20" s="29">
        <v>17</v>
      </c>
      <c r="FT20" s="29">
        <v>92</v>
      </c>
      <c r="FU20" s="29">
        <v>74</v>
      </c>
      <c r="FV20" s="29">
        <v>242</v>
      </c>
      <c r="FW20" s="29">
        <v>462</v>
      </c>
      <c r="FX20" s="29">
        <v>347</v>
      </c>
      <c r="FY20" s="29">
        <v>637</v>
      </c>
      <c r="FZ20" s="29">
        <v>484</v>
      </c>
      <c r="GA20" s="29">
        <v>1152</v>
      </c>
      <c r="GB20" s="29">
        <v>1080</v>
      </c>
      <c r="GC20" s="29">
        <v>358</v>
      </c>
      <c r="GD20" s="29">
        <v>342</v>
      </c>
      <c r="GE20" s="29">
        <v>513</v>
      </c>
      <c r="GF20" s="29">
        <v>645</v>
      </c>
      <c r="GG20" s="29">
        <v>551</v>
      </c>
      <c r="GH20" s="29">
        <v>469</v>
      </c>
      <c r="GI20" s="29">
        <v>213</v>
      </c>
      <c r="GJ20" s="29">
        <v>1072</v>
      </c>
      <c r="GK20" s="29">
        <v>259</v>
      </c>
      <c r="GL20" s="29">
        <v>305</v>
      </c>
      <c r="GM20" s="29">
        <v>9</v>
      </c>
      <c r="GN20" s="29"/>
      <c r="GO20" s="29">
        <v>43</v>
      </c>
      <c r="GP20" s="29">
        <v>60</v>
      </c>
      <c r="GQ20" s="29"/>
      <c r="GR20" s="29">
        <v>176</v>
      </c>
      <c r="GS20" s="29"/>
      <c r="GT20" s="29">
        <v>35</v>
      </c>
      <c r="GU20" s="29"/>
      <c r="GV20" s="29"/>
      <c r="GW20" s="29"/>
      <c r="GX20" s="29"/>
      <c r="GY20" s="29"/>
      <c r="GZ20" s="29"/>
      <c r="HA20" s="29">
        <v>304</v>
      </c>
      <c r="HB20" s="29"/>
      <c r="HC20" s="29"/>
      <c r="HD20" s="29"/>
      <c r="HE20" s="29">
        <v>184</v>
      </c>
      <c r="HF20" s="29"/>
      <c r="HG20" s="29"/>
      <c r="HH20" s="29"/>
      <c r="HI20" s="29"/>
      <c r="HJ20" s="29"/>
      <c r="HK20" s="29"/>
      <c r="HL20" s="29"/>
      <c r="HM20" s="29"/>
      <c r="HN20" s="29"/>
      <c r="HO20" s="29"/>
      <c r="HP20" s="29"/>
      <c r="HQ20" s="29"/>
      <c r="HR20" s="29"/>
      <c r="HS20" s="29">
        <v>76</v>
      </c>
      <c r="HT20" s="29"/>
      <c r="HU20" s="29"/>
      <c r="HV20" s="29"/>
      <c r="HW20" s="29"/>
      <c r="HX20" s="29"/>
      <c r="HY20" s="29"/>
      <c r="HZ20" s="29"/>
      <c r="IA20" s="29">
        <v>15</v>
      </c>
      <c r="IB20" s="29">
        <v>301</v>
      </c>
      <c r="IC20" s="29"/>
      <c r="ID20" s="29">
        <v>113</v>
      </c>
      <c r="IE20" s="29"/>
      <c r="IF20" s="29"/>
      <c r="IG20" s="29"/>
      <c r="IH20" s="29">
        <v>186</v>
      </c>
      <c r="II20" s="29">
        <v>1154</v>
      </c>
      <c r="IJ20" s="29">
        <v>1154</v>
      </c>
      <c r="IK20" s="29"/>
      <c r="IL20" s="29"/>
      <c r="IM20" s="29"/>
      <c r="IN20" s="29">
        <v>83</v>
      </c>
      <c r="IO20" s="29">
        <v>67</v>
      </c>
      <c r="IP20" s="29">
        <v>51</v>
      </c>
      <c r="IQ20" s="29">
        <v>60</v>
      </c>
      <c r="IR20" s="29">
        <v>23</v>
      </c>
      <c r="IS20" s="29">
        <v>56</v>
      </c>
      <c r="IT20" s="29">
        <v>130</v>
      </c>
      <c r="IU20" s="29">
        <v>49</v>
      </c>
      <c r="IV20" s="29">
        <v>26</v>
      </c>
      <c r="IW20" s="29">
        <v>148</v>
      </c>
      <c r="IX20" s="29">
        <v>115</v>
      </c>
      <c r="IY20" s="29">
        <v>72</v>
      </c>
      <c r="IZ20" s="29">
        <v>53</v>
      </c>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v>387</v>
      </c>
      <c r="SM20" s="29">
        <v>420</v>
      </c>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v>137</v>
      </c>
      <c r="TU20" s="29">
        <v>247</v>
      </c>
      <c r="TV20" s="29"/>
      <c r="TW20" s="29"/>
      <c r="TX20" s="29"/>
      <c r="TY20" s="29"/>
      <c r="TZ20" s="29"/>
      <c r="UA20" s="29"/>
    </row>
    <row r="21" spans="2:547" ht="15.75" thickTop="1">
      <c r="B21" s="30" t="s">
        <v>25</v>
      </c>
      <c r="C21" s="43" t="s">
        <v>553</v>
      </c>
      <c r="D21" s="44"/>
      <c r="E21" s="30">
        <v>736</v>
      </c>
      <c r="F21" s="30">
        <v>120</v>
      </c>
      <c r="G21" s="30">
        <v>16.3</v>
      </c>
      <c r="H21" s="43" t="s">
        <v>537</v>
      </c>
      <c r="I21" s="44"/>
      <c r="J21" s="30">
        <v>25</v>
      </c>
      <c r="K21" s="30">
        <v>1</v>
      </c>
      <c r="L21" s="30">
        <v>52</v>
      </c>
      <c r="M21" s="30">
        <v>9</v>
      </c>
      <c r="N21" s="30">
        <v>0</v>
      </c>
      <c r="O21" s="30">
        <v>37</v>
      </c>
      <c r="P21" s="30">
        <v>19</v>
      </c>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v>21</v>
      </c>
      <c r="DM21" s="30">
        <v>3</v>
      </c>
      <c r="DN21" s="30">
        <v>110</v>
      </c>
      <c r="DO21" s="30">
        <v>32</v>
      </c>
      <c r="DP21" s="30">
        <v>50</v>
      </c>
      <c r="DQ21" s="30">
        <v>47</v>
      </c>
      <c r="DR21" s="30">
        <v>30</v>
      </c>
      <c r="DS21" s="30">
        <v>20</v>
      </c>
      <c r="DT21" s="30">
        <v>21</v>
      </c>
      <c r="DU21" s="30">
        <v>33</v>
      </c>
      <c r="DV21" s="30">
        <v>23</v>
      </c>
      <c r="DW21" s="30">
        <v>23</v>
      </c>
      <c r="DX21" s="30">
        <v>20</v>
      </c>
      <c r="DY21" s="30">
        <v>23</v>
      </c>
      <c r="DZ21" s="30">
        <v>19</v>
      </c>
      <c r="EA21" s="30">
        <v>23</v>
      </c>
      <c r="EB21" s="30">
        <v>10</v>
      </c>
      <c r="EC21" s="30">
        <v>11</v>
      </c>
      <c r="ED21" s="30">
        <v>10</v>
      </c>
      <c r="EE21" s="30">
        <v>44</v>
      </c>
      <c r="EF21" s="30">
        <v>43</v>
      </c>
      <c r="EG21" s="30">
        <v>19</v>
      </c>
      <c r="EH21" s="30">
        <v>30</v>
      </c>
      <c r="EI21" s="30">
        <v>19</v>
      </c>
      <c r="EJ21" s="30">
        <v>39</v>
      </c>
      <c r="EK21" s="30">
        <v>9</v>
      </c>
      <c r="EL21" s="30">
        <v>42</v>
      </c>
      <c r="EM21" s="30">
        <v>10</v>
      </c>
      <c r="EN21" s="30">
        <v>33</v>
      </c>
      <c r="EO21" s="30">
        <v>17</v>
      </c>
      <c r="EP21" s="30">
        <v>11</v>
      </c>
      <c r="EQ21" s="30">
        <v>35</v>
      </c>
      <c r="ER21" s="30"/>
      <c r="ES21" s="30"/>
      <c r="ET21" s="30">
        <v>16</v>
      </c>
      <c r="EU21" s="30">
        <v>44</v>
      </c>
      <c r="EV21" s="30">
        <v>39</v>
      </c>
      <c r="EW21" s="30">
        <v>27</v>
      </c>
      <c r="EX21" s="30">
        <v>9</v>
      </c>
      <c r="EY21" s="30"/>
      <c r="EZ21" s="30"/>
      <c r="FA21" s="30"/>
      <c r="FB21" s="30"/>
      <c r="FC21" s="30"/>
      <c r="FD21" s="30"/>
      <c r="FE21" s="30"/>
      <c r="FF21" s="30"/>
      <c r="FG21" s="30"/>
      <c r="FH21" s="30">
        <v>107</v>
      </c>
      <c r="FI21" s="30"/>
      <c r="FJ21" s="30"/>
      <c r="FK21" s="30"/>
      <c r="FL21" s="30"/>
      <c r="FM21" s="30"/>
      <c r="FN21" s="30"/>
      <c r="FO21" s="30"/>
      <c r="FP21" s="30"/>
      <c r="FQ21" s="30"/>
      <c r="FR21" s="30"/>
      <c r="FS21" s="30"/>
      <c r="FT21" s="30"/>
      <c r="FU21" s="30"/>
      <c r="FV21" s="30">
        <v>19</v>
      </c>
      <c r="FW21" s="30">
        <v>22</v>
      </c>
      <c r="FX21" s="30">
        <v>30</v>
      </c>
      <c r="FY21" s="30">
        <v>55</v>
      </c>
      <c r="FZ21" s="30">
        <v>24</v>
      </c>
      <c r="GA21" s="30">
        <v>96</v>
      </c>
      <c r="GB21" s="30">
        <v>97</v>
      </c>
      <c r="GC21" s="30">
        <v>21</v>
      </c>
      <c r="GD21" s="30">
        <v>38</v>
      </c>
      <c r="GE21" s="30">
        <v>41</v>
      </c>
      <c r="GF21" s="30">
        <v>53</v>
      </c>
      <c r="GG21" s="30">
        <v>47</v>
      </c>
      <c r="GH21" s="30">
        <v>24</v>
      </c>
      <c r="GI21" s="30">
        <v>9</v>
      </c>
      <c r="GJ21" s="30">
        <v>91</v>
      </c>
      <c r="GK21" s="30">
        <v>20</v>
      </c>
      <c r="GL21" s="30">
        <v>14</v>
      </c>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v>56</v>
      </c>
      <c r="ID21" s="30"/>
      <c r="IE21" s="30"/>
      <c r="IF21" s="30">
        <v>51</v>
      </c>
      <c r="IG21" s="30"/>
      <c r="IH21" s="30"/>
      <c r="II21" s="30">
        <v>101</v>
      </c>
      <c r="IJ21" s="30">
        <v>100</v>
      </c>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v>2</v>
      </c>
      <c r="SM21" s="30">
        <v>0</v>
      </c>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row>
    <row r="22" spans="2:547">
      <c r="B22" s="30" t="s">
        <v>26</v>
      </c>
      <c r="C22" s="43" t="s">
        <v>553</v>
      </c>
      <c r="D22" s="44"/>
      <c r="E22" s="30">
        <v>713</v>
      </c>
      <c r="F22" s="30">
        <v>148</v>
      </c>
      <c r="G22" s="30">
        <v>20.76</v>
      </c>
      <c r="H22" s="43" t="s">
        <v>537</v>
      </c>
      <c r="I22" s="44"/>
      <c r="J22" s="30">
        <v>41</v>
      </c>
      <c r="K22" s="30">
        <v>1</v>
      </c>
      <c r="L22" s="30">
        <v>59</v>
      </c>
      <c r="M22" s="30">
        <v>12</v>
      </c>
      <c r="N22" s="30">
        <v>0</v>
      </c>
      <c r="O22" s="30">
        <v>38</v>
      </c>
      <c r="P22" s="30">
        <v>33</v>
      </c>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v>31</v>
      </c>
      <c r="DM22" s="30">
        <v>7</v>
      </c>
      <c r="DN22" s="30">
        <v>123</v>
      </c>
      <c r="DO22" s="30">
        <v>29</v>
      </c>
      <c r="DP22" s="30">
        <v>65</v>
      </c>
      <c r="DQ22" s="30">
        <v>56</v>
      </c>
      <c r="DR22" s="30">
        <v>25</v>
      </c>
      <c r="DS22" s="30">
        <v>31</v>
      </c>
      <c r="DT22" s="30">
        <v>35</v>
      </c>
      <c r="DU22" s="30">
        <v>29</v>
      </c>
      <c r="DV22" s="30">
        <v>31</v>
      </c>
      <c r="DW22" s="30">
        <v>37</v>
      </c>
      <c r="DX22" s="30">
        <v>34</v>
      </c>
      <c r="DY22" s="30">
        <v>39</v>
      </c>
      <c r="DZ22" s="30">
        <v>37</v>
      </c>
      <c r="EA22" s="30">
        <v>35</v>
      </c>
      <c r="EB22" s="30">
        <v>13</v>
      </c>
      <c r="EC22" s="30">
        <v>8</v>
      </c>
      <c r="ED22" s="30">
        <v>10</v>
      </c>
      <c r="EE22" s="30">
        <v>53</v>
      </c>
      <c r="EF22" s="30">
        <v>52</v>
      </c>
      <c r="EG22" s="30">
        <v>32</v>
      </c>
      <c r="EH22" s="30">
        <v>28</v>
      </c>
      <c r="EI22" s="30">
        <v>36</v>
      </c>
      <c r="EJ22" s="30">
        <v>52</v>
      </c>
      <c r="EK22" s="30">
        <v>12</v>
      </c>
      <c r="EL22" s="30">
        <v>56</v>
      </c>
      <c r="EM22" s="30">
        <v>11</v>
      </c>
      <c r="EN22" s="30">
        <v>27</v>
      </c>
      <c r="EO22" s="30">
        <v>33</v>
      </c>
      <c r="EP22" s="30">
        <v>11</v>
      </c>
      <c r="EQ22" s="30">
        <v>24</v>
      </c>
      <c r="ER22" s="30"/>
      <c r="ES22" s="30"/>
      <c r="ET22" s="30">
        <v>22</v>
      </c>
      <c r="EU22" s="30">
        <v>38</v>
      </c>
      <c r="EV22" s="30">
        <v>39</v>
      </c>
      <c r="EW22" s="30">
        <v>28</v>
      </c>
      <c r="EX22" s="30">
        <v>9</v>
      </c>
      <c r="EY22" s="30"/>
      <c r="EZ22" s="30"/>
      <c r="FA22" s="30">
        <v>13</v>
      </c>
      <c r="FB22" s="30">
        <v>10</v>
      </c>
      <c r="FC22" s="30"/>
      <c r="FD22" s="30"/>
      <c r="FE22" s="30"/>
      <c r="FF22" s="30"/>
      <c r="FG22" s="30"/>
      <c r="FH22" s="30">
        <v>95</v>
      </c>
      <c r="FI22" s="30"/>
      <c r="FJ22" s="30"/>
      <c r="FK22" s="30"/>
      <c r="FL22" s="30"/>
      <c r="FM22" s="30"/>
      <c r="FN22" s="30">
        <v>23</v>
      </c>
      <c r="FO22" s="30"/>
      <c r="FP22" s="30"/>
      <c r="FQ22" s="30"/>
      <c r="FR22" s="30"/>
      <c r="FS22" s="30"/>
      <c r="FT22" s="30"/>
      <c r="FU22" s="30"/>
      <c r="FV22" s="30">
        <v>23</v>
      </c>
      <c r="FW22" s="30">
        <v>31</v>
      </c>
      <c r="FX22" s="30">
        <v>31</v>
      </c>
      <c r="FY22" s="30">
        <v>65</v>
      </c>
      <c r="FZ22" s="30">
        <v>36</v>
      </c>
      <c r="GA22" s="30">
        <v>116</v>
      </c>
      <c r="GB22" s="30">
        <v>112</v>
      </c>
      <c r="GC22" s="30">
        <v>23</v>
      </c>
      <c r="GD22" s="30">
        <v>44</v>
      </c>
      <c r="GE22" s="30">
        <v>46</v>
      </c>
      <c r="GF22" s="30">
        <v>60</v>
      </c>
      <c r="GG22" s="30">
        <v>56</v>
      </c>
      <c r="GH22" s="30">
        <v>29</v>
      </c>
      <c r="GI22" s="30">
        <v>18</v>
      </c>
      <c r="GJ22" s="30">
        <v>86</v>
      </c>
      <c r="GK22" s="30">
        <v>46</v>
      </c>
      <c r="GL22" s="30">
        <v>19</v>
      </c>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v>55</v>
      </c>
      <c r="ID22" s="30"/>
      <c r="IE22" s="30"/>
      <c r="IF22" s="30">
        <v>70</v>
      </c>
      <c r="IG22" s="30"/>
      <c r="IH22" s="30"/>
      <c r="II22" s="30">
        <v>117</v>
      </c>
      <c r="IJ22" s="30">
        <v>116</v>
      </c>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row>
    <row r="23" spans="2:547">
      <c r="B23" s="30" t="s">
        <v>27</v>
      </c>
      <c r="C23" s="43" t="s">
        <v>553</v>
      </c>
      <c r="D23" s="44"/>
      <c r="E23" s="30">
        <v>930</v>
      </c>
      <c r="F23" s="30">
        <v>170</v>
      </c>
      <c r="G23" s="30">
        <v>18.28</v>
      </c>
      <c r="H23" s="43" t="s">
        <v>537</v>
      </c>
      <c r="I23" s="44"/>
      <c r="J23" s="30">
        <v>19</v>
      </c>
      <c r="K23" s="30">
        <v>0</v>
      </c>
      <c r="L23" s="30">
        <v>78</v>
      </c>
      <c r="M23" s="30">
        <v>6</v>
      </c>
      <c r="N23" s="30">
        <v>2</v>
      </c>
      <c r="O23" s="30">
        <v>66</v>
      </c>
      <c r="P23" s="30">
        <v>13</v>
      </c>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v>16</v>
      </c>
      <c r="DM23" s="30">
        <v>2</v>
      </c>
      <c r="DN23" s="30">
        <v>156</v>
      </c>
      <c r="DO23" s="30">
        <v>60</v>
      </c>
      <c r="DP23" s="30">
        <v>83</v>
      </c>
      <c r="DQ23" s="30">
        <v>62</v>
      </c>
      <c r="DR23" s="30">
        <v>55</v>
      </c>
      <c r="DS23" s="30">
        <v>16</v>
      </c>
      <c r="DT23" s="30">
        <v>13</v>
      </c>
      <c r="DU23" s="30">
        <v>61</v>
      </c>
      <c r="DV23" s="30">
        <v>14</v>
      </c>
      <c r="DW23" s="30">
        <v>13</v>
      </c>
      <c r="DX23" s="30">
        <v>16</v>
      </c>
      <c r="DY23" s="30">
        <v>13</v>
      </c>
      <c r="DZ23" s="30">
        <v>19</v>
      </c>
      <c r="EA23" s="30">
        <v>16</v>
      </c>
      <c r="EB23" s="30">
        <v>9</v>
      </c>
      <c r="EC23" s="30">
        <v>7</v>
      </c>
      <c r="ED23" s="30">
        <v>15</v>
      </c>
      <c r="EE23" s="30">
        <v>64</v>
      </c>
      <c r="EF23" s="30">
        <v>71</v>
      </c>
      <c r="EG23" s="30">
        <v>12</v>
      </c>
      <c r="EH23" s="30">
        <v>58</v>
      </c>
      <c r="EI23" s="30">
        <v>17</v>
      </c>
      <c r="EJ23" s="30">
        <v>62</v>
      </c>
      <c r="EK23" s="30">
        <v>9</v>
      </c>
      <c r="EL23" s="30">
        <v>68</v>
      </c>
      <c r="EM23" s="30">
        <v>6</v>
      </c>
      <c r="EN23" s="30">
        <v>57</v>
      </c>
      <c r="EO23" s="30">
        <v>13</v>
      </c>
      <c r="EP23" s="30">
        <v>10</v>
      </c>
      <c r="EQ23" s="30">
        <v>59</v>
      </c>
      <c r="ER23" s="30"/>
      <c r="ES23" s="30"/>
      <c r="ET23" s="30">
        <v>11</v>
      </c>
      <c r="EU23" s="30">
        <v>52</v>
      </c>
      <c r="EV23" s="30">
        <v>39</v>
      </c>
      <c r="EW23" s="30">
        <v>14</v>
      </c>
      <c r="EX23" s="30">
        <v>3</v>
      </c>
      <c r="EY23" s="30"/>
      <c r="EZ23" s="30"/>
      <c r="FA23" s="30">
        <v>25</v>
      </c>
      <c r="FB23" s="30">
        <v>23</v>
      </c>
      <c r="FC23" s="30"/>
      <c r="FD23" s="30"/>
      <c r="FE23" s="30"/>
      <c r="FF23" s="30"/>
      <c r="FG23" s="30"/>
      <c r="FH23" s="30">
        <v>103</v>
      </c>
      <c r="FI23" s="30"/>
      <c r="FJ23" s="30"/>
      <c r="FK23" s="30"/>
      <c r="FL23" s="30"/>
      <c r="FM23" s="30"/>
      <c r="FN23" s="30">
        <v>49</v>
      </c>
      <c r="FO23" s="30"/>
      <c r="FP23" s="30"/>
      <c r="FQ23" s="30"/>
      <c r="FR23" s="30"/>
      <c r="FS23" s="30"/>
      <c r="FT23" s="30"/>
      <c r="FU23" s="30"/>
      <c r="FV23" s="30">
        <v>35</v>
      </c>
      <c r="FW23" s="30">
        <v>17</v>
      </c>
      <c r="FX23" s="30">
        <v>40</v>
      </c>
      <c r="FY23" s="30">
        <v>70</v>
      </c>
      <c r="FZ23" s="30">
        <v>18</v>
      </c>
      <c r="GA23" s="30">
        <v>140</v>
      </c>
      <c r="GB23" s="30">
        <v>139</v>
      </c>
      <c r="GC23" s="30">
        <v>23</v>
      </c>
      <c r="GD23" s="30">
        <v>50</v>
      </c>
      <c r="GE23" s="30">
        <v>64</v>
      </c>
      <c r="GF23" s="30">
        <v>80</v>
      </c>
      <c r="GG23" s="30">
        <v>65</v>
      </c>
      <c r="GH23" s="30">
        <v>16</v>
      </c>
      <c r="GI23" s="30">
        <v>4</v>
      </c>
      <c r="GJ23" s="30">
        <v>118</v>
      </c>
      <c r="GK23" s="30">
        <v>45</v>
      </c>
      <c r="GL23" s="30">
        <v>15</v>
      </c>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v>16</v>
      </c>
      <c r="HP23" s="30"/>
      <c r="HQ23" s="30">
        <v>99</v>
      </c>
      <c r="HR23" s="30"/>
      <c r="HS23" s="30"/>
      <c r="HT23" s="30"/>
      <c r="HU23" s="30"/>
      <c r="HV23" s="30"/>
      <c r="HW23" s="30"/>
      <c r="HX23" s="30"/>
      <c r="HY23" s="30">
        <v>37</v>
      </c>
      <c r="HZ23" s="30"/>
      <c r="IA23" s="30"/>
      <c r="IB23" s="30"/>
      <c r="IC23" s="30"/>
      <c r="ID23" s="30"/>
      <c r="IE23" s="30"/>
      <c r="IF23" s="30"/>
      <c r="IG23" s="30"/>
      <c r="IH23" s="30"/>
      <c r="II23" s="30">
        <v>145</v>
      </c>
      <c r="IJ23" s="30">
        <v>147</v>
      </c>
      <c r="IK23" s="30"/>
      <c r="IL23" s="30"/>
      <c r="IM23" s="30"/>
      <c r="IN23" s="30"/>
      <c r="IO23" s="30"/>
      <c r="IP23" s="30"/>
      <c r="IQ23" s="30"/>
      <c r="IR23" s="30"/>
      <c r="IS23" s="30"/>
      <c r="IT23" s="30"/>
      <c r="IU23" s="30"/>
      <c r="IV23" s="30"/>
      <c r="IW23" s="30"/>
      <c r="IX23" s="30"/>
      <c r="IY23" s="30"/>
      <c r="IZ23" s="30"/>
      <c r="JA23" s="30">
        <v>20</v>
      </c>
      <c r="JB23" s="30">
        <v>147</v>
      </c>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row>
    <row r="24" spans="2:547">
      <c r="B24" s="30" t="s">
        <v>28</v>
      </c>
      <c r="C24" s="43" t="s">
        <v>553</v>
      </c>
      <c r="D24" s="44"/>
      <c r="E24" s="30">
        <v>724</v>
      </c>
      <c r="F24" s="30">
        <v>96</v>
      </c>
      <c r="G24" s="30">
        <v>13.26</v>
      </c>
      <c r="H24" s="43" t="s">
        <v>537</v>
      </c>
      <c r="I24" s="44"/>
      <c r="J24" s="30">
        <v>27</v>
      </c>
      <c r="K24" s="30">
        <v>0</v>
      </c>
      <c r="L24" s="30">
        <v>28</v>
      </c>
      <c r="M24" s="30">
        <v>10</v>
      </c>
      <c r="N24" s="30">
        <v>0</v>
      </c>
      <c r="O24" s="30">
        <v>39</v>
      </c>
      <c r="P24" s="30">
        <v>18</v>
      </c>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v>16</v>
      </c>
      <c r="DM24" s="30">
        <v>10</v>
      </c>
      <c r="DN24" s="30">
        <v>86</v>
      </c>
      <c r="DO24" s="30">
        <v>37</v>
      </c>
      <c r="DP24" s="30">
        <v>32</v>
      </c>
      <c r="DQ24" s="30">
        <v>29</v>
      </c>
      <c r="DR24" s="30">
        <v>33</v>
      </c>
      <c r="DS24" s="30">
        <v>14</v>
      </c>
      <c r="DT24" s="30">
        <v>22</v>
      </c>
      <c r="DU24" s="30">
        <v>37</v>
      </c>
      <c r="DV24" s="30">
        <v>22</v>
      </c>
      <c r="DW24" s="30">
        <v>24</v>
      </c>
      <c r="DX24" s="30">
        <v>16</v>
      </c>
      <c r="DY24" s="30">
        <v>28</v>
      </c>
      <c r="DZ24" s="30">
        <v>12</v>
      </c>
      <c r="EA24" s="30">
        <v>24</v>
      </c>
      <c r="EB24" s="30">
        <v>10</v>
      </c>
      <c r="EC24" s="30">
        <v>9</v>
      </c>
      <c r="ED24" s="30">
        <v>7</v>
      </c>
      <c r="EE24" s="30">
        <v>28</v>
      </c>
      <c r="EF24" s="30">
        <v>27</v>
      </c>
      <c r="EG24" s="30">
        <v>10</v>
      </c>
      <c r="EH24" s="30">
        <v>36</v>
      </c>
      <c r="EI24" s="30">
        <v>16</v>
      </c>
      <c r="EJ24" s="30">
        <v>24</v>
      </c>
      <c r="EK24" s="30">
        <v>8</v>
      </c>
      <c r="EL24" s="30">
        <v>27</v>
      </c>
      <c r="EM24" s="30">
        <v>7</v>
      </c>
      <c r="EN24" s="30">
        <v>34</v>
      </c>
      <c r="EO24" s="30">
        <v>13</v>
      </c>
      <c r="EP24" s="30">
        <v>10</v>
      </c>
      <c r="EQ24" s="30">
        <v>36</v>
      </c>
      <c r="ER24" s="30"/>
      <c r="ES24" s="30"/>
      <c r="ET24" s="30">
        <v>22</v>
      </c>
      <c r="EU24" s="30">
        <v>31</v>
      </c>
      <c r="EV24" s="30">
        <v>51</v>
      </c>
      <c r="EW24" s="30">
        <v>10</v>
      </c>
      <c r="EX24" s="30">
        <v>8</v>
      </c>
      <c r="EY24" s="30"/>
      <c r="EZ24" s="30"/>
      <c r="FA24" s="30"/>
      <c r="FB24" s="30"/>
      <c r="FC24" s="30"/>
      <c r="FD24" s="30"/>
      <c r="FE24" s="30"/>
      <c r="FF24" s="30"/>
      <c r="FG24" s="30"/>
      <c r="FH24" s="30">
        <v>86</v>
      </c>
      <c r="FI24" s="30"/>
      <c r="FJ24" s="30"/>
      <c r="FK24" s="30"/>
      <c r="FL24" s="30"/>
      <c r="FM24" s="30"/>
      <c r="FN24" s="30"/>
      <c r="FO24" s="30"/>
      <c r="FP24" s="30"/>
      <c r="FQ24" s="30"/>
      <c r="FR24" s="30"/>
      <c r="FS24" s="30"/>
      <c r="FT24" s="30"/>
      <c r="FU24" s="30"/>
      <c r="FV24" s="30">
        <v>21</v>
      </c>
      <c r="FW24" s="30">
        <v>26</v>
      </c>
      <c r="FX24" s="30">
        <v>31</v>
      </c>
      <c r="FY24" s="30">
        <v>24</v>
      </c>
      <c r="FZ24" s="30">
        <v>25</v>
      </c>
      <c r="GA24" s="30">
        <v>74</v>
      </c>
      <c r="GB24" s="30">
        <v>72</v>
      </c>
      <c r="GC24" s="30">
        <v>12</v>
      </c>
      <c r="GD24" s="30">
        <v>31</v>
      </c>
      <c r="GE24" s="30">
        <v>25</v>
      </c>
      <c r="GF24" s="30">
        <v>37</v>
      </c>
      <c r="GG24" s="30">
        <v>36</v>
      </c>
      <c r="GH24" s="30">
        <v>26</v>
      </c>
      <c r="GI24" s="30">
        <v>10</v>
      </c>
      <c r="GJ24" s="30">
        <v>59</v>
      </c>
      <c r="GK24" s="30">
        <v>26</v>
      </c>
      <c r="GL24" s="30">
        <v>19</v>
      </c>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v>27</v>
      </c>
      <c r="HP24" s="30"/>
      <c r="HQ24" s="30">
        <v>50</v>
      </c>
      <c r="HR24" s="30"/>
      <c r="HS24" s="30"/>
      <c r="HT24" s="30"/>
      <c r="HU24" s="30"/>
      <c r="HV24" s="30"/>
      <c r="HW24" s="30"/>
      <c r="HX24" s="30"/>
      <c r="HY24" s="30">
        <v>16</v>
      </c>
      <c r="HZ24" s="30"/>
      <c r="IA24" s="30"/>
      <c r="IB24" s="30"/>
      <c r="IC24" s="30"/>
      <c r="ID24" s="30"/>
      <c r="IE24" s="30"/>
      <c r="IF24" s="30"/>
      <c r="IG24" s="30"/>
      <c r="IH24" s="30"/>
      <c r="II24" s="30">
        <v>78</v>
      </c>
      <c r="IJ24" s="30">
        <v>78</v>
      </c>
      <c r="IK24" s="30"/>
      <c r="IL24" s="30"/>
      <c r="IM24" s="30"/>
      <c r="IN24" s="30"/>
      <c r="IO24" s="30"/>
      <c r="IP24" s="30"/>
      <c r="IQ24" s="30"/>
      <c r="IR24" s="30"/>
      <c r="IS24" s="30"/>
      <c r="IT24" s="30"/>
      <c r="IU24" s="30"/>
      <c r="IV24" s="30"/>
      <c r="IW24" s="30"/>
      <c r="IX24" s="30"/>
      <c r="IY24" s="30"/>
      <c r="IZ24" s="30"/>
      <c r="JA24" s="30"/>
      <c r="JB24" s="30"/>
      <c r="JC24" s="30">
        <v>82</v>
      </c>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row>
    <row r="25" spans="2:547">
      <c r="B25" s="30" t="s">
        <v>29</v>
      </c>
      <c r="C25" s="43" t="s">
        <v>553</v>
      </c>
      <c r="D25" s="44"/>
      <c r="E25" s="30">
        <v>881</v>
      </c>
      <c r="F25" s="30">
        <v>118</v>
      </c>
      <c r="G25" s="30">
        <v>13.39</v>
      </c>
      <c r="H25" s="43" t="s">
        <v>537</v>
      </c>
      <c r="I25" s="44"/>
      <c r="J25" s="30">
        <v>22</v>
      </c>
      <c r="K25" s="30">
        <v>1</v>
      </c>
      <c r="L25" s="30">
        <v>43</v>
      </c>
      <c r="M25" s="30">
        <v>16</v>
      </c>
      <c r="N25" s="30">
        <v>1</v>
      </c>
      <c r="O25" s="30">
        <v>46</v>
      </c>
      <c r="P25" s="30">
        <v>11</v>
      </c>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v>18</v>
      </c>
      <c r="DM25" s="30">
        <v>3</v>
      </c>
      <c r="DN25" s="30">
        <v>102</v>
      </c>
      <c r="DO25" s="30">
        <v>47</v>
      </c>
      <c r="DP25" s="30">
        <v>41</v>
      </c>
      <c r="DQ25" s="30">
        <v>29</v>
      </c>
      <c r="DR25" s="30">
        <v>39</v>
      </c>
      <c r="DS25" s="30">
        <v>12</v>
      </c>
      <c r="DT25" s="30">
        <v>16</v>
      </c>
      <c r="DU25" s="30">
        <v>39</v>
      </c>
      <c r="DV25" s="30">
        <v>16</v>
      </c>
      <c r="DW25" s="30">
        <v>17</v>
      </c>
      <c r="DX25" s="30">
        <v>12</v>
      </c>
      <c r="DY25" s="30">
        <v>20</v>
      </c>
      <c r="DZ25" s="30">
        <v>14</v>
      </c>
      <c r="EA25" s="30">
        <v>17</v>
      </c>
      <c r="EB25" s="30">
        <v>18</v>
      </c>
      <c r="EC25" s="30">
        <v>16</v>
      </c>
      <c r="ED25" s="30">
        <v>17</v>
      </c>
      <c r="EE25" s="30">
        <v>31</v>
      </c>
      <c r="EF25" s="30">
        <v>33</v>
      </c>
      <c r="EG25" s="30">
        <v>9</v>
      </c>
      <c r="EH25" s="30">
        <v>41</v>
      </c>
      <c r="EI25" s="30">
        <v>14</v>
      </c>
      <c r="EJ25" s="30">
        <v>30</v>
      </c>
      <c r="EK25" s="30">
        <v>15</v>
      </c>
      <c r="EL25" s="30">
        <v>38</v>
      </c>
      <c r="EM25" s="30">
        <v>15</v>
      </c>
      <c r="EN25" s="30">
        <v>39</v>
      </c>
      <c r="EO25" s="30">
        <v>11</v>
      </c>
      <c r="EP25" s="30">
        <v>19</v>
      </c>
      <c r="EQ25" s="30">
        <v>39</v>
      </c>
      <c r="ER25" s="30"/>
      <c r="ES25" s="30"/>
      <c r="ET25" s="30">
        <v>12</v>
      </c>
      <c r="EU25" s="30">
        <v>41</v>
      </c>
      <c r="EV25" s="30">
        <v>57</v>
      </c>
      <c r="EW25" s="30">
        <v>10</v>
      </c>
      <c r="EX25" s="30">
        <v>10</v>
      </c>
      <c r="EY25" s="30"/>
      <c r="EZ25" s="30"/>
      <c r="FA25" s="30"/>
      <c r="FB25" s="30"/>
      <c r="FC25" s="30"/>
      <c r="FD25" s="30"/>
      <c r="FE25" s="30"/>
      <c r="FF25" s="30"/>
      <c r="FG25" s="30"/>
      <c r="FH25" s="30">
        <v>103</v>
      </c>
      <c r="FI25" s="30"/>
      <c r="FJ25" s="30"/>
      <c r="FK25" s="30"/>
      <c r="FL25" s="30"/>
      <c r="FM25" s="30"/>
      <c r="FN25" s="30"/>
      <c r="FO25" s="30"/>
      <c r="FP25" s="30"/>
      <c r="FQ25" s="30"/>
      <c r="FR25" s="30"/>
      <c r="FS25" s="30"/>
      <c r="FT25" s="30"/>
      <c r="FU25" s="30"/>
      <c r="FV25" s="30">
        <v>24</v>
      </c>
      <c r="FW25" s="30">
        <v>19</v>
      </c>
      <c r="FX25" s="30">
        <v>29</v>
      </c>
      <c r="FY25" s="30">
        <v>48</v>
      </c>
      <c r="FZ25" s="30">
        <v>22</v>
      </c>
      <c r="GA25" s="30">
        <v>92</v>
      </c>
      <c r="GB25" s="30">
        <v>90</v>
      </c>
      <c r="GC25" s="30">
        <v>17</v>
      </c>
      <c r="GD25" s="30">
        <v>50</v>
      </c>
      <c r="GE25" s="30">
        <v>29</v>
      </c>
      <c r="GF25" s="30">
        <v>58</v>
      </c>
      <c r="GG25" s="30">
        <v>37</v>
      </c>
      <c r="GH25" s="30">
        <v>22</v>
      </c>
      <c r="GI25" s="30">
        <v>9</v>
      </c>
      <c r="GJ25" s="30">
        <v>73</v>
      </c>
      <c r="GK25" s="30">
        <v>34</v>
      </c>
      <c r="GL25" s="30">
        <v>13</v>
      </c>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v>52</v>
      </c>
      <c r="ID25" s="30"/>
      <c r="IE25" s="30"/>
      <c r="IF25" s="30">
        <v>48</v>
      </c>
      <c r="IG25" s="30"/>
      <c r="IH25" s="30"/>
      <c r="II25" s="30">
        <v>99</v>
      </c>
      <c r="IJ25" s="30">
        <v>96</v>
      </c>
      <c r="IK25" s="30"/>
      <c r="IL25" s="30"/>
      <c r="IM25" s="30"/>
      <c r="IN25" s="30"/>
      <c r="IO25" s="30"/>
      <c r="IP25" s="30"/>
      <c r="IQ25" s="30"/>
      <c r="IR25" s="30"/>
      <c r="IS25" s="30"/>
      <c r="IT25" s="30"/>
      <c r="IU25" s="30"/>
      <c r="IV25" s="30"/>
      <c r="IW25" s="30"/>
      <c r="IX25" s="30"/>
      <c r="IY25" s="30"/>
      <c r="IZ25" s="30"/>
      <c r="JA25" s="30"/>
      <c r="JB25" s="30"/>
      <c r="JC25" s="30"/>
      <c r="JD25" s="30">
        <v>102</v>
      </c>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v>0</v>
      </c>
      <c r="SM25" s="30">
        <v>1</v>
      </c>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row>
    <row r="26" spans="2:547">
      <c r="B26" s="30" t="s">
        <v>30</v>
      </c>
      <c r="C26" s="43" t="s">
        <v>553</v>
      </c>
      <c r="D26" s="44"/>
      <c r="E26" s="30">
        <v>1183</v>
      </c>
      <c r="F26" s="30">
        <v>241</v>
      </c>
      <c r="G26" s="30">
        <v>20.37</v>
      </c>
      <c r="H26" s="43" t="s">
        <v>537</v>
      </c>
      <c r="I26" s="44"/>
      <c r="J26" s="30">
        <v>48</v>
      </c>
      <c r="K26" s="30">
        <v>0</v>
      </c>
      <c r="L26" s="30">
        <v>120</v>
      </c>
      <c r="M26" s="30">
        <v>16</v>
      </c>
      <c r="N26" s="30">
        <v>1</v>
      </c>
      <c r="O26" s="30">
        <v>79</v>
      </c>
      <c r="P26" s="30">
        <v>22</v>
      </c>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v>27</v>
      </c>
      <c r="DM26" s="30">
        <v>10</v>
      </c>
      <c r="DN26" s="30">
        <v>217</v>
      </c>
      <c r="DO26" s="30">
        <v>77</v>
      </c>
      <c r="DP26" s="30">
        <v>120</v>
      </c>
      <c r="DQ26" s="30">
        <v>98</v>
      </c>
      <c r="DR26" s="30">
        <v>67</v>
      </c>
      <c r="DS26" s="30">
        <v>20</v>
      </c>
      <c r="DT26" s="30">
        <v>33</v>
      </c>
      <c r="DU26" s="30">
        <v>63</v>
      </c>
      <c r="DV26" s="30">
        <v>32</v>
      </c>
      <c r="DW26" s="30">
        <v>33</v>
      </c>
      <c r="DX26" s="30">
        <v>23</v>
      </c>
      <c r="DY26" s="30">
        <v>36</v>
      </c>
      <c r="DZ26" s="30">
        <v>23</v>
      </c>
      <c r="EA26" s="30">
        <v>34</v>
      </c>
      <c r="EB26" s="30">
        <v>16</v>
      </c>
      <c r="EC26" s="30">
        <v>16</v>
      </c>
      <c r="ED26" s="30">
        <v>14</v>
      </c>
      <c r="EE26" s="30">
        <v>103</v>
      </c>
      <c r="EF26" s="30">
        <v>103</v>
      </c>
      <c r="EG26" s="30">
        <v>17</v>
      </c>
      <c r="EH26" s="30">
        <v>62</v>
      </c>
      <c r="EI26" s="30">
        <v>22</v>
      </c>
      <c r="EJ26" s="30">
        <v>98</v>
      </c>
      <c r="EK26" s="30">
        <v>15</v>
      </c>
      <c r="EL26" s="30">
        <v>97</v>
      </c>
      <c r="EM26" s="30">
        <v>16</v>
      </c>
      <c r="EN26" s="30">
        <v>61</v>
      </c>
      <c r="EO26" s="30">
        <v>20</v>
      </c>
      <c r="EP26" s="30">
        <v>18</v>
      </c>
      <c r="EQ26" s="30">
        <v>62</v>
      </c>
      <c r="ER26" s="30"/>
      <c r="ES26" s="30"/>
      <c r="ET26" s="30">
        <v>25</v>
      </c>
      <c r="EU26" s="30">
        <v>66</v>
      </c>
      <c r="EV26" s="30">
        <v>110</v>
      </c>
      <c r="EW26" s="30">
        <v>44</v>
      </c>
      <c r="EX26" s="30">
        <v>14</v>
      </c>
      <c r="EY26" s="30"/>
      <c r="EZ26" s="30"/>
      <c r="FA26" s="30"/>
      <c r="FB26" s="30"/>
      <c r="FC26" s="30"/>
      <c r="FD26" s="30"/>
      <c r="FE26" s="30"/>
      <c r="FF26" s="30"/>
      <c r="FG26" s="30"/>
      <c r="FH26" s="30">
        <v>207</v>
      </c>
      <c r="FI26" s="30"/>
      <c r="FJ26" s="30"/>
      <c r="FK26" s="30"/>
      <c r="FL26" s="30"/>
      <c r="FM26" s="30"/>
      <c r="FN26" s="30"/>
      <c r="FO26" s="30"/>
      <c r="FP26" s="30"/>
      <c r="FQ26" s="30"/>
      <c r="FR26" s="30"/>
      <c r="FS26" s="30"/>
      <c r="FT26" s="30"/>
      <c r="FU26" s="30"/>
      <c r="FV26" s="30">
        <v>44</v>
      </c>
      <c r="FW26" s="30">
        <v>38</v>
      </c>
      <c r="FX26" s="30">
        <v>51</v>
      </c>
      <c r="FY26" s="30">
        <v>97</v>
      </c>
      <c r="FZ26" s="30">
        <v>39</v>
      </c>
      <c r="GA26" s="30">
        <v>191</v>
      </c>
      <c r="GB26" s="30">
        <v>185</v>
      </c>
      <c r="GC26" s="30">
        <v>31</v>
      </c>
      <c r="GD26" s="30">
        <v>68</v>
      </c>
      <c r="GE26" s="30">
        <v>82</v>
      </c>
      <c r="GF26" s="30">
        <v>111</v>
      </c>
      <c r="GG26" s="30">
        <v>77</v>
      </c>
      <c r="GH26" s="30">
        <v>42</v>
      </c>
      <c r="GI26" s="30">
        <v>12</v>
      </c>
      <c r="GJ26" s="30">
        <v>151</v>
      </c>
      <c r="GK26" s="30">
        <v>64</v>
      </c>
      <c r="GL26" s="30">
        <v>31</v>
      </c>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v>112</v>
      </c>
      <c r="ID26" s="30"/>
      <c r="IE26" s="30"/>
      <c r="IF26" s="30">
        <v>91</v>
      </c>
      <c r="IG26" s="30"/>
      <c r="IH26" s="30"/>
      <c r="II26" s="30">
        <v>199</v>
      </c>
      <c r="IJ26" s="30">
        <v>196</v>
      </c>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v>0</v>
      </c>
      <c r="SM26" s="30">
        <v>0</v>
      </c>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row>
    <row r="27" spans="2:547">
      <c r="B27" s="30" t="s">
        <v>31</v>
      </c>
      <c r="C27" s="43" t="s">
        <v>553</v>
      </c>
      <c r="D27" s="44"/>
      <c r="E27" s="30">
        <v>1031</v>
      </c>
      <c r="F27" s="30">
        <v>228</v>
      </c>
      <c r="G27" s="30">
        <v>22.11</v>
      </c>
      <c r="H27" s="43" t="s">
        <v>537</v>
      </c>
      <c r="I27" s="44"/>
      <c r="J27" s="30">
        <v>43</v>
      </c>
      <c r="K27" s="30">
        <v>2</v>
      </c>
      <c r="L27" s="30">
        <v>95</v>
      </c>
      <c r="M27" s="30">
        <v>15</v>
      </c>
      <c r="N27" s="30">
        <v>1</v>
      </c>
      <c r="O27" s="30">
        <v>74</v>
      </c>
      <c r="P27" s="30">
        <v>35</v>
      </c>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v>35</v>
      </c>
      <c r="DM27" s="30">
        <v>8</v>
      </c>
      <c r="DN27" s="30">
        <v>207</v>
      </c>
      <c r="DO27" s="30">
        <v>78</v>
      </c>
      <c r="DP27" s="30">
        <v>90</v>
      </c>
      <c r="DQ27" s="30">
        <v>86</v>
      </c>
      <c r="DR27" s="30">
        <v>70</v>
      </c>
      <c r="DS27" s="30">
        <v>33</v>
      </c>
      <c r="DT27" s="30">
        <v>40</v>
      </c>
      <c r="DU27" s="30">
        <v>74</v>
      </c>
      <c r="DV27" s="30">
        <v>41</v>
      </c>
      <c r="DW27" s="30">
        <v>39</v>
      </c>
      <c r="DX27" s="30">
        <v>35</v>
      </c>
      <c r="DY27" s="30">
        <v>41</v>
      </c>
      <c r="DZ27" s="30">
        <v>38</v>
      </c>
      <c r="EA27" s="30">
        <v>40</v>
      </c>
      <c r="EB27" s="30">
        <v>13</v>
      </c>
      <c r="EC27" s="30">
        <v>13</v>
      </c>
      <c r="ED27" s="30">
        <v>13</v>
      </c>
      <c r="EE27" s="30">
        <v>86</v>
      </c>
      <c r="EF27" s="30">
        <v>86</v>
      </c>
      <c r="EG27" s="30">
        <v>30</v>
      </c>
      <c r="EH27" s="30">
        <v>71</v>
      </c>
      <c r="EI27" s="30">
        <v>35</v>
      </c>
      <c r="EJ27" s="30">
        <v>80</v>
      </c>
      <c r="EK27" s="30">
        <v>12</v>
      </c>
      <c r="EL27" s="30">
        <v>87</v>
      </c>
      <c r="EM27" s="30">
        <v>12</v>
      </c>
      <c r="EN27" s="30">
        <v>70</v>
      </c>
      <c r="EO27" s="30">
        <v>29</v>
      </c>
      <c r="EP27" s="30">
        <v>13</v>
      </c>
      <c r="EQ27" s="30">
        <v>72</v>
      </c>
      <c r="ER27" s="30"/>
      <c r="ES27" s="30"/>
      <c r="ET27" s="30">
        <v>27</v>
      </c>
      <c r="EU27" s="30">
        <v>69</v>
      </c>
      <c r="EV27" s="30">
        <v>94</v>
      </c>
      <c r="EW27" s="30">
        <v>50</v>
      </c>
      <c r="EX27" s="30">
        <v>12</v>
      </c>
      <c r="EY27" s="30"/>
      <c r="EZ27" s="30"/>
      <c r="FA27" s="30"/>
      <c r="FB27" s="30"/>
      <c r="FC27" s="30"/>
      <c r="FD27" s="30"/>
      <c r="FE27" s="30"/>
      <c r="FF27" s="30"/>
      <c r="FG27" s="30"/>
      <c r="FH27" s="30">
        <v>198</v>
      </c>
      <c r="FI27" s="30"/>
      <c r="FJ27" s="30"/>
      <c r="FK27" s="30"/>
      <c r="FL27" s="30"/>
      <c r="FM27" s="30"/>
      <c r="FN27" s="30"/>
      <c r="FO27" s="30"/>
      <c r="FP27" s="30"/>
      <c r="FQ27" s="30"/>
      <c r="FR27" s="30"/>
      <c r="FS27" s="30"/>
      <c r="FT27" s="30"/>
      <c r="FU27" s="30"/>
      <c r="FV27" s="30">
        <v>40</v>
      </c>
      <c r="FW27" s="30">
        <v>38</v>
      </c>
      <c r="FX27" s="30">
        <v>72</v>
      </c>
      <c r="FY27" s="30">
        <v>90</v>
      </c>
      <c r="FZ27" s="30">
        <v>39</v>
      </c>
      <c r="GA27" s="30">
        <v>190</v>
      </c>
      <c r="GB27" s="30">
        <v>187</v>
      </c>
      <c r="GC27" s="30">
        <v>36</v>
      </c>
      <c r="GD27" s="30">
        <v>72</v>
      </c>
      <c r="GE27" s="30">
        <v>91</v>
      </c>
      <c r="GF27" s="30">
        <v>105</v>
      </c>
      <c r="GG27" s="30">
        <v>93</v>
      </c>
      <c r="GH27" s="30">
        <v>38</v>
      </c>
      <c r="GI27" s="30">
        <v>15</v>
      </c>
      <c r="GJ27" s="30">
        <v>153</v>
      </c>
      <c r="GK27" s="30">
        <v>61</v>
      </c>
      <c r="GL27" s="30">
        <v>25</v>
      </c>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v>140</v>
      </c>
      <c r="ID27" s="30"/>
      <c r="IE27" s="30"/>
      <c r="IF27" s="30">
        <v>68</v>
      </c>
      <c r="IG27" s="30"/>
      <c r="IH27" s="30"/>
      <c r="II27" s="30">
        <v>195</v>
      </c>
      <c r="IJ27" s="30">
        <v>195</v>
      </c>
      <c r="IK27" s="30"/>
      <c r="IL27" s="30"/>
      <c r="IM27" s="30"/>
      <c r="IN27" s="30"/>
      <c r="IO27" s="30"/>
      <c r="IP27" s="30"/>
      <c r="IQ27" s="30"/>
      <c r="IR27" s="30"/>
      <c r="IS27" s="30"/>
      <c r="IT27" s="30"/>
      <c r="IU27" s="30"/>
      <c r="IV27" s="30"/>
      <c r="IW27" s="30"/>
      <c r="IX27" s="30"/>
      <c r="IY27" s="30"/>
      <c r="IZ27" s="30"/>
      <c r="JA27" s="30"/>
      <c r="JB27" s="30"/>
      <c r="JC27" s="30"/>
      <c r="JD27" s="30"/>
      <c r="JE27" s="30">
        <v>189</v>
      </c>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v>5</v>
      </c>
      <c r="SM27" s="30">
        <v>20</v>
      </c>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row>
    <row r="28" spans="2:547">
      <c r="B28" s="30" t="s">
        <v>32</v>
      </c>
      <c r="C28" s="43" t="s">
        <v>553</v>
      </c>
      <c r="D28" s="44"/>
      <c r="E28" s="30">
        <v>956</v>
      </c>
      <c r="F28" s="30">
        <v>221</v>
      </c>
      <c r="G28" s="30">
        <v>23.12</v>
      </c>
      <c r="H28" s="43" t="s">
        <v>537</v>
      </c>
      <c r="I28" s="44"/>
      <c r="J28" s="30">
        <v>39</v>
      </c>
      <c r="K28" s="30">
        <v>1</v>
      </c>
      <c r="L28" s="30">
        <v>94</v>
      </c>
      <c r="M28" s="30">
        <v>26</v>
      </c>
      <c r="N28" s="30">
        <v>0</v>
      </c>
      <c r="O28" s="30">
        <v>74</v>
      </c>
      <c r="P28" s="30">
        <v>22</v>
      </c>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v>27</v>
      </c>
      <c r="DM28" s="30">
        <v>7</v>
      </c>
      <c r="DN28" s="30">
        <v>187</v>
      </c>
      <c r="DO28" s="30">
        <v>74</v>
      </c>
      <c r="DP28" s="30">
        <v>97</v>
      </c>
      <c r="DQ28" s="30">
        <v>82</v>
      </c>
      <c r="DR28" s="30">
        <v>62</v>
      </c>
      <c r="DS28" s="30">
        <v>20</v>
      </c>
      <c r="DT28" s="30">
        <v>36</v>
      </c>
      <c r="DU28" s="30">
        <v>66</v>
      </c>
      <c r="DV28" s="30">
        <v>35</v>
      </c>
      <c r="DW28" s="30">
        <v>36</v>
      </c>
      <c r="DX28" s="30">
        <v>25</v>
      </c>
      <c r="DY28" s="30">
        <v>36</v>
      </c>
      <c r="DZ28" s="30">
        <v>26</v>
      </c>
      <c r="EA28" s="30">
        <v>35</v>
      </c>
      <c r="EB28" s="30">
        <v>24</v>
      </c>
      <c r="EC28" s="30">
        <v>22</v>
      </c>
      <c r="ED28" s="30">
        <v>27</v>
      </c>
      <c r="EE28" s="30">
        <v>85</v>
      </c>
      <c r="EF28" s="30">
        <v>83</v>
      </c>
      <c r="EG28" s="30">
        <v>17</v>
      </c>
      <c r="EH28" s="30">
        <v>67</v>
      </c>
      <c r="EI28" s="30">
        <v>23</v>
      </c>
      <c r="EJ28" s="30">
        <v>81</v>
      </c>
      <c r="EK28" s="30">
        <v>23</v>
      </c>
      <c r="EL28" s="30">
        <v>85</v>
      </c>
      <c r="EM28" s="30">
        <v>21</v>
      </c>
      <c r="EN28" s="30">
        <v>62</v>
      </c>
      <c r="EO28" s="30">
        <v>21</v>
      </c>
      <c r="EP28" s="30">
        <v>25</v>
      </c>
      <c r="EQ28" s="30">
        <v>62</v>
      </c>
      <c r="ER28" s="30"/>
      <c r="ES28" s="30"/>
      <c r="ET28" s="30">
        <v>6</v>
      </c>
      <c r="EU28" s="30">
        <v>18</v>
      </c>
      <c r="EV28" s="30">
        <v>26</v>
      </c>
      <c r="EW28" s="30">
        <v>16</v>
      </c>
      <c r="EX28" s="30">
        <v>6</v>
      </c>
      <c r="EY28" s="30"/>
      <c r="EZ28" s="30"/>
      <c r="FA28" s="30">
        <v>57</v>
      </c>
      <c r="FB28" s="30">
        <v>85</v>
      </c>
      <c r="FC28" s="30"/>
      <c r="FD28" s="30"/>
      <c r="FE28" s="30"/>
      <c r="FF28" s="30"/>
      <c r="FG28" s="30"/>
      <c r="FH28" s="30">
        <v>53</v>
      </c>
      <c r="FI28" s="30"/>
      <c r="FJ28" s="30"/>
      <c r="FK28" s="30"/>
      <c r="FL28" s="30"/>
      <c r="FM28" s="30"/>
      <c r="FN28" s="30">
        <v>130</v>
      </c>
      <c r="FO28" s="30"/>
      <c r="FP28" s="30"/>
      <c r="FQ28" s="30"/>
      <c r="FR28" s="30"/>
      <c r="FS28" s="30"/>
      <c r="FT28" s="30"/>
      <c r="FU28" s="30"/>
      <c r="FV28" s="30">
        <v>53</v>
      </c>
      <c r="FW28" s="30">
        <v>32</v>
      </c>
      <c r="FX28" s="30">
        <v>48</v>
      </c>
      <c r="FY28" s="30">
        <v>83</v>
      </c>
      <c r="FZ28" s="30">
        <v>32</v>
      </c>
      <c r="GA28" s="30">
        <v>156</v>
      </c>
      <c r="GB28" s="30">
        <v>170</v>
      </c>
      <c r="GC28" s="30">
        <v>33</v>
      </c>
      <c r="GD28" s="30">
        <v>62</v>
      </c>
      <c r="GE28" s="30">
        <v>71</v>
      </c>
      <c r="GF28" s="30">
        <v>101</v>
      </c>
      <c r="GG28" s="30">
        <v>66</v>
      </c>
      <c r="GH28" s="30">
        <v>31</v>
      </c>
      <c r="GI28" s="30">
        <v>15</v>
      </c>
      <c r="GJ28" s="30">
        <v>143</v>
      </c>
      <c r="GK28" s="30">
        <v>59</v>
      </c>
      <c r="GL28" s="30">
        <v>20</v>
      </c>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v>34</v>
      </c>
      <c r="HP28" s="30"/>
      <c r="HQ28" s="30">
        <v>134</v>
      </c>
      <c r="HR28" s="30"/>
      <c r="HS28" s="30"/>
      <c r="HT28" s="30"/>
      <c r="HU28" s="30"/>
      <c r="HV28" s="30"/>
      <c r="HW28" s="30"/>
      <c r="HX28" s="30"/>
      <c r="HY28" s="30">
        <v>28</v>
      </c>
      <c r="HZ28" s="30"/>
      <c r="IA28" s="30"/>
      <c r="IB28" s="30"/>
      <c r="IC28" s="30"/>
      <c r="ID28" s="30"/>
      <c r="IE28" s="30"/>
      <c r="IF28" s="30"/>
      <c r="IG28" s="30"/>
      <c r="IH28" s="30"/>
      <c r="II28" s="30">
        <v>171</v>
      </c>
      <c r="IJ28" s="30">
        <v>179</v>
      </c>
      <c r="IK28" s="30"/>
      <c r="IL28" s="30"/>
      <c r="IM28" s="30"/>
      <c r="IN28" s="30"/>
      <c r="IO28" s="30"/>
      <c r="IP28" s="30"/>
      <c r="IQ28" s="30"/>
      <c r="IR28" s="30"/>
      <c r="IS28" s="30"/>
      <c r="IT28" s="30"/>
      <c r="IU28" s="30"/>
      <c r="IV28" s="30"/>
      <c r="IW28" s="30"/>
      <c r="IX28" s="30"/>
      <c r="IY28" s="30"/>
      <c r="IZ28" s="30"/>
      <c r="JA28" s="30"/>
      <c r="JB28" s="30"/>
      <c r="JC28" s="30"/>
      <c r="JD28" s="30"/>
      <c r="JE28" s="30"/>
      <c r="JF28" s="30">
        <v>187</v>
      </c>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row>
    <row r="29" spans="2:547">
      <c r="B29" s="30" t="s">
        <v>33</v>
      </c>
      <c r="C29" s="43" t="s">
        <v>553</v>
      </c>
      <c r="D29" s="44"/>
      <c r="E29" s="30">
        <v>719</v>
      </c>
      <c r="F29" s="30">
        <v>121</v>
      </c>
      <c r="G29" s="30">
        <v>16.829999999999998</v>
      </c>
      <c r="H29" s="43" t="s">
        <v>537</v>
      </c>
      <c r="I29" s="44"/>
      <c r="J29" s="30">
        <v>31</v>
      </c>
      <c r="K29" s="30">
        <v>3</v>
      </c>
      <c r="L29" s="30">
        <v>43</v>
      </c>
      <c r="M29" s="30">
        <v>8</v>
      </c>
      <c r="N29" s="30">
        <v>0</v>
      </c>
      <c r="O29" s="30">
        <v>43</v>
      </c>
      <c r="P29" s="30">
        <v>20</v>
      </c>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v>27</v>
      </c>
      <c r="DM29" s="30">
        <v>5</v>
      </c>
      <c r="DN29" s="30">
        <v>95</v>
      </c>
      <c r="DO29" s="30">
        <v>44</v>
      </c>
      <c r="DP29" s="30">
        <v>43</v>
      </c>
      <c r="DQ29" s="30">
        <v>36</v>
      </c>
      <c r="DR29" s="30">
        <v>36</v>
      </c>
      <c r="DS29" s="30">
        <v>18</v>
      </c>
      <c r="DT29" s="30">
        <v>28</v>
      </c>
      <c r="DU29" s="30">
        <v>40</v>
      </c>
      <c r="DV29" s="30">
        <v>27</v>
      </c>
      <c r="DW29" s="30">
        <v>25</v>
      </c>
      <c r="DX29" s="30">
        <v>19</v>
      </c>
      <c r="DY29" s="30">
        <v>29</v>
      </c>
      <c r="DZ29" s="30">
        <v>22</v>
      </c>
      <c r="EA29" s="30">
        <v>29</v>
      </c>
      <c r="EB29" s="30">
        <v>8</v>
      </c>
      <c r="EC29" s="30">
        <v>7</v>
      </c>
      <c r="ED29" s="30">
        <v>12</v>
      </c>
      <c r="EE29" s="30">
        <v>33</v>
      </c>
      <c r="EF29" s="30">
        <v>38</v>
      </c>
      <c r="EG29" s="30">
        <v>15</v>
      </c>
      <c r="EH29" s="30">
        <v>42</v>
      </c>
      <c r="EI29" s="30">
        <v>17</v>
      </c>
      <c r="EJ29" s="30">
        <v>32</v>
      </c>
      <c r="EK29" s="30">
        <v>7</v>
      </c>
      <c r="EL29" s="30">
        <v>40</v>
      </c>
      <c r="EM29" s="30">
        <v>9</v>
      </c>
      <c r="EN29" s="30">
        <v>40</v>
      </c>
      <c r="EO29" s="30">
        <v>17</v>
      </c>
      <c r="EP29" s="30">
        <v>7</v>
      </c>
      <c r="EQ29" s="30">
        <v>40</v>
      </c>
      <c r="ER29" s="30"/>
      <c r="ES29" s="30"/>
      <c r="ET29" s="30">
        <v>23</v>
      </c>
      <c r="EU29" s="30">
        <v>50</v>
      </c>
      <c r="EV29" s="30">
        <v>40</v>
      </c>
      <c r="EW29" s="30">
        <v>21</v>
      </c>
      <c r="EX29" s="30">
        <v>7</v>
      </c>
      <c r="EY29" s="30"/>
      <c r="EZ29" s="30"/>
      <c r="FA29" s="30"/>
      <c r="FB29" s="30"/>
      <c r="FC29" s="30"/>
      <c r="FD29" s="30"/>
      <c r="FE29" s="30"/>
      <c r="FF29" s="30"/>
      <c r="FG29" s="30"/>
      <c r="FH29" s="30">
        <v>93</v>
      </c>
      <c r="FI29" s="30"/>
      <c r="FJ29" s="30"/>
      <c r="FK29" s="30"/>
      <c r="FL29" s="30"/>
      <c r="FM29" s="30"/>
      <c r="FN29" s="30"/>
      <c r="FO29" s="30"/>
      <c r="FP29" s="30"/>
      <c r="FQ29" s="30"/>
      <c r="FR29" s="30"/>
      <c r="FS29" s="30"/>
      <c r="FT29" s="30"/>
      <c r="FU29" s="30"/>
      <c r="FV29" s="30">
        <v>22</v>
      </c>
      <c r="FW29" s="30">
        <v>26</v>
      </c>
      <c r="FX29" s="30">
        <v>25</v>
      </c>
      <c r="FY29" s="30">
        <v>51</v>
      </c>
      <c r="FZ29" s="30">
        <v>28</v>
      </c>
      <c r="GA29" s="30">
        <v>87</v>
      </c>
      <c r="GB29" s="30">
        <v>88</v>
      </c>
      <c r="GC29" s="30">
        <v>6</v>
      </c>
      <c r="GD29" s="30">
        <v>36</v>
      </c>
      <c r="GE29" s="30">
        <v>48</v>
      </c>
      <c r="GF29" s="30">
        <v>50</v>
      </c>
      <c r="GG29" s="30">
        <v>48</v>
      </c>
      <c r="GH29" s="30">
        <v>29</v>
      </c>
      <c r="GI29" s="30">
        <v>10</v>
      </c>
      <c r="GJ29" s="30">
        <v>77</v>
      </c>
      <c r="GK29" s="30">
        <v>36</v>
      </c>
      <c r="GL29" s="30">
        <v>19</v>
      </c>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v>74</v>
      </c>
      <c r="ID29" s="30"/>
      <c r="IE29" s="30"/>
      <c r="IF29" s="30">
        <v>34</v>
      </c>
      <c r="IG29" s="30"/>
      <c r="IH29" s="30"/>
      <c r="II29" s="30">
        <v>91</v>
      </c>
      <c r="IJ29" s="30">
        <v>92</v>
      </c>
      <c r="IK29" s="30"/>
      <c r="IL29" s="30"/>
      <c r="IM29" s="30"/>
      <c r="IN29" s="30"/>
      <c r="IO29" s="30"/>
      <c r="IP29" s="30"/>
      <c r="IQ29" s="30"/>
      <c r="IR29" s="30"/>
      <c r="IS29" s="30"/>
      <c r="IT29" s="30"/>
      <c r="IU29" s="30"/>
      <c r="IV29" s="30"/>
      <c r="IW29" s="30"/>
      <c r="IX29" s="30"/>
      <c r="IY29" s="30"/>
      <c r="IZ29" s="30"/>
      <c r="JA29" s="30"/>
      <c r="JB29" s="30"/>
      <c r="JC29" s="30"/>
      <c r="JD29" s="30"/>
      <c r="JE29" s="30"/>
      <c r="JF29" s="30"/>
      <c r="JG29" s="30">
        <v>96</v>
      </c>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v>0</v>
      </c>
      <c r="SM29" s="30">
        <v>0</v>
      </c>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row>
    <row r="30" spans="2:547">
      <c r="B30" s="30" t="s">
        <v>34</v>
      </c>
      <c r="C30" s="43" t="s">
        <v>553</v>
      </c>
      <c r="D30" s="44"/>
      <c r="E30" s="30">
        <v>1124</v>
      </c>
      <c r="F30" s="30">
        <v>305</v>
      </c>
      <c r="G30" s="30">
        <v>27.14</v>
      </c>
      <c r="H30" s="43" t="s">
        <v>537</v>
      </c>
      <c r="I30" s="44"/>
      <c r="J30" s="30">
        <v>24</v>
      </c>
      <c r="K30" s="30">
        <v>0</v>
      </c>
      <c r="L30" s="30">
        <v>188</v>
      </c>
      <c r="M30" s="30">
        <v>16</v>
      </c>
      <c r="N30" s="30">
        <v>0</v>
      </c>
      <c r="O30" s="30">
        <v>75</v>
      </c>
      <c r="P30" s="30">
        <v>23</v>
      </c>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v>16</v>
      </c>
      <c r="DM30" s="30">
        <v>7</v>
      </c>
      <c r="DN30" s="30">
        <v>273</v>
      </c>
      <c r="DO30" s="30">
        <v>75</v>
      </c>
      <c r="DP30" s="30">
        <v>172</v>
      </c>
      <c r="DQ30" s="30">
        <v>165</v>
      </c>
      <c r="DR30" s="30">
        <v>66</v>
      </c>
      <c r="DS30" s="30">
        <v>24</v>
      </c>
      <c r="DT30" s="30">
        <v>16</v>
      </c>
      <c r="DU30" s="30">
        <v>65</v>
      </c>
      <c r="DV30" s="30">
        <v>15</v>
      </c>
      <c r="DW30" s="30">
        <v>20</v>
      </c>
      <c r="DX30" s="30">
        <v>23</v>
      </c>
      <c r="DY30" s="30">
        <v>17</v>
      </c>
      <c r="DZ30" s="30">
        <v>26</v>
      </c>
      <c r="EA30" s="30">
        <v>15</v>
      </c>
      <c r="EB30" s="30">
        <v>18</v>
      </c>
      <c r="EC30" s="30">
        <v>16</v>
      </c>
      <c r="ED30" s="30">
        <v>18</v>
      </c>
      <c r="EE30" s="30">
        <v>155</v>
      </c>
      <c r="EF30" s="30">
        <v>156</v>
      </c>
      <c r="EG30" s="30">
        <v>23</v>
      </c>
      <c r="EH30" s="30">
        <v>65</v>
      </c>
      <c r="EI30" s="30">
        <v>27</v>
      </c>
      <c r="EJ30" s="30">
        <v>145</v>
      </c>
      <c r="EK30" s="30">
        <v>17</v>
      </c>
      <c r="EL30" s="30">
        <v>157</v>
      </c>
      <c r="EM30" s="30">
        <v>15</v>
      </c>
      <c r="EN30" s="30">
        <v>68</v>
      </c>
      <c r="EO30" s="30">
        <v>22</v>
      </c>
      <c r="EP30" s="30">
        <v>16</v>
      </c>
      <c r="EQ30" s="30">
        <v>66</v>
      </c>
      <c r="ER30" s="30"/>
      <c r="ES30" s="30"/>
      <c r="ET30" s="30">
        <v>13</v>
      </c>
      <c r="EU30" s="30">
        <v>86</v>
      </c>
      <c r="EV30" s="30">
        <v>123</v>
      </c>
      <c r="EW30" s="30">
        <v>72</v>
      </c>
      <c r="EX30" s="30">
        <v>9</v>
      </c>
      <c r="EY30" s="30"/>
      <c r="EZ30" s="30"/>
      <c r="FA30" s="30"/>
      <c r="FB30" s="30"/>
      <c r="FC30" s="30"/>
      <c r="FD30" s="30"/>
      <c r="FE30" s="30"/>
      <c r="FF30" s="30"/>
      <c r="FG30" s="30"/>
      <c r="FH30" s="30">
        <v>52</v>
      </c>
      <c r="FI30" s="30">
        <v>9</v>
      </c>
      <c r="FJ30" s="30">
        <v>197</v>
      </c>
      <c r="FK30" s="30"/>
      <c r="FL30" s="30"/>
      <c r="FM30" s="30"/>
      <c r="FN30" s="30"/>
      <c r="FO30" s="30"/>
      <c r="FP30" s="30"/>
      <c r="FQ30" s="30"/>
      <c r="FR30" s="30"/>
      <c r="FS30" s="30"/>
      <c r="FT30" s="30"/>
      <c r="FU30" s="30"/>
      <c r="FV30" s="30">
        <v>61</v>
      </c>
      <c r="FW30" s="30">
        <v>20</v>
      </c>
      <c r="FX30" s="30">
        <v>61</v>
      </c>
      <c r="FY30" s="30">
        <v>123</v>
      </c>
      <c r="FZ30" s="30">
        <v>21</v>
      </c>
      <c r="GA30" s="30">
        <v>242</v>
      </c>
      <c r="GB30" s="30">
        <v>236</v>
      </c>
      <c r="GC30" s="30">
        <v>36</v>
      </c>
      <c r="GD30" s="30">
        <v>81</v>
      </c>
      <c r="GE30" s="30">
        <v>120</v>
      </c>
      <c r="GF30" s="30">
        <v>120</v>
      </c>
      <c r="GG30" s="30">
        <v>117</v>
      </c>
      <c r="GH30" s="30">
        <v>20</v>
      </c>
      <c r="GI30" s="30">
        <v>10</v>
      </c>
      <c r="GJ30" s="30">
        <v>187</v>
      </c>
      <c r="GK30" s="30">
        <v>95</v>
      </c>
      <c r="GL30" s="30">
        <v>13</v>
      </c>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v>22</v>
      </c>
      <c r="HP30" s="30"/>
      <c r="HQ30" s="30">
        <v>169</v>
      </c>
      <c r="HR30" s="30"/>
      <c r="HS30" s="30"/>
      <c r="HT30" s="30"/>
      <c r="HU30" s="30"/>
      <c r="HV30" s="30"/>
      <c r="HW30" s="30"/>
      <c r="HX30" s="30"/>
      <c r="HY30" s="30">
        <v>46</v>
      </c>
      <c r="HZ30" s="30"/>
      <c r="IA30" s="30"/>
      <c r="IB30" s="30"/>
      <c r="IC30" s="30"/>
      <c r="ID30" s="30"/>
      <c r="IE30" s="30"/>
      <c r="IF30" s="30"/>
      <c r="IG30" s="30"/>
      <c r="IH30" s="30"/>
      <c r="II30" s="30">
        <v>245</v>
      </c>
      <c r="IJ30" s="30">
        <v>238</v>
      </c>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v>126</v>
      </c>
      <c r="JI30" s="30">
        <v>135</v>
      </c>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v>87</v>
      </c>
      <c r="SM30" s="30">
        <v>50</v>
      </c>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row>
    <row r="31" spans="2:547">
      <c r="B31" s="30" t="s">
        <v>35</v>
      </c>
      <c r="C31" s="43" t="s">
        <v>553</v>
      </c>
      <c r="D31" s="44"/>
      <c r="E31" s="30">
        <v>983</v>
      </c>
      <c r="F31" s="30">
        <v>149</v>
      </c>
      <c r="G31" s="30">
        <v>15.16</v>
      </c>
      <c r="H31" s="43" t="s">
        <v>537</v>
      </c>
      <c r="I31" s="44"/>
      <c r="J31" s="30">
        <v>29</v>
      </c>
      <c r="K31" s="30">
        <v>1</v>
      </c>
      <c r="L31" s="30">
        <v>68</v>
      </c>
      <c r="M31" s="30">
        <v>12</v>
      </c>
      <c r="N31" s="30">
        <v>1</v>
      </c>
      <c r="O31" s="30">
        <v>51</v>
      </c>
      <c r="P31" s="30">
        <v>16</v>
      </c>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v>20</v>
      </c>
      <c r="DM31" s="30">
        <v>6</v>
      </c>
      <c r="DN31" s="30">
        <v>136</v>
      </c>
      <c r="DO31" s="30">
        <v>53</v>
      </c>
      <c r="DP31" s="30">
        <v>65</v>
      </c>
      <c r="DQ31" s="30">
        <v>64</v>
      </c>
      <c r="DR31" s="30">
        <v>37</v>
      </c>
      <c r="DS31" s="30">
        <v>15</v>
      </c>
      <c r="DT31" s="30">
        <v>24</v>
      </c>
      <c r="DU31" s="30">
        <v>43</v>
      </c>
      <c r="DV31" s="30">
        <v>22</v>
      </c>
      <c r="DW31" s="30">
        <v>24</v>
      </c>
      <c r="DX31" s="30">
        <v>19</v>
      </c>
      <c r="DY31" s="30">
        <v>24</v>
      </c>
      <c r="DZ31" s="30">
        <v>16</v>
      </c>
      <c r="EA31" s="30">
        <v>25</v>
      </c>
      <c r="EB31" s="30">
        <v>12</v>
      </c>
      <c r="EC31" s="30">
        <v>13</v>
      </c>
      <c r="ED31" s="30">
        <v>15</v>
      </c>
      <c r="EE31" s="30">
        <v>64</v>
      </c>
      <c r="EF31" s="30">
        <v>60</v>
      </c>
      <c r="EG31" s="30">
        <v>14</v>
      </c>
      <c r="EH31" s="30">
        <v>46</v>
      </c>
      <c r="EI31" s="30">
        <v>20</v>
      </c>
      <c r="EJ31" s="30">
        <v>60</v>
      </c>
      <c r="EK31" s="30">
        <v>13</v>
      </c>
      <c r="EL31" s="30">
        <v>63</v>
      </c>
      <c r="EM31" s="30">
        <v>11</v>
      </c>
      <c r="EN31" s="30">
        <v>43</v>
      </c>
      <c r="EO31" s="30">
        <v>14</v>
      </c>
      <c r="EP31" s="30">
        <v>13</v>
      </c>
      <c r="EQ31" s="30">
        <v>43</v>
      </c>
      <c r="ER31" s="30"/>
      <c r="ES31" s="30"/>
      <c r="ET31" s="30">
        <v>20</v>
      </c>
      <c r="EU31" s="30">
        <v>37</v>
      </c>
      <c r="EV31" s="30">
        <v>56</v>
      </c>
      <c r="EW31" s="30">
        <v>49</v>
      </c>
      <c r="EX31" s="30">
        <v>8</v>
      </c>
      <c r="EY31" s="30"/>
      <c r="EZ31" s="30"/>
      <c r="FA31" s="30"/>
      <c r="FB31" s="30"/>
      <c r="FC31" s="30"/>
      <c r="FD31" s="30"/>
      <c r="FE31" s="30"/>
      <c r="FF31" s="30"/>
      <c r="FG31" s="30"/>
      <c r="FH31" s="30">
        <v>128</v>
      </c>
      <c r="FI31" s="30"/>
      <c r="FJ31" s="30"/>
      <c r="FK31" s="30"/>
      <c r="FL31" s="30"/>
      <c r="FM31" s="30"/>
      <c r="FN31" s="30"/>
      <c r="FO31" s="30"/>
      <c r="FP31" s="30"/>
      <c r="FQ31" s="30"/>
      <c r="FR31" s="30"/>
      <c r="FS31" s="30"/>
      <c r="FT31" s="30"/>
      <c r="FU31" s="30"/>
      <c r="FV31" s="30">
        <v>22</v>
      </c>
      <c r="FW31" s="30">
        <v>28</v>
      </c>
      <c r="FX31" s="30">
        <v>44</v>
      </c>
      <c r="FY31" s="30">
        <v>61</v>
      </c>
      <c r="FZ31" s="30">
        <v>28</v>
      </c>
      <c r="GA31" s="30">
        <v>128</v>
      </c>
      <c r="GB31" s="30">
        <v>128</v>
      </c>
      <c r="GC31" s="30">
        <v>35</v>
      </c>
      <c r="GD31" s="30">
        <v>42</v>
      </c>
      <c r="GE31" s="30">
        <v>52</v>
      </c>
      <c r="GF31" s="30">
        <v>72</v>
      </c>
      <c r="GG31" s="30">
        <v>56</v>
      </c>
      <c r="GH31" s="30">
        <v>28</v>
      </c>
      <c r="GI31" s="30">
        <v>8</v>
      </c>
      <c r="GJ31" s="30">
        <v>112</v>
      </c>
      <c r="GK31" s="30">
        <v>30</v>
      </c>
      <c r="GL31" s="30">
        <v>19</v>
      </c>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v>94</v>
      </c>
      <c r="ID31" s="30"/>
      <c r="IE31" s="30"/>
      <c r="IF31" s="30">
        <v>33</v>
      </c>
      <c r="IG31" s="30"/>
      <c r="IH31" s="30"/>
      <c r="II31" s="30">
        <v>130</v>
      </c>
      <c r="IJ31" s="30">
        <v>129</v>
      </c>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v>130</v>
      </c>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v>19</v>
      </c>
      <c r="SM31" s="30">
        <v>14</v>
      </c>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row>
    <row r="32" spans="2:547">
      <c r="B32" s="30" t="s">
        <v>36</v>
      </c>
      <c r="C32" s="43" t="s">
        <v>553</v>
      </c>
      <c r="D32" s="44"/>
      <c r="E32" s="30">
        <v>989</v>
      </c>
      <c r="F32" s="30">
        <v>165</v>
      </c>
      <c r="G32" s="30">
        <v>16.68</v>
      </c>
      <c r="H32" s="43" t="s">
        <v>537</v>
      </c>
      <c r="I32" s="44"/>
      <c r="J32" s="30">
        <v>52</v>
      </c>
      <c r="K32" s="30">
        <v>1</v>
      </c>
      <c r="L32" s="30">
        <v>63</v>
      </c>
      <c r="M32" s="30">
        <v>22</v>
      </c>
      <c r="N32" s="30">
        <v>1</v>
      </c>
      <c r="O32" s="30">
        <v>57</v>
      </c>
      <c r="P32" s="30">
        <v>20</v>
      </c>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v>33</v>
      </c>
      <c r="DM32" s="30">
        <v>10</v>
      </c>
      <c r="DN32" s="30">
        <v>145</v>
      </c>
      <c r="DO32" s="30">
        <v>55</v>
      </c>
      <c r="DP32" s="30">
        <v>72</v>
      </c>
      <c r="DQ32" s="30">
        <v>52</v>
      </c>
      <c r="DR32" s="30">
        <v>44</v>
      </c>
      <c r="DS32" s="30">
        <v>10</v>
      </c>
      <c r="DT32" s="30">
        <v>39</v>
      </c>
      <c r="DU32" s="30">
        <v>49</v>
      </c>
      <c r="DV32" s="30">
        <v>41</v>
      </c>
      <c r="DW32" s="30">
        <v>41</v>
      </c>
      <c r="DX32" s="30">
        <v>18</v>
      </c>
      <c r="DY32" s="30">
        <v>43</v>
      </c>
      <c r="DZ32" s="30">
        <v>17</v>
      </c>
      <c r="EA32" s="30">
        <v>40</v>
      </c>
      <c r="EB32" s="30">
        <v>21</v>
      </c>
      <c r="EC32" s="30">
        <v>20</v>
      </c>
      <c r="ED32" s="30">
        <v>21</v>
      </c>
      <c r="EE32" s="30">
        <v>55</v>
      </c>
      <c r="EF32" s="30">
        <v>59</v>
      </c>
      <c r="EG32" s="30">
        <v>14</v>
      </c>
      <c r="EH32" s="30">
        <v>49</v>
      </c>
      <c r="EI32" s="30">
        <v>17</v>
      </c>
      <c r="EJ32" s="30">
        <v>52</v>
      </c>
      <c r="EK32" s="30">
        <v>18</v>
      </c>
      <c r="EL32" s="30">
        <v>58</v>
      </c>
      <c r="EM32" s="30">
        <v>16</v>
      </c>
      <c r="EN32" s="30">
        <v>46</v>
      </c>
      <c r="EO32" s="30">
        <v>13</v>
      </c>
      <c r="EP32" s="30">
        <v>20</v>
      </c>
      <c r="EQ32" s="30">
        <v>52</v>
      </c>
      <c r="ER32" s="30"/>
      <c r="ES32" s="30"/>
      <c r="ET32" s="30">
        <v>35</v>
      </c>
      <c r="EU32" s="30">
        <v>41</v>
      </c>
      <c r="EV32" s="30">
        <v>80</v>
      </c>
      <c r="EW32" s="30">
        <v>32</v>
      </c>
      <c r="EX32" s="30">
        <v>14</v>
      </c>
      <c r="EY32" s="30"/>
      <c r="EZ32" s="30"/>
      <c r="FA32" s="30"/>
      <c r="FB32" s="30"/>
      <c r="FC32" s="30"/>
      <c r="FD32" s="30"/>
      <c r="FE32" s="30"/>
      <c r="FF32" s="30"/>
      <c r="FG32" s="30"/>
      <c r="FH32" s="30">
        <v>137</v>
      </c>
      <c r="FI32" s="30"/>
      <c r="FJ32" s="30"/>
      <c r="FK32" s="30"/>
      <c r="FL32" s="30"/>
      <c r="FM32" s="30"/>
      <c r="FN32" s="30"/>
      <c r="FO32" s="30"/>
      <c r="FP32" s="30"/>
      <c r="FQ32" s="30"/>
      <c r="FR32" s="30"/>
      <c r="FS32" s="30"/>
      <c r="FT32" s="30"/>
      <c r="FU32" s="30"/>
      <c r="FV32" s="30">
        <v>24</v>
      </c>
      <c r="FW32" s="30">
        <v>48</v>
      </c>
      <c r="FX32" s="30">
        <v>61</v>
      </c>
      <c r="FY32" s="30">
        <v>58</v>
      </c>
      <c r="FZ32" s="30">
        <v>50</v>
      </c>
      <c r="GA32" s="30">
        <v>128</v>
      </c>
      <c r="GB32" s="30">
        <v>128</v>
      </c>
      <c r="GC32" s="30">
        <v>35</v>
      </c>
      <c r="GD32" s="30">
        <v>35</v>
      </c>
      <c r="GE32" s="30">
        <v>63</v>
      </c>
      <c r="GF32" s="30">
        <v>59</v>
      </c>
      <c r="GG32" s="30">
        <v>74</v>
      </c>
      <c r="GH32" s="30">
        <v>50</v>
      </c>
      <c r="GI32" s="30">
        <v>21</v>
      </c>
      <c r="GJ32" s="30">
        <v>121</v>
      </c>
      <c r="GK32" s="30">
        <v>28</v>
      </c>
      <c r="GL32" s="30">
        <v>30</v>
      </c>
      <c r="GM32" s="30"/>
      <c r="GN32" s="30"/>
      <c r="GO32" s="30"/>
      <c r="GP32" s="30">
        <v>32</v>
      </c>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v>69</v>
      </c>
      <c r="IC32" s="30"/>
      <c r="ID32" s="30">
        <v>20</v>
      </c>
      <c r="IE32" s="30"/>
      <c r="IF32" s="30"/>
      <c r="IG32" s="30"/>
      <c r="IH32" s="30">
        <v>70</v>
      </c>
      <c r="II32" s="30">
        <v>131</v>
      </c>
      <c r="IJ32" s="30">
        <v>132</v>
      </c>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v>50</v>
      </c>
      <c r="JL32" s="30">
        <v>126</v>
      </c>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row>
    <row r="33" spans="2:547">
      <c r="B33" s="30" t="s">
        <v>37</v>
      </c>
      <c r="C33" s="43" t="s">
        <v>553</v>
      </c>
      <c r="D33" s="44"/>
      <c r="E33" s="30">
        <v>718</v>
      </c>
      <c r="F33" s="30">
        <v>156</v>
      </c>
      <c r="G33" s="30">
        <v>21.73</v>
      </c>
      <c r="H33" s="43" t="s">
        <v>537</v>
      </c>
      <c r="I33" s="44"/>
      <c r="J33" s="30">
        <v>32</v>
      </c>
      <c r="K33" s="30">
        <v>1</v>
      </c>
      <c r="L33" s="30">
        <v>74</v>
      </c>
      <c r="M33" s="30">
        <v>12</v>
      </c>
      <c r="N33" s="30">
        <v>0</v>
      </c>
      <c r="O33" s="30">
        <v>48</v>
      </c>
      <c r="P33" s="30">
        <v>21</v>
      </c>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v>23</v>
      </c>
      <c r="DM33" s="30">
        <v>9</v>
      </c>
      <c r="DN33" s="30">
        <v>148</v>
      </c>
      <c r="DO33" s="30">
        <v>49</v>
      </c>
      <c r="DP33" s="30">
        <v>78</v>
      </c>
      <c r="DQ33" s="30">
        <v>68</v>
      </c>
      <c r="DR33" s="30">
        <v>39</v>
      </c>
      <c r="DS33" s="30">
        <v>14</v>
      </c>
      <c r="DT33" s="30">
        <v>29</v>
      </c>
      <c r="DU33" s="30">
        <v>44</v>
      </c>
      <c r="DV33" s="30">
        <v>30</v>
      </c>
      <c r="DW33" s="30">
        <v>30</v>
      </c>
      <c r="DX33" s="30">
        <v>18</v>
      </c>
      <c r="DY33" s="30">
        <v>32</v>
      </c>
      <c r="DZ33" s="30">
        <v>19</v>
      </c>
      <c r="EA33" s="30">
        <v>30</v>
      </c>
      <c r="EB33" s="30">
        <v>12</v>
      </c>
      <c r="EC33" s="30">
        <v>13</v>
      </c>
      <c r="ED33" s="30">
        <v>17</v>
      </c>
      <c r="EE33" s="30">
        <v>66</v>
      </c>
      <c r="EF33" s="30">
        <v>65</v>
      </c>
      <c r="EG33" s="30">
        <v>14</v>
      </c>
      <c r="EH33" s="30">
        <v>46</v>
      </c>
      <c r="EI33" s="30">
        <v>15</v>
      </c>
      <c r="EJ33" s="30">
        <v>63</v>
      </c>
      <c r="EK33" s="30">
        <v>13</v>
      </c>
      <c r="EL33" s="30">
        <v>63</v>
      </c>
      <c r="EM33" s="30">
        <v>12</v>
      </c>
      <c r="EN33" s="30">
        <v>43</v>
      </c>
      <c r="EO33" s="30">
        <v>13</v>
      </c>
      <c r="EP33" s="30">
        <v>15</v>
      </c>
      <c r="EQ33" s="30">
        <v>43</v>
      </c>
      <c r="ER33" s="30"/>
      <c r="ES33" s="30"/>
      <c r="ET33" s="30">
        <v>23</v>
      </c>
      <c r="EU33" s="30">
        <v>51</v>
      </c>
      <c r="EV33" s="30">
        <v>81</v>
      </c>
      <c r="EW33" s="30">
        <v>15</v>
      </c>
      <c r="EX33" s="30">
        <v>9</v>
      </c>
      <c r="EY33" s="30"/>
      <c r="EZ33" s="30"/>
      <c r="FA33" s="30"/>
      <c r="FB33" s="30"/>
      <c r="FC33" s="30"/>
      <c r="FD33" s="30"/>
      <c r="FE33" s="30"/>
      <c r="FF33" s="30"/>
      <c r="FG33" s="30"/>
      <c r="FH33" s="30">
        <v>142</v>
      </c>
      <c r="FI33" s="30"/>
      <c r="FJ33" s="30"/>
      <c r="FK33" s="30"/>
      <c r="FL33" s="30"/>
      <c r="FM33" s="30"/>
      <c r="FN33" s="30"/>
      <c r="FO33" s="30"/>
      <c r="FP33" s="30"/>
      <c r="FQ33" s="30"/>
      <c r="FR33" s="30"/>
      <c r="FS33" s="30"/>
      <c r="FT33" s="30"/>
      <c r="FU33" s="30"/>
      <c r="FV33" s="30">
        <v>30</v>
      </c>
      <c r="FW33" s="30">
        <v>28</v>
      </c>
      <c r="FX33" s="30">
        <v>32</v>
      </c>
      <c r="FY33" s="30">
        <v>65</v>
      </c>
      <c r="FZ33" s="30">
        <v>30</v>
      </c>
      <c r="GA33" s="30">
        <v>119</v>
      </c>
      <c r="GB33" s="30">
        <v>118</v>
      </c>
      <c r="GC33" s="30">
        <v>17</v>
      </c>
      <c r="GD33" s="30">
        <v>51</v>
      </c>
      <c r="GE33" s="30">
        <v>52</v>
      </c>
      <c r="GF33" s="30">
        <v>68</v>
      </c>
      <c r="GG33" s="30">
        <v>50</v>
      </c>
      <c r="GH33" s="30">
        <v>28</v>
      </c>
      <c r="GI33" s="30">
        <v>16</v>
      </c>
      <c r="GJ33" s="30">
        <v>102</v>
      </c>
      <c r="GK33" s="30">
        <v>38</v>
      </c>
      <c r="GL33" s="30">
        <v>16</v>
      </c>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v>72</v>
      </c>
      <c r="ID33" s="30"/>
      <c r="IE33" s="30"/>
      <c r="IF33" s="30">
        <v>60</v>
      </c>
      <c r="IG33" s="30"/>
      <c r="IH33" s="30"/>
      <c r="II33" s="30">
        <v>123</v>
      </c>
      <c r="IJ33" s="30">
        <v>121</v>
      </c>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v>122</v>
      </c>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v>7</v>
      </c>
      <c r="SM33" s="30">
        <v>3</v>
      </c>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row>
    <row r="34" spans="2:547">
      <c r="B34" s="30" t="s">
        <v>38</v>
      </c>
      <c r="C34" s="43" t="s">
        <v>553</v>
      </c>
      <c r="D34" s="44"/>
      <c r="E34" s="30">
        <v>1065</v>
      </c>
      <c r="F34" s="30">
        <v>206</v>
      </c>
      <c r="G34" s="30">
        <v>19.34</v>
      </c>
      <c r="H34" s="43" t="s">
        <v>537</v>
      </c>
      <c r="I34" s="44"/>
      <c r="J34" s="30">
        <v>18</v>
      </c>
      <c r="K34" s="30">
        <v>0</v>
      </c>
      <c r="L34" s="30">
        <v>112</v>
      </c>
      <c r="M34" s="30">
        <v>13</v>
      </c>
      <c r="N34" s="30">
        <v>0</v>
      </c>
      <c r="O34" s="30">
        <v>57</v>
      </c>
      <c r="P34" s="30">
        <v>22</v>
      </c>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v>13</v>
      </c>
      <c r="DM34" s="30">
        <v>5</v>
      </c>
      <c r="DN34" s="30">
        <v>189</v>
      </c>
      <c r="DO34" s="30">
        <v>56</v>
      </c>
      <c r="DP34" s="30">
        <v>114</v>
      </c>
      <c r="DQ34" s="30">
        <v>100</v>
      </c>
      <c r="DR34" s="30">
        <v>45</v>
      </c>
      <c r="DS34" s="30">
        <v>23</v>
      </c>
      <c r="DT34" s="30">
        <v>14</v>
      </c>
      <c r="DU34" s="30">
        <v>50</v>
      </c>
      <c r="DV34" s="30">
        <v>14</v>
      </c>
      <c r="DW34" s="30">
        <v>14</v>
      </c>
      <c r="DX34" s="30">
        <v>24</v>
      </c>
      <c r="DY34" s="30">
        <v>16</v>
      </c>
      <c r="DZ34" s="30">
        <v>23</v>
      </c>
      <c r="EA34" s="30">
        <v>15</v>
      </c>
      <c r="EB34" s="30">
        <v>16</v>
      </c>
      <c r="EC34" s="30">
        <v>11</v>
      </c>
      <c r="ED34" s="30">
        <v>11</v>
      </c>
      <c r="EE34" s="30">
        <v>104</v>
      </c>
      <c r="EF34" s="30">
        <v>96</v>
      </c>
      <c r="EG34" s="30">
        <v>22</v>
      </c>
      <c r="EH34" s="30">
        <v>54</v>
      </c>
      <c r="EI34" s="30">
        <v>24</v>
      </c>
      <c r="EJ34" s="30">
        <v>91</v>
      </c>
      <c r="EK34" s="30">
        <v>14</v>
      </c>
      <c r="EL34" s="30">
        <v>93</v>
      </c>
      <c r="EM34" s="30">
        <v>12</v>
      </c>
      <c r="EN34" s="30">
        <v>50</v>
      </c>
      <c r="EO34" s="30">
        <v>20</v>
      </c>
      <c r="EP34" s="30">
        <v>17</v>
      </c>
      <c r="EQ34" s="30">
        <v>51</v>
      </c>
      <c r="ER34" s="30"/>
      <c r="ES34" s="30"/>
      <c r="ET34" s="30">
        <v>15</v>
      </c>
      <c r="EU34" s="30">
        <v>58</v>
      </c>
      <c r="EV34" s="30">
        <v>97</v>
      </c>
      <c r="EW34" s="30">
        <v>32</v>
      </c>
      <c r="EX34" s="30">
        <v>1</v>
      </c>
      <c r="EY34" s="30"/>
      <c r="EZ34" s="30"/>
      <c r="FA34" s="30"/>
      <c r="FB34" s="30"/>
      <c r="FC34" s="30"/>
      <c r="FD34" s="30"/>
      <c r="FE34" s="30"/>
      <c r="FF34" s="30"/>
      <c r="FG34" s="30"/>
      <c r="FH34" s="30">
        <v>183</v>
      </c>
      <c r="FI34" s="30"/>
      <c r="FJ34" s="30"/>
      <c r="FK34" s="30"/>
      <c r="FL34" s="30"/>
      <c r="FM34" s="30"/>
      <c r="FN34" s="30"/>
      <c r="FO34" s="30"/>
      <c r="FP34" s="30"/>
      <c r="FQ34" s="30"/>
      <c r="FR34" s="30"/>
      <c r="FS34" s="30"/>
      <c r="FT34" s="30"/>
      <c r="FU34" s="30"/>
      <c r="FV34" s="30">
        <v>43</v>
      </c>
      <c r="FW34" s="30">
        <v>17</v>
      </c>
      <c r="FX34" s="30">
        <v>50</v>
      </c>
      <c r="FY34" s="30">
        <v>71</v>
      </c>
      <c r="FZ34" s="30">
        <v>16</v>
      </c>
      <c r="GA34" s="30">
        <v>162</v>
      </c>
      <c r="GB34" s="30">
        <v>162</v>
      </c>
      <c r="GC34" s="30">
        <v>25</v>
      </c>
      <c r="GD34" s="30">
        <v>67</v>
      </c>
      <c r="GE34" s="30">
        <v>65</v>
      </c>
      <c r="GF34" s="30">
        <v>80</v>
      </c>
      <c r="GG34" s="30">
        <v>80</v>
      </c>
      <c r="GH34" s="30">
        <v>16</v>
      </c>
      <c r="GI34" s="30">
        <v>7</v>
      </c>
      <c r="GJ34" s="30">
        <v>150</v>
      </c>
      <c r="GK34" s="30">
        <v>37</v>
      </c>
      <c r="GL34" s="30">
        <v>11</v>
      </c>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v>105</v>
      </c>
      <c r="ID34" s="30"/>
      <c r="IE34" s="30"/>
      <c r="IF34" s="30">
        <v>74</v>
      </c>
      <c r="IG34" s="30"/>
      <c r="IH34" s="30"/>
      <c r="II34" s="30">
        <v>174</v>
      </c>
      <c r="IJ34" s="30">
        <v>173</v>
      </c>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v>180</v>
      </c>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v>2</v>
      </c>
      <c r="SM34" s="30">
        <v>2</v>
      </c>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row>
    <row r="35" spans="2:547">
      <c r="B35" s="30" t="s">
        <v>39</v>
      </c>
      <c r="C35" s="43" t="s">
        <v>553</v>
      </c>
      <c r="D35" s="44"/>
      <c r="E35" s="30">
        <v>908</v>
      </c>
      <c r="F35" s="30">
        <v>153</v>
      </c>
      <c r="G35" s="30">
        <v>16.850000000000001</v>
      </c>
      <c r="H35" s="43" t="s">
        <v>537</v>
      </c>
      <c r="I35" s="44"/>
      <c r="J35" s="30">
        <v>32</v>
      </c>
      <c r="K35" s="30">
        <v>1</v>
      </c>
      <c r="L35" s="30">
        <v>85</v>
      </c>
      <c r="M35" s="30">
        <v>7</v>
      </c>
      <c r="N35" s="30">
        <v>0</v>
      </c>
      <c r="O35" s="30">
        <v>44</v>
      </c>
      <c r="P35" s="30">
        <v>14</v>
      </c>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v>23</v>
      </c>
      <c r="DM35" s="30">
        <v>10</v>
      </c>
      <c r="DN35" s="30">
        <v>133</v>
      </c>
      <c r="DO35" s="30">
        <v>40</v>
      </c>
      <c r="DP35" s="30">
        <v>78</v>
      </c>
      <c r="DQ35" s="30">
        <v>73</v>
      </c>
      <c r="DR35" s="30">
        <v>36</v>
      </c>
      <c r="DS35" s="30">
        <v>11</v>
      </c>
      <c r="DT35" s="30">
        <v>28</v>
      </c>
      <c r="DU35" s="30">
        <v>36</v>
      </c>
      <c r="DV35" s="30">
        <v>28</v>
      </c>
      <c r="DW35" s="30">
        <v>29</v>
      </c>
      <c r="DX35" s="30">
        <v>13</v>
      </c>
      <c r="DY35" s="30">
        <v>29</v>
      </c>
      <c r="DZ35" s="30">
        <v>15</v>
      </c>
      <c r="EA35" s="30">
        <v>30</v>
      </c>
      <c r="EB35" s="30">
        <v>9</v>
      </c>
      <c r="EC35" s="30">
        <v>10</v>
      </c>
      <c r="ED35" s="30">
        <v>9</v>
      </c>
      <c r="EE35" s="30">
        <v>70</v>
      </c>
      <c r="EF35" s="30">
        <v>71</v>
      </c>
      <c r="EG35" s="30">
        <v>16</v>
      </c>
      <c r="EH35" s="30">
        <v>37</v>
      </c>
      <c r="EI35" s="30">
        <v>14</v>
      </c>
      <c r="EJ35" s="30">
        <v>66</v>
      </c>
      <c r="EK35" s="30">
        <v>5</v>
      </c>
      <c r="EL35" s="30">
        <v>70</v>
      </c>
      <c r="EM35" s="30">
        <v>6</v>
      </c>
      <c r="EN35" s="30">
        <v>36</v>
      </c>
      <c r="EO35" s="30">
        <v>15</v>
      </c>
      <c r="EP35" s="30">
        <v>8</v>
      </c>
      <c r="EQ35" s="30">
        <v>39</v>
      </c>
      <c r="ER35" s="30"/>
      <c r="ES35" s="30"/>
      <c r="ET35" s="30">
        <v>24</v>
      </c>
      <c r="EU35" s="30">
        <v>60</v>
      </c>
      <c r="EV35" s="30">
        <v>64</v>
      </c>
      <c r="EW35" s="30">
        <v>16</v>
      </c>
      <c r="EX35" s="30">
        <v>9</v>
      </c>
      <c r="EY35" s="30"/>
      <c r="EZ35" s="30"/>
      <c r="FA35" s="30"/>
      <c r="FB35" s="30"/>
      <c r="FC35" s="30"/>
      <c r="FD35" s="30"/>
      <c r="FE35" s="30"/>
      <c r="FF35" s="30"/>
      <c r="FG35" s="30"/>
      <c r="FH35" s="30">
        <v>123</v>
      </c>
      <c r="FI35" s="30"/>
      <c r="FJ35" s="30"/>
      <c r="FK35" s="30"/>
      <c r="FL35" s="30"/>
      <c r="FM35" s="30"/>
      <c r="FN35" s="30"/>
      <c r="FO35" s="30"/>
      <c r="FP35" s="30"/>
      <c r="FQ35" s="30"/>
      <c r="FR35" s="30"/>
      <c r="FS35" s="30"/>
      <c r="FT35" s="30"/>
      <c r="FU35" s="30"/>
      <c r="FV35" s="30">
        <v>22</v>
      </c>
      <c r="FW35" s="30">
        <v>28</v>
      </c>
      <c r="FX35" s="30">
        <v>43</v>
      </c>
      <c r="FY35" s="30">
        <v>60</v>
      </c>
      <c r="FZ35" s="30">
        <v>31</v>
      </c>
      <c r="GA35" s="30">
        <v>116</v>
      </c>
      <c r="GB35" s="30">
        <v>117</v>
      </c>
      <c r="GC35" s="30">
        <v>15</v>
      </c>
      <c r="GD35" s="30">
        <v>47</v>
      </c>
      <c r="GE35" s="30">
        <v>64</v>
      </c>
      <c r="GF35" s="30">
        <v>67</v>
      </c>
      <c r="GG35" s="30">
        <v>52</v>
      </c>
      <c r="GH35" s="30">
        <v>29</v>
      </c>
      <c r="GI35" s="30">
        <v>15</v>
      </c>
      <c r="GJ35" s="30">
        <v>102</v>
      </c>
      <c r="GK35" s="30">
        <v>43</v>
      </c>
      <c r="GL35" s="30">
        <v>17</v>
      </c>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v>68</v>
      </c>
      <c r="ID35" s="30"/>
      <c r="IE35" s="30"/>
      <c r="IF35" s="30">
        <v>66</v>
      </c>
      <c r="IG35" s="30"/>
      <c r="IH35" s="30"/>
      <c r="II35" s="30">
        <v>122</v>
      </c>
      <c r="IJ35" s="30">
        <v>123</v>
      </c>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v>119</v>
      </c>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v>1</v>
      </c>
      <c r="SM35" s="30">
        <v>1</v>
      </c>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row>
    <row r="36" spans="2:547">
      <c r="B36" s="30" t="s">
        <v>40</v>
      </c>
      <c r="C36" s="43" t="s">
        <v>553</v>
      </c>
      <c r="D36" s="44"/>
      <c r="E36" s="30">
        <v>1160</v>
      </c>
      <c r="F36" s="30">
        <v>306</v>
      </c>
      <c r="G36" s="30">
        <v>26.38</v>
      </c>
      <c r="H36" s="43" t="s">
        <v>537</v>
      </c>
      <c r="I36" s="44"/>
      <c r="J36" s="30">
        <v>29</v>
      </c>
      <c r="K36" s="30">
        <v>1</v>
      </c>
      <c r="L36" s="30">
        <v>172</v>
      </c>
      <c r="M36" s="30">
        <v>15</v>
      </c>
      <c r="N36" s="30">
        <v>0</v>
      </c>
      <c r="O36" s="30">
        <v>87</v>
      </c>
      <c r="P36" s="30">
        <v>27</v>
      </c>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v>16</v>
      </c>
      <c r="DM36" s="30">
        <v>11</v>
      </c>
      <c r="DN36" s="30">
        <v>284</v>
      </c>
      <c r="DO36" s="30">
        <v>89</v>
      </c>
      <c r="DP36" s="30">
        <v>176</v>
      </c>
      <c r="DQ36" s="30">
        <v>159</v>
      </c>
      <c r="DR36" s="30">
        <v>75</v>
      </c>
      <c r="DS36" s="30">
        <v>24</v>
      </c>
      <c r="DT36" s="30">
        <v>27</v>
      </c>
      <c r="DU36" s="30">
        <v>78</v>
      </c>
      <c r="DV36" s="30">
        <v>28</v>
      </c>
      <c r="DW36" s="30">
        <v>27</v>
      </c>
      <c r="DX36" s="30">
        <v>25</v>
      </c>
      <c r="DY36" s="30">
        <v>29</v>
      </c>
      <c r="DZ36" s="30">
        <v>25</v>
      </c>
      <c r="EA36" s="30">
        <v>28</v>
      </c>
      <c r="EB36" s="30">
        <v>14</v>
      </c>
      <c r="EC36" s="30">
        <v>18</v>
      </c>
      <c r="ED36" s="30">
        <v>21</v>
      </c>
      <c r="EE36" s="30">
        <v>161</v>
      </c>
      <c r="EF36" s="30">
        <v>157</v>
      </c>
      <c r="EG36" s="30">
        <v>22</v>
      </c>
      <c r="EH36" s="30">
        <v>81</v>
      </c>
      <c r="EI36" s="30">
        <v>27</v>
      </c>
      <c r="EJ36" s="30">
        <v>152</v>
      </c>
      <c r="EK36" s="30">
        <v>13</v>
      </c>
      <c r="EL36" s="30">
        <v>156</v>
      </c>
      <c r="EM36" s="30">
        <v>13</v>
      </c>
      <c r="EN36" s="30">
        <v>77</v>
      </c>
      <c r="EO36" s="30">
        <v>22</v>
      </c>
      <c r="EP36" s="30">
        <v>17</v>
      </c>
      <c r="EQ36" s="30">
        <v>81</v>
      </c>
      <c r="ER36" s="30"/>
      <c r="ES36" s="30"/>
      <c r="ET36" s="30">
        <v>17</v>
      </c>
      <c r="EU36" s="30">
        <v>83</v>
      </c>
      <c r="EV36" s="30">
        <v>146</v>
      </c>
      <c r="EW36" s="30">
        <v>62</v>
      </c>
      <c r="EX36" s="30">
        <v>9</v>
      </c>
      <c r="EY36" s="30"/>
      <c r="EZ36" s="30"/>
      <c r="FA36" s="30"/>
      <c r="FB36" s="30"/>
      <c r="FC36" s="30"/>
      <c r="FD36" s="30"/>
      <c r="FE36" s="30"/>
      <c r="FF36" s="30"/>
      <c r="FG36" s="30"/>
      <c r="FH36" s="30">
        <v>265</v>
      </c>
      <c r="FI36" s="30"/>
      <c r="FJ36" s="30"/>
      <c r="FK36" s="30"/>
      <c r="FL36" s="30"/>
      <c r="FM36" s="30"/>
      <c r="FN36" s="30"/>
      <c r="FO36" s="30"/>
      <c r="FP36" s="30"/>
      <c r="FQ36" s="30"/>
      <c r="FR36" s="30"/>
      <c r="FS36" s="30"/>
      <c r="FT36" s="30"/>
      <c r="FU36" s="30"/>
      <c r="FV36" s="30">
        <v>53</v>
      </c>
      <c r="FW36" s="30">
        <v>26</v>
      </c>
      <c r="FX36" s="30">
        <v>106</v>
      </c>
      <c r="FY36" s="30">
        <v>109</v>
      </c>
      <c r="FZ36" s="30">
        <v>25</v>
      </c>
      <c r="GA36" s="30">
        <v>251</v>
      </c>
      <c r="GB36" s="30">
        <v>248</v>
      </c>
      <c r="GC36" s="30">
        <v>51</v>
      </c>
      <c r="GD36" s="30">
        <v>92</v>
      </c>
      <c r="GE36" s="30">
        <v>105</v>
      </c>
      <c r="GF36" s="30">
        <v>131</v>
      </c>
      <c r="GG36" s="30">
        <v>122</v>
      </c>
      <c r="GH36" s="30">
        <v>25</v>
      </c>
      <c r="GI36" s="30">
        <v>15</v>
      </c>
      <c r="GJ36" s="30">
        <v>210</v>
      </c>
      <c r="GK36" s="30">
        <v>77</v>
      </c>
      <c r="GL36" s="30">
        <v>11</v>
      </c>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v>186</v>
      </c>
      <c r="ID36" s="30"/>
      <c r="IE36" s="30"/>
      <c r="IF36" s="30">
        <v>88</v>
      </c>
      <c r="IG36" s="30"/>
      <c r="IH36" s="30"/>
      <c r="II36" s="30">
        <v>256</v>
      </c>
      <c r="IJ36" s="30">
        <v>257</v>
      </c>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v>262</v>
      </c>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v>2</v>
      </c>
      <c r="SM36" s="30">
        <v>2</v>
      </c>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row>
    <row r="37" spans="2:547">
      <c r="B37" s="30" t="s">
        <v>41</v>
      </c>
      <c r="C37" s="43" t="s">
        <v>553</v>
      </c>
      <c r="D37" s="44"/>
      <c r="E37" s="30">
        <v>920</v>
      </c>
      <c r="F37" s="30">
        <v>198</v>
      </c>
      <c r="G37" s="30">
        <v>21.52</v>
      </c>
      <c r="H37" s="43" t="s">
        <v>537</v>
      </c>
      <c r="I37" s="44"/>
      <c r="J37" s="30">
        <v>31</v>
      </c>
      <c r="K37" s="30">
        <v>2</v>
      </c>
      <c r="L37" s="30">
        <v>88</v>
      </c>
      <c r="M37" s="30">
        <v>12</v>
      </c>
      <c r="N37" s="30">
        <v>0</v>
      </c>
      <c r="O37" s="30">
        <v>65</v>
      </c>
      <c r="P37" s="30">
        <v>26</v>
      </c>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v>24</v>
      </c>
      <c r="DM37" s="30">
        <v>6</v>
      </c>
      <c r="DN37" s="30">
        <v>174</v>
      </c>
      <c r="DO37" s="30">
        <v>60</v>
      </c>
      <c r="DP37" s="30">
        <v>89</v>
      </c>
      <c r="DQ37" s="30">
        <v>82</v>
      </c>
      <c r="DR37" s="30">
        <v>57</v>
      </c>
      <c r="DS37" s="30">
        <v>22</v>
      </c>
      <c r="DT37" s="30">
        <v>23</v>
      </c>
      <c r="DU37" s="30">
        <v>59</v>
      </c>
      <c r="DV37" s="30">
        <v>23</v>
      </c>
      <c r="DW37" s="30">
        <v>25</v>
      </c>
      <c r="DX37" s="30">
        <v>25</v>
      </c>
      <c r="DY37" s="30">
        <v>26</v>
      </c>
      <c r="DZ37" s="30">
        <v>25</v>
      </c>
      <c r="EA37" s="30">
        <v>25</v>
      </c>
      <c r="EB37" s="30">
        <v>11</v>
      </c>
      <c r="EC37" s="30">
        <v>9</v>
      </c>
      <c r="ED37" s="30">
        <v>13</v>
      </c>
      <c r="EE37" s="30">
        <v>76</v>
      </c>
      <c r="EF37" s="30">
        <v>74</v>
      </c>
      <c r="EG37" s="30">
        <v>23</v>
      </c>
      <c r="EH37" s="30">
        <v>59</v>
      </c>
      <c r="EI37" s="30">
        <v>29</v>
      </c>
      <c r="EJ37" s="30">
        <v>71</v>
      </c>
      <c r="EK37" s="30">
        <v>13</v>
      </c>
      <c r="EL37" s="30">
        <v>74</v>
      </c>
      <c r="EM37" s="30">
        <v>12</v>
      </c>
      <c r="EN37" s="30">
        <v>56</v>
      </c>
      <c r="EO37" s="30">
        <v>27</v>
      </c>
      <c r="EP37" s="30">
        <v>14</v>
      </c>
      <c r="EQ37" s="30">
        <v>57</v>
      </c>
      <c r="ER37" s="30"/>
      <c r="ES37" s="30"/>
      <c r="ET37" s="30">
        <v>19</v>
      </c>
      <c r="EU37" s="30">
        <v>71</v>
      </c>
      <c r="EV37" s="30">
        <v>85</v>
      </c>
      <c r="EW37" s="30">
        <v>26</v>
      </c>
      <c r="EX37" s="30">
        <v>10</v>
      </c>
      <c r="EY37" s="30"/>
      <c r="EZ37" s="30"/>
      <c r="FA37" s="30"/>
      <c r="FB37" s="30"/>
      <c r="FC37" s="30"/>
      <c r="FD37" s="30"/>
      <c r="FE37" s="30"/>
      <c r="FF37" s="30"/>
      <c r="FG37" s="30"/>
      <c r="FH37" s="30">
        <v>170</v>
      </c>
      <c r="FI37" s="30"/>
      <c r="FJ37" s="30"/>
      <c r="FK37" s="30"/>
      <c r="FL37" s="30"/>
      <c r="FM37" s="30"/>
      <c r="FN37" s="30"/>
      <c r="FO37" s="30"/>
      <c r="FP37" s="30"/>
      <c r="FQ37" s="30"/>
      <c r="FR37" s="30"/>
      <c r="FS37" s="30"/>
      <c r="FT37" s="30"/>
      <c r="FU37" s="30"/>
      <c r="FV37" s="30">
        <v>46</v>
      </c>
      <c r="FW37" s="30">
        <v>24</v>
      </c>
      <c r="FX37" s="30">
        <v>38</v>
      </c>
      <c r="FY37" s="30">
        <v>79</v>
      </c>
      <c r="FZ37" s="30">
        <v>24</v>
      </c>
      <c r="GA37" s="30">
        <v>152</v>
      </c>
      <c r="GB37" s="30">
        <v>148</v>
      </c>
      <c r="GC37" s="30">
        <v>29</v>
      </c>
      <c r="GD37" s="30">
        <v>67</v>
      </c>
      <c r="GE37" s="30">
        <v>54</v>
      </c>
      <c r="GF37" s="30">
        <v>76</v>
      </c>
      <c r="GG37" s="30">
        <v>80</v>
      </c>
      <c r="GH37" s="30">
        <v>18</v>
      </c>
      <c r="GI37" s="30">
        <v>10</v>
      </c>
      <c r="GJ37" s="30">
        <v>132</v>
      </c>
      <c r="GK37" s="30">
        <v>52</v>
      </c>
      <c r="GL37" s="30">
        <v>16</v>
      </c>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v>84</v>
      </c>
      <c r="ID37" s="30"/>
      <c r="IE37" s="30"/>
      <c r="IF37" s="30">
        <v>98</v>
      </c>
      <c r="IG37" s="30"/>
      <c r="IH37" s="30"/>
      <c r="II37" s="30">
        <v>167</v>
      </c>
      <c r="IJ37" s="30">
        <v>162</v>
      </c>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v>168</v>
      </c>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v>7</v>
      </c>
      <c r="SM37" s="30">
        <v>5</v>
      </c>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row>
    <row r="38" spans="2:547">
      <c r="B38" s="30" t="s">
        <v>42</v>
      </c>
      <c r="C38" s="43" t="s">
        <v>553</v>
      </c>
      <c r="D38" s="44"/>
      <c r="E38" s="30">
        <v>767</v>
      </c>
      <c r="F38" s="30">
        <v>162</v>
      </c>
      <c r="G38" s="30">
        <v>21.12</v>
      </c>
      <c r="H38" s="43" t="s">
        <v>537</v>
      </c>
      <c r="I38" s="44"/>
      <c r="J38" s="30">
        <v>22</v>
      </c>
      <c r="K38" s="30">
        <v>0</v>
      </c>
      <c r="L38" s="30">
        <v>91</v>
      </c>
      <c r="M38" s="30">
        <v>7</v>
      </c>
      <c r="N38" s="30">
        <v>0</v>
      </c>
      <c r="O38" s="30">
        <v>49</v>
      </c>
      <c r="P38" s="30">
        <v>14</v>
      </c>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v>19</v>
      </c>
      <c r="DM38" s="30">
        <v>3</v>
      </c>
      <c r="DN38" s="30">
        <v>151</v>
      </c>
      <c r="DO38" s="30">
        <v>49</v>
      </c>
      <c r="DP38" s="30">
        <v>85</v>
      </c>
      <c r="DQ38" s="30">
        <v>77</v>
      </c>
      <c r="DR38" s="30">
        <v>44</v>
      </c>
      <c r="DS38" s="30">
        <v>14</v>
      </c>
      <c r="DT38" s="30">
        <v>17</v>
      </c>
      <c r="DU38" s="30">
        <v>43</v>
      </c>
      <c r="DV38" s="30">
        <v>19</v>
      </c>
      <c r="DW38" s="30">
        <v>20</v>
      </c>
      <c r="DX38" s="30">
        <v>18</v>
      </c>
      <c r="DY38" s="30">
        <v>22</v>
      </c>
      <c r="DZ38" s="30">
        <v>18</v>
      </c>
      <c r="EA38" s="30">
        <v>17</v>
      </c>
      <c r="EB38" s="30">
        <v>9</v>
      </c>
      <c r="EC38" s="30">
        <v>8</v>
      </c>
      <c r="ED38" s="30">
        <v>11</v>
      </c>
      <c r="EE38" s="30">
        <v>80</v>
      </c>
      <c r="EF38" s="30">
        <v>72</v>
      </c>
      <c r="EG38" s="30">
        <v>17</v>
      </c>
      <c r="EH38" s="30">
        <v>47</v>
      </c>
      <c r="EI38" s="30">
        <v>21</v>
      </c>
      <c r="EJ38" s="30">
        <v>66</v>
      </c>
      <c r="EK38" s="30">
        <v>8</v>
      </c>
      <c r="EL38" s="30">
        <v>72</v>
      </c>
      <c r="EM38" s="30">
        <v>8</v>
      </c>
      <c r="EN38" s="30">
        <v>40</v>
      </c>
      <c r="EO38" s="30">
        <v>19</v>
      </c>
      <c r="EP38" s="30">
        <v>10</v>
      </c>
      <c r="EQ38" s="30">
        <v>42</v>
      </c>
      <c r="ER38" s="30"/>
      <c r="ES38" s="30"/>
      <c r="ET38" s="30">
        <v>14</v>
      </c>
      <c r="EU38" s="30">
        <v>50</v>
      </c>
      <c r="EV38" s="30">
        <v>71</v>
      </c>
      <c r="EW38" s="30">
        <v>29</v>
      </c>
      <c r="EX38" s="30">
        <v>8</v>
      </c>
      <c r="EY38" s="30"/>
      <c r="EZ38" s="30"/>
      <c r="FA38" s="30"/>
      <c r="FB38" s="30"/>
      <c r="FC38" s="30"/>
      <c r="FD38" s="30"/>
      <c r="FE38" s="30"/>
      <c r="FF38" s="30"/>
      <c r="FG38" s="30"/>
      <c r="FH38" s="30">
        <v>146</v>
      </c>
      <c r="FI38" s="30"/>
      <c r="FJ38" s="30"/>
      <c r="FK38" s="30"/>
      <c r="FL38" s="30"/>
      <c r="FM38" s="30"/>
      <c r="FN38" s="30"/>
      <c r="FO38" s="30"/>
      <c r="FP38" s="30"/>
      <c r="FQ38" s="30"/>
      <c r="FR38" s="30"/>
      <c r="FS38" s="30"/>
      <c r="FT38" s="30"/>
      <c r="FU38" s="30"/>
      <c r="FV38" s="30">
        <v>33</v>
      </c>
      <c r="FW38" s="30">
        <v>18</v>
      </c>
      <c r="FX38" s="30">
        <v>36</v>
      </c>
      <c r="FY38" s="30">
        <v>61</v>
      </c>
      <c r="FZ38" s="30">
        <v>21</v>
      </c>
      <c r="GA38" s="30">
        <v>128</v>
      </c>
      <c r="GB38" s="30">
        <v>124</v>
      </c>
      <c r="GC38" s="30">
        <v>22</v>
      </c>
      <c r="GD38" s="30">
        <v>52</v>
      </c>
      <c r="GE38" s="30">
        <v>53</v>
      </c>
      <c r="GF38" s="30">
        <v>78</v>
      </c>
      <c r="GG38" s="30">
        <v>54</v>
      </c>
      <c r="GH38" s="30">
        <v>19</v>
      </c>
      <c r="GI38" s="30">
        <v>8</v>
      </c>
      <c r="GJ38" s="30">
        <v>107</v>
      </c>
      <c r="GK38" s="30">
        <v>37</v>
      </c>
      <c r="GL38" s="30">
        <v>15</v>
      </c>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v>74</v>
      </c>
      <c r="ID38" s="30"/>
      <c r="IE38" s="30"/>
      <c r="IF38" s="30">
        <v>72</v>
      </c>
      <c r="IG38" s="30"/>
      <c r="IH38" s="30"/>
      <c r="II38" s="30">
        <v>136</v>
      </c>
      <c r="IJ38" s="30">
        <v>136</v>
      </c>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v>134</v>
      </c>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v>20</v>
      </c>
      <c r="SM38" s="30">
        <v>27</v>
      </c>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row>
    <row r="39" spans="2:547">
      <c r="B39" s="30" t="s">
        <v>43</v>
      </c>
      <c r="C39" s="43" t="s">
        <v>553</v>
      </c>
      <c r="D39" s="44"/>
      <c r="E39" s="30">
        <v>1515</v>
      </c>
      <c r="F39" s="30">
        <v>300</v>
      </c>
      <c r="G39" s="30">
        <v>19.8</v>
      </c>
      <c r="H39" s="43" t="s">
        <v>537</v>
      </c>
      <c r="I39" s="44"/>
      <c r="J39" s="30">
        <v>50</v>
      </c>
      <c r="K39" s="30">
        <v>1</v>
      </c>
      <c r="L39" s="30">
        <v>144</v>
      </c>
      <c r="M39" s="30">
        <v>19</v>
      </c>
      <c r="N39" s="30">
        <v>2</v>
      </c>
      <c r="O39" s="30">
        <v>101</v>
      </c>
      <c r="P39" s="30">
        <v>30</v>
      </c>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v>30</v>
      </c>
      <c r="DM39" s="30">
        <v>20</v>
      </c>
      <c r="DN39" s="30">
        <v>277</v>
      </c>
      <c r="DO39" s="30">
        <v>105</v>
      </c>
      <c r="DP39" s="30">
        <v>138</v>
      </c>
      <c r="DQ39" s="30">
        <v>125</v>
      </c>
      <c r="DR39" s="30">
        <v>87</v>
      </c>
      <c r="DS39" s="30">
        <v>29</v>
      </c>
      <c r="DT39" s="30">
        <v>36</v>
      </c>
      <c r="DU39" s="30">
        <v>88</v>
      </c>
      <c r="DV39" s="30">
        <v>42</v>
      </c>
      <c r="DW39" s="30">
        <v>39</v>
      </c>
      <c r="DX39" s="30">
        <v>32</v>
      </c>
      <c r="DY39" s="30">
        <v>42</v>
      </c>
      <c r="DZ39" s="30">
        <v>32</v>
      </c>
      <c r="EA39" s="30">
        <v>38</v>
      </c>
      <c r="EB39" s="30">
        <v>24</v>
      </c>
      <c r="EC39" s="30">
        <v>19</v>
      </c>
      <c r="ED39" s="30">
        <v>20</v>
      </c>
      <c r="EE39" s="30">
        <v>125</v>
      </c>
      <c r="EF39" s="30">
        <v>126</v>
      </c>
      <c r="EG39" s="30">
        <v>27</v>
      </c>
      <c r="EH39" s="30">
        <v>97</v>
      </c>
      <c r="EI39" s="30">
        <v>32</v>
      </c>
      <c r="EJ39" s="30">
        <v>116</v>
      </c>
      <c r="EK39" s="30">
        <v>21</v>
      </c>
      <c r="EL39" s="30">
        <v>127</v>
      </c>
      <c r="EM39" s="30">
        <v>17</v>
      </c>
      <c r="EN39" s="30">
        <v>89</v>
      </c>
      <c r="EO39" s="30">
        <v>26</v>
      </c>
      <c r="EP39" s="30">
        <v>26</v>
      </c>
      <c r="EQ39" s="30">
        <v>97</v>
      </c>
      <c r="ER39" s="30"/>
      <c r="ES39" s="30"/>
      <c r="ET39" s="30">
        <v>38</v>
      </c>
      <c r="EU39" s="30">
        <v>69</v>
      </c>
      <c r="EV39" s="30">
        <v>152</v>
      </c>
      <c r="EW39" s="30">
        <v>64</v>
      </c>
      <c r="EX39" s="30">
        <v>16</v>
      </c>
      <c r="EY39" s="30"/>
      <c r="EZ39" s="30"/>
      <c r="FA39" s="30"/>
      <c r="FB39" s="30"/>
      <c r="FC39" s="30"/>
      <c r="FD39" s="30"/>
      <c r="FE39" s="30"/>
      <c r="FF39" s="30"/>
      <c r="FG39" s="30"/>
      <c r="FH39" s="30">
        <v>268</v>
      </c>
      <c r="FI39" s="30"/>
      <c r="FJ39" s="30"/>
      <c r="FK39" s="30"/>
      <c r="FL39" s="30"/>
      <c r="FM39" s="30"/>
      <c r="FN39" s="30"/>
      <c r="FO39" s="30"/>
      <c r="FP39" s="30"/>
      <c r="FQ39" s="30"/>
      <c r="FR39" s="30"/>
      <c r="FS39" s="30"/>
      <c r="FT39" s="30"/>
      <c r="FU39" s="30"/>
      <c r="FV39" s="30">
        <v>49</v>
      </c>
      <c r="FW39" s="30">
        <v>47</v>
      </c>
      <c r="FX39" s="30">
        <v>87</v>
      </c>
      <c r="FY39" s="30">
        <v>129</v>
      </c>
      <c r="FZ39" s="30">
        <v>48</v>
      </c>
      <c r="GA39" s="30">
        <v>253</v>
      </c>
      <c r="GB39" s="30">
        <v>247</v>
      </c>
      <c r="GC39" s="30">
        <v>50</v>
      </c>
      <c r="GD39" s="30">
        <v>93</v>
      </c>
      <c r="GE39" s="30">
        <v>114</v>
      </c>
      <c r="GF39" s="30">
        <v>130</v>
      </c>
      <c r="GG39" s="30">
        <v>121</v>
      </c>
      <c r="GH39" s="30">
        <v>46</v>
      </c>
      <c r="GI39" s="30">
        <v>16</v>
      </c>
      <c r="GJ39" s="30">
        <v>204</v>
      </c>
      <c r="GK39" s="30">
        <v>69</v>
      </c>
      <c r="GL39" s="30">
        <v>37</v>
      </c>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v>179</v>
      </c>
      <c r="ID39" s="30"/>
      <c r="IE39" s="30"/>
      <c r="IF39" s="30">
        <v>80</v>
      </c>
      <c r="IG39" s="30"/>
      <c r="IH39" s="30"/>
      <c r="II39" s="30">
        <v>255</v>
      </c>
      <c r="IJ39" s="30">
        <v>253</v>
      </c>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v>128</v>
      </c>
      <c r="JT39" s="30">
        <v>52</v>
      </c>
      <c r="JU39" s="30">
        <v>123</v>
      </c>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v>0</v>
      </c>
      <c r="SM39" s="30">
        <v>0</v>
      </c>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row>
    <row r="40" spans="2:547">
      <c r="B40" s="30" t="s">
        <v>44</v>
      </c>
      <c r="C40" s="43" t="s">
        <v>553</v>
      </c>
      <c r="D40" s="44"/>
      <c r="E40" s="30">
        <v>948</v>
      </c>
      <c r="F40" s="30">
        <v>195</v>
      </c>
      <c r="G40" s="30">
        <v>20.57</v>
      </c>
      <c r="H40" s="43" t="s">
        <v>537</v>
      </c>
      <c r="I40" s="44"/>
      <c r="J40" s="30">
        <v>18</v>
      </c>
      <c r="K40" s="30">
        <v>2</v>
      </c>
      <c r="L40" s="30">
        <v>106</v>
      </c>
      <c r="M40" s="30">
        <v>10</v>
      </c>
      <c r="N40" s="30">
        <v>1</v>
      </c>
      <c r="O40" s="30">
        <v>57</v>
      </c>
      <c r="P40" s="30">
        <v>18</v>
      </c>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v>12</v>
      </c>
      <c r="DM40" s="30">
        <v>8</v>
      </c>
      <c r="DN40" s="30">
        <v>180</v>
      </c>
      <c r="DO40" s="30">
        <v>49</v>
      </c>
      <c r="DP40" s="30">
        <v>111</v>
      </c>
      <c r="DQ40" s="30">
        <v>96</v>
      </c>
      <c r="DR40" s="30">
        <v>53</v>
      </c>
      <c r="DS40" s="30">
        <v>24</v>
      </c>
      <c r="DT40" s="30">
        <v>16</v>
      </c>
      <c r="DU40" s="30">
        <v>50</v>
      </c>
      <c r="DV40" s="30">
        <v>16</v>
      </c>
      <c r="DW40" s="30">
        <v>17</v>
      </c>
      <c r="DX40" s="30">
        <v>21</v>
      </c>
      <c r="DY40" s="30">
        <v>17</v>
      </c>
      <c r="DZ40" s="30">
        <v>20</v>
      </c>
      <c r="EA40" s="30">
        <v>17</v>
      </c>
      <c r="EB40" s="30">
        <v>10</v>
      </c>
      <c r="EC40" s="30">
        <v>6</v>
      </c>
      <c r="ED40" s="30">
        <v>10</v>
      </c>
      <c r="EE40" s="30">
        <v>97</v>
      </c>
      <c r="EF40" s="30">
        <v>101</v>
      </c>
      <c r="EG40" s="30">
        <v>21</v>
      </c>
      <c r="EH40" s="30">
        <v>47</v>
      </c>
      <c r="EI40" s="30">
        <v>20</v>
      </c>
      <c r="EJ40" s="30">
        <v>99</v>
      </c>
      <c r="EK40" s="30">
        <v>10</v>
      </c>
      <c r="EL40" s="30">
        <v>96</v>
      </c>
      <c r="EM40" s="30">
        <v>7</v>
      </c>
      <c r="EN40" s="30">
        <v>52</v>
      </c>
      <c r="EO40" s="30">
        <v>19</v>
      </c>
      <c r="EP40" s="30">
        <v>9</v>
      </c>
      <c r="EQ40" s="30">
        <v>46</v>
      </c>
      <c r="ER40" s="30"/>
      <c r="ES40" s="30"/>
      <c r="ET40" s="30">
        <v>13</v>
      </c>
      <c r="EU40" s="30">
        <v>47</v>
      </c>
      <c r="EV40" s="30">
        <v>105</v>
      </c>
      <c r="EW40" s="30">
        <v>34</v>
      </c>
      <c r="EX40" s="30">
        <v>8</v>
      </c>
      <c r="EY40" s="30"/>
      <c r="EZ40" s="30"/>
      <c r="FA40" s="30"/>
      <c r="FB40" s="30"/>
      <c r="FC40" s="30"/>
      <c r="FD40" s="30"/>
      <c r="FE40" s="30"/>
      <c r="FF40" s="30"/>
      <c r="FG40" s="30"/>
      <c r="FH40" s="30">
        <v>176</v>
      </c>
      <c r="FI40" s="30"/>
      <c r="FJ40" s="30"/>
      <c r="FK40" s="30"/>
      <c r="FL40" s="30"/>
      <c r="FM40" s="30"/>
      <c r="FN40" s="30"/>
      <c r="FO40" s="30"/>
      <c r="FP40" s="30"/>
      <c r="FQ40" s="30"/>
      <c r="FR40" s="30"/>
      <c r="FS40" s="30"/>
      <c r="FT40" s="30"/>
      <c r="FU40" s="30"/>
      <c r="FV40" s="30">
        <v>45</v>
      </c>
      <c r="FW40" s="30">
        <v>18</v>
      </c>
      <c r="FX40" s="30">
        <v>36</v>
      </c>
      <c r="FY40" s="30">
        <v>87</v>
      </c>
      <c r="FZ40" s="30">
        <v>18</v>
      </c>
      <c r="GA40" s="30">
        <v>162</v>
      </c>
      <c r="GB40" s="30">
        <v>160</v>
      </c>
      <c r="GC40" s="30">
        <v>30</v>
      </c>
      <c r="GD40" s="30">
        <v>62</v>
      </c>
      <c r="GE40" s="30">
        <v>69</v>
      </c>
      <c r="GF40" s="30">
        <v>83</v>
      </c>
      <c r="GG40" s="30">
        <v>81</v>
      </c>
      <c r="GH40" s="30">
        <v>17</v>
      </c>
      <c r="GI40" s="30">
        <v>6</v>
      </c>
      <c r="GJ40" s="30">
        <v>127</v>
      </c>
      <c r="GK40" s="30">
        <v>59</v>
      </c>
      <c r="GL40" s="30">
        <v>13</v>
      </c>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v>105</v>
      </c>
      <c r="ID40" s="30"/>
      <c r="IE40" s="30"/>
      <c r="IF40" s="30">
        <v>70</v>
      </c>
      <c r="IG40" s="30"/>
      <c r="IH40" s="30"/>
      <c r="II40" s="30">
        <v>166</v>
      </c>
      <c r="IJ40" s="30">
        <v>169</v>
      </c>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v>169</v>
      </c>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v>7</v>
      </c>
      <c r="SM40" s="30">
        <v>5</v>
      </c>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row>
    <row r="41" spans="2:547" ht="15.75" thickBot="1">
      <c r="B41" s="30" t="s">
        <v>45</v>
      </c>
      <c r="C41" s="43" t="s">
        <v>553</v>
      </c>
      <c r="D41" s="44"/>
      <c r="E41" s="30">
        <v>1636</v>
      </c>
      <c r="F41" s="30">
        <v>305</v>
      </c>
      <c r="G41" s="30">
        <v>18.64</v>
      </c>
      <c r="H41" s="43" t="s">
        <v>537</v>
      </c>
      <c r="I41" s="44"/>
      <c r="J41" s="30">
        <v>42</v>
      </c>
      <c r="K41" s="30">
        <v>0</v>
      </c>
      <c r="L41" s="30">
        <v>157</v>
      </c>
      <c r="M41" s="30">
        <v>23</v>
      </c>
      <c r="N41" s="30">
        <v>1</v>
      </c>
      <c r="O41" s="30">
        <v>95</v>
      </c>
      <c r="P41" s="30">
        <v>25</v>
      </c>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v>22</v>
      </c>
      <c r="DM41" s="30">
        <v>15</v>
      </c>
      <c r="DN41" s="30">
        <v>279</v>
      </c>
      <c r="DO41" s="30">
        <v>88</v>
      </c>
      <c r="DP41" s="30">
        <v>157</v>
      </c>
      <c r="DQ41" s="30">
        <v>143</v>
      </c>
      <c r="DR41" s="30">
        <v>82</v>
      </c>
      <c r="DS41" s="30">
        <v>23</v>
      </c>
      <c r="DT41" s="30">
        <v>32</v>
      </c>
      <c r="DU41" s="30">
        <v>83</v>
      </c>
      <c r="DV41" s="30">
        <v>41</v>
      </c>
      <c r="DW41" s="30">
        <v>33</v>
      </c>
      <c r="DX41" s="30">
        <v>27</v>
      </c>
      <c r="DY41" s="30">
        <v>36</v>
      </c>
      <c r="DZ41" s="30">
        <v>25</v>
      </c>
      <c r="EA41" s="30">
        <v>35</v>
      </c>
      <c r="EB41" s="30">
        <v>27</v>
      </c>
      <c r="EC41" s="30">
        <v>28</v>
      </c>
      <c r="ED41" s="30">
        <v>31</v>
      </c>
      <c r="EE41" s="30">
        <v>133</v>
      </c>
      <c r="EF41" s="30">
        <v>137</v>
      </c>
      <c r="EG41" s="30">
        <v>25</v>
      </c>
      <c r="EH41" s="30">
        <v>85</v>
      </c>
      <c r="EI41" s="30">
        <v>33</v>
      </c>
      <c r="EJ41" s="30">
        <v>137</v>
      </c>
      <c r="EK41" s="30">
        <v>23</v>
      </c>
      <c r="EL41" s="30">
        <v>140</v>
      </c>
      <c r="EM41" s="30">
        <v>19</v>
      </c>
      <c r="EN41" s="30">
        <v>86</v>
      </c>
      <c r="EO41" s="30">
        <v>25</v>
      </c>
      <c r="EP41" s="30">
        <v>22</v>
      </c>
      <c r="EQ41" s="30">
        <v>83</v>
      </c>
      <c r="ER41" s="30"/>
      <c r="ES41" s="30"/>
      <c r="ET41" s="30">
        <v>22</v>
      </c>
      <c r="EU41" s="30">
        <v>89</v>
      </c>
      <c r="EV41" s="30">
        <v>133</v>
      </c>
      <c r="EW41" s="30">
        <v>61</v>
      </c>
      <c r="EX41" s="30">
        <v>14</v>
      </c>
      <c r="EY41" s="30"/>
      <c r="EZ41" s="30"/>
      <c r="FA41" s="30"/>
      <c r="FB41" s="30"/>
      <c r="FC41" s="30"/>
      <c r="FD41" s="30"/>
      <c r="FE41" s="30"/>
      <c r="FF41" s="30"/>
      <c r="FG41" s="30"/>
      <c r="FH41" s="30"/>
      <c r="FI41" s="30">
        <v>36</v>
      </c>
      <c r="FJ41" s="30">
        <v>265</v>
      </c>
      <c r="FK41" s="30"/>
      <c r="FL41" s="30"/>
      <c r="FM41" s="30"/>
      <c r="FN41" s="30"/>
      <c r="FO41" s="30"/>
      <c r="FP41" s="30"/>
      <c r="FQ41" s="30"/>
      <c r="FR41" s="30"/>
      <c r="FS41" s="30"/>
      <c r="FT41" s="30"/>
      <c r="FU41" s="30"/>
      <c r="FV41" s="30">
        <v>46</v>
      </c>
      <c r="FW41" s="30">
        <v>37</v>
      </c>
      <c r="FX41" s="30">
        <v>95</v>
      </c>
      <c r="FY41" s="30">
        <v>115</v>
      </c>
      <c r="FZ41" s="30">
        <v>37</v>
      </c>
      <c r="GA41" s="30">
        <v>241</v>
      </c>
      <c r="GB41" s="30">
        <v>237</v>
      </c>
      <c r="GC41" s="30">
        <v>77</v>
      </c>
      <c r="GD41" s="30">
        <v>72</v>
      </c>
      <c r="GE41" s="30">
        <v>107</v>
      </c>
      <c r="GF41" s="30">
        <v>128</v>
      </c>
      <c r="GG41" s="30">
        <v>120</v>
      </c>
      <c r="GH41" s="30">
        <v>38</v>
      </c>
      <c r="GI41" s="30">
        <v>9</v>
      </c>
      <c r="GJ41" s="30">
        <v>211</v>
      </c>
      <c r="GK41" s="30">
        <v>69</v>
      </c>
      <c r="GL41" s="30">
        <v>30</v>
      </c>
      <c r="GM41" s="30"/>
      <c r="GN41" s="30">
        <v>228</v>
      </c>
      <c r="GO41" s="30"/>
      <c r="GP41" s="30"/>
      <c r="GQ41" s="30"/>
      <c r="GR41" s="30"/>
      <c r="GS41" s="30"/>
      <c r="GT41" s="30"/>
      <c r="GU41" s="30"/>
      <c r="GV41" s="30"/>
      <c r="GW41" s="30"/>
      <c r="GX41" s="30"/>
      <c r="GY41" s="30"/>
      <c r="GZ41" s="30"/>
      <c r="HA41" s="30"/>
      <c r="HB41" s="30"/>
      <c r="HC41" s="30"/>
      <c r="HD41" s="30"/>
      <c r="HE41" s="30"/>
      <c r="HF41" s="30"/>
      <c r="HG41" s="30"/>
      <c r="HH41" s="30"/>
      <c r="HI41" s="30">
        <v>37</v>
      </c>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v>239</v>
      </c>
      <c r="IJ41" s="30">
        <v>237</v>
      </c>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v>244</v>
      </c>
      <c r="JX41" s="30">
        <v>39</v>
      </c>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v>41</v>
      </c>
      <c r="SM41" s="30">
        <v>39</v>
      </c>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row>
    <row r="42" spans="2:547" ht="16.5" thickTop="1" thickBot="1">
      <c r="B42" s="29" t="s">
        <v>538</v>
      </c>
      <c r="C42" s="45" t="s">
        <v>537</v>
      </c>
      <c r="D42" s="46"/>
      <c r="E42" s="29">
        <f>SUM(E21:E41)</f>
        <v>20606</v>
      </c>
      <c r="F42" s="29">
        <f>SUM(F21:F41)</f>
        <v>4063</v>
      </c>
      <c r="G42" s="29" t="s">
        <v>537</v>
      </c>
      <c r="H42" s="45" t="s">
        <v>537</v>
      </c>
      <c r="I42" s="46"/>
      <c r="J42" s="29">
        <v>674</v>
      </c>
      <c r="K42" s="29">
        <v>19</v>
      </c>
      <c r="L42" s="29">
        <v>1960</v>
      </c>
      <c r="M42" s="29">
        <v>286</v>
      </c>
      <c r="N42" s="29">
        <v>11</v>
      </c>
      <c r="O42" s="29">
        <v>1282</v>
      </c>
      <c r="P42" s="29">
        <v>449</v>
      </c>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v>469</v>
      </c>
      <c r="DM42" s="29">
        <v>165</v>
      </c>
      <c r="DN42" s="29">
        <v>3652</v>
      </c>
      <c r="DO42" s="29">
        <v>1246</v>
      </c>
      <c r="DP42" s="29">
        <v>1956</v>
      </c>
      <c r="DQ42" s="29">
        <v>1729</v>
      </c>
      <c r="DR42" s="29">
        <v>1082</v>
      </c>
      <c r="DS42" s="29">
        <v>417</v>
      </c>
      <c r="DT42" s="29">
        <v>545</v>
      </c>
      <c r="DU42" s="29">
        <v>1130</v>
      </c>
      <c r="DV42" s="29">
        <v>560</v>
      </c>
      <c r="DW42" s="29">
        <v>566</v>
      </c>
      <c r="DX42" s="29">
        <v>463</v>
      </c>
      <c r="DY42" s="29">
        <v>598</v>
      </c>
      <c r="DZ42" s="29">
        <v>471</v>
      </c>
      <c r="EA42" s="29">
        <v>568</v>
      </c>
      <c r="EB42" s="29">
        <v>304</v>
      </c>
      <c r="EC42" s="29">
        <v>280</v>
      </c>
      <c r="ED42" s="29">
        <v>322</v>
      </c>
      <c r="EE42" s="29">
        <v>1713</v>
      </c>
      <c r="EF42" s="29">
        <v>1710</v>
      </c>
      <c r="EG42" s="29">
        <v>399</v>
      </c>
      <c r="EH42" s="29">
        <v>1148</v>
      </c>
      <c r="EI42" s="29">
        <v>478</v>
      </c>
      <c r="EJ42" s="29">
        <v>1616</v>
      </c>
      <c r="EK42" s="29">
        <v>278</v>
      </c>
      <c r="EL42" s="29">
        <v>1709</v>
      </c>
      <c r="EM42" s="29">
        <v>255</v>
      </c>
      <c r="EN42" s="29">
        <v>1109</v>
      </c>
      <c r="EO42" s="29">
        <v>409</v>
      </c>
      <c r="EP42" s="29">
        <v>311</v>
      </c>
      <c r="EQ42" s="29">
        <v>1129</v>
      </c>
      <c r="ER42" s="29"/>
      <c r="ES42" s="29"/>
      <c r="ET42" s="29">
        <v>417</v>
      </c>
      <c r="EU42" s="29">
        <v>1151</v>
      </c>
      <c r="EV42" s="29">
        <v>1688</v>
      </c>
      <c r="EW42" s="29">
        <v>712</v>
      </c>
      <c r="EX42" s="29">
        <v>193</v>
      </c>
      <c r="EY42" s="29"/>
      <c r="EZ42" s="29"/>
      <c r="FA42" s="29">
        <v>95</v>
      </c>
      <c r="FB42" s="29">
        <v>118</v>
      </c>
      <c r="FC42" s="29"/>
      <c r="FD42" s="29"/>
      <c r="FE42" s="29"/>
      <c r="FF42" s="29"/>
      <c r="FG42" s="29"/>
      <c r="FH42" s="29">
        <v>2835</v>
      </c>
      <c r="FI42" s="29">
        <v>45</v>
      </c>
      <c r="FJ42" s="29">
        <v>462</v>
      </c>
      <c r="FK42" s="29"/>
      <c r="FL42" s="29"/>
      <c r="FM42" s="29"/>
      <c r="FN42" s="29">
        <v>202</v>
      </c>
      <c r="FO42" s="29"/>
      <c r="FP42" s="29"/>
      <c r="FQ42" s="29"/>
      <c r="FR42" s="29"/>
      <c r="FS42" s="29"/>
      <c r="FT42" s="29"/>
      <c r="FU42" s="29"/>
      <c r="FV42" s="29">
        <v>755</v>
      </c>
      <c r="FW42" s="29">
        <v>588</v>
      </c>
      <c r="FX42" s="29">
        <v>1046</v>
      </c>
      <c r="FY42" s="29">
        <v>1601</v>
      </c>
      <c r="FZ42" s="29">
        <v>612</v>
      </c>
      <c r="GA42" s="29">
        <v>3224</v>
      </c>
      <c r="GB42" s="29">
        <v>3193</v>
      </c>
      <c r="GC42" s="29">
        <v>624</v>
      </c>
      <c r="GD42" s="29">
        <v>1212</v>
      </c>
      <c r="GE42" s="29">
        <v>1415</v>
      </c>
      <c r="GF42" s="29">
        <v>1747</v>
      </c>
      <c r="GG42" s="29">
        <v>1532</v>
      </c>
      <c r="GH42" s="29">
        <v>591</v>
      </c>
      <c r="GI42" s="29">
        <v>243</v>
      </c>
      <c r="GJ42" s="29">
        <v>2716</v>
      </c>
      <c r="GK42" s="29">
        <v>1025</v>
      </c>
      <c r="GL42" s="29">
        <v>403</v>
      </c>
      <c r="GM42" s="29"/>
      <c r="GN42" s="29">
        <v>228</v>
      </c>
      <c r="GO42" s="29"/>
      <c r="GP42" s="29">
        <v>32</v>
      </c>
      <c r="GQ42" s="29"/>
      <c r="GR42" s="29"/>
      <c r="GS42" s="29"/>
      <c r="GT42" s="29"/>
      <c r="GU42" s="29"/>
      <c r="GV42" s="29"/>
      <c r="GW42" s="29"/>
      <c r="GX42" s="29"/>
      <c r="GY42" s="29"/>
      <c r="GZ42" s="29"/>
      <c r="HA42" s="29"/>
      <c r="HB42" s="29"/>
      <c r="HC42" s="29"/>
      <c r="HD42" s="29"/>
      <c r="HE42" s="29"/>
      <c r="HF42" s="29"/>
      <c r="HG42" s="29"/>
      <c r="HH42" s="29"/>
      <c r="HI42" s="29">
        <v>37</v>
      </c>
      <c r="HJ42" s="29"/>
      <c r="HK42" s="29"/>
      <c r="HL42" s="29"/>
      <c r="HM42" s="29"/>
      <c r="HN42" s="29"/>
      <c r="HO42" s="29">
        <v>99</v>
      </c>
      <c r="HP42" s="29"/>
      <c r="HQ42" s="29">
        <v>452</v>
      </c>
      <c r="HR42" s="29"/>
      <c r="HS42" s="29"/>
      <c r="HT42" s="29"/>
      <c r="HU42" s="29"/>
      <c r="HV42" s="29"/>
      <c r="HW42" s="29"/>
      <c r="HX42" s="29"/>
      <c r="HY42" s="29">
        <v>127</v>
      </c>
      <c r="HZ42" s="29"/>
      <c r="IA42" s="29"/>
      <c r="IB42" s="29">
        <v>69</v>
      </c>
      <c r="IC42" s="29">
        <v>1456</v>
      </c>
      <c r="ID42" s="29">
        <v>20</v>
      </c>
      <c r="IE42" s="29"/>
      <c r="IF42" s="29">
        <v>1003</v>
      </c>
      <c r="IG42" s="29"/>
      <c r="IH42" s="29">
        <v>70</v>
      </c>
      <c r="II42" s="29">
        <v>3340</v>
      </c>
      <c r="IJ42" s="29">
        <v>3329</v>
      </c>
      <c r="IK42" s="29"/>
      <c r="IL42" s="29"/>
      <c r="IM42" s="29"/>
      <c r="IN42" s="29"/>
      <c r="IO42" s="29"/>
      <c r="IP42" s="29"/>
      <c r="IQ42" s="29"/>
      <c r="IR42" s="29"/>
      <c r="IS42" s="29"/>
      <c r="IT42" s="29"/>
      <c r="IU42" s="29"/>
      <c r="IV42" s="29"/>
      <c r="IW42" s="29"/>
      <c r="IX42" s="29"/>
      <c r="IY42" s="29"/>
      <c r="IZ42" s="29"/>
      <c r="JA42" s="29">
        <v>20</v>
      </c>
      <c r="JB42" s="29">
        <v>147</v>
      </c>
      <c r="JC42" s="29">
        <v>82</v>
      </c>
      <c r="JD42" s="29">
        <v>102</v>
      </c>
      <c r="JE42" s="29">
        <v>189</v>
      </c>
      <c r="JF42" s="29">
        <v>187</v>
      </c>
      <c r="JG42" s="29">
        <v>96</v>
      </c>
      <c r="JH42" s="29">
        <v>126</v>
      </c>
      <c r="JI42" s="29">
        <v>135</v>
      </c>
      <c r="JJ42" s="29">
        <v>130</v>
      </c>
      <c r="JK42" s="29">
        <v>50</v>
      </c>
      <c r="JL42" s="29">
        <v>126</v>
      </c>
      <c r="JM42" s="29">
        <v>122</v>
      </c>
      <c r="JN42" s="29">
        <v>180</v>
      </c>
      <c r="JO42" s="29">
        <v>119</v>
      </c>
      <c r="JP42" s="29">
        <v>262</v>
      </c>
      <c r="JQ42" s="29">
        <v>168</v>
      </c>
      <c r="JR42" s="29">
        <v>134</v>
      </c>
      <c r="JS42" s="29">
        <v>128</v>
      </c>
      <c r="JT42" s="29">
        <v>52</v>
      </c>
      <c r="JU42" s="29">
        <v>123</v>
      </c>
      <c r="JV42" s="29">
        <v>169</v>
      </c>
      <c r="JW42" s="29">
        <v>244</v>
      </c>
      <c r="JX42" s="29">
        <v>39</v>
      </c>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v>200</v>
      </c>
      <c r="SM42" s="29">
        <v>169</v>
      </c>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row>
    <row r="43" spans="2:547" ht="15.75" thickTop="1">
      <c r="B43" s="30" t="s">
        <v>46</v>
      </c>
      <c r="C43" s="43" t="s">
        <v>552</v>
      </c>
      <c r="D43" s="44"/>
      <c r="E43" s="30">
        <v>984</v>
      </c>
      <c r="F43" s="30">
        <v>200</v>
      </c>
      <c r="G43" s="30">
        <v>20.329999999999998</v>
      </c>
      <c r="H43" s="43" t="s">
        <v>537</v>
      </c>
      <c r="I43" s="44"/>
      <c r="J43" s="30">
        <v>39</v>
      </c>
      <c r="K43" s="30">
        <v>4</v>
      </c>
      <c r="L43" s="30">
        <v>89</v>
      </c>
      <c r="M43" s="30">
        <v>12</v>
      </c>
      <c r="N43" s="30">
        <v>0</v>
      </c>
      <c r="O43" s="30">
        <v>71</v>
      </c>
      <c r="P43" s="30">
        <v>18</v>
      </c>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v>30</v>
      </c>
      <c r="DM43" s="30">
        <v>5</v>
      </c>
      <c r="DN43" s="30">
        <v>175</v>
      </c>
      <c r="DO43" s="30">
        <v>66</v>
      </c>
      <c r="DP43" s="30">
        <v>103</v>
      </c>
      <c r="DQ43" s="30">
        <v>71</v>
      </c>
      <c r="DR43" s="30">
        <v>52</v>
      </c>
      <c r="DS43" s="30">
        <v>18</v>
      </c>
      <c r="DT43" s="30">
        <v>32</v>
      </c>
      <c r="DU43" s="30">
        <v>54</v>
      </c>
      <c r="DV43" s="30">
        <v>32</v>
      </c>
      <c r="DW43" s="30">
        <v>30</v>
      </c>
      <c r="DX43" s="30">
        <v>20</v>
      </c>
      <c r="DY43" s="30">
        <v>31</v>
      </c>
      <c r="DZ43" s="30">
        <v>20</v>
      </c>
      <c r="EA43" s="30">
        <v>33</v>
      </c>
      <c r="EB43" s="30">
        <v>11</v>
      </c>
      <c r="EC43" s="30">
        <v>11</v>
      </c>
      <c r="ED43" s="30">
        <v>14</v>
      </c>
      <c r="EE43" s="30">
        <v>70</v>
      </c>
      <c r="EF43" s="30">
        <v>67</v>
      </c>
      <c r="EG43" s="30">
        <v>19</v>
      </c>
      <c r="EH43" s="30">
        <v>60</v>
      </c>
      <c r="EI43" s="30">
        <v>23</v>
      </c>
      <c r="EJ43" s="30">
        <v>61</v>
      </c>
      <c r="EK43" s="30">
        <v>11</v>
      </c>
      <c r="EL43" s="30">
        <v>62</v>
      </c>
      <c r="EM43" s="30">
        <v>10</v>
      </c>
      <c r="EN43" s="30">
        <v>56</v>
      </c>
      <c r="EO43" s="30">
        <v>18</v>
      </c>
      <c r="EP43" s="30">
        <v>15</v>
      </c>
      <c r="EQ43" s="30">
        <v>60</v>
      </c>
      <c r="ER43" s="30"/>
      <c r="ES43" s="30"/>
      <c r="ET43" s="30">
        <v>25</v>
      </c>
      <c r="EU43" s="30">
        <v>84</v>
      </c>
      <c r="EV43" s="30">
        <v>73</v>
      </c>
      <c r="EW43" s="30">
        <v>23</v>
      </c>
      <c r="EX43" s="30">
        <v>9</v>
      </c>
      <c r="EY43" s="30"/>
      <c r="EZ43" s="30"/>
      <c r="FA43" s="30"/>
      <c r="FB43" s="30"/>
      <c r="FC43" s="30"/>
      <c r="FD43" s="30"/>
      <c r="FE43" s="30"/>
      <c r="FF43" s="30"/>
      <c r="FG43" s="30"/>
      <c r="FH43" s="30"/>
      <c r="FI43" s="30">
        <v>35</v>
      </c>
      <c r="FJ43" s="30">
        <v>164</v>
      </c>
      <c r="FK43" s="30"/>
      <c r="FL43" s="30"/>
      <c r="FM43" s="30"/>
      <c r="FN43" s="30"/>
      <c r="FO43" s="30"/>
      <c r="FP43" s="30"/>
      <c r="FQ43" s="30"/>
      <c r="FR43" s="30"/>
      <c r="FS43" s="30"/>
      <c r="FT43" s="30"/>
      <c r="FU43" s="30"/>
      <c r="FV43" s="30">
        <v>27</v>
      </c>
      <c r="FW43" s="30">
        <v>33</v>
      </c>
      <c r="FX43" s="30">
        <v>56</v>
      </c>
      <c r="FY43" s="30">
        <v>83</v>
      </c>
      <c r="FZ43" s="30">
        <v>35</v>
      </c>
      <c r="GA43" s="30">
        <v>151</v>
      </c>
      <c r="GB43" s="30">
        <v>151</v>
      </c>
      <c r="GC43" s="30">
        <v>25</v>
      </c>
      <c r="GD43" s="30">
        <v>51</v>
      </c>
      <c r="GE43" s="30">
        <v>84</v>
      </c>
      <c r="GF43" s="30">
        <v>90</v>
      </c>
      <c r="GG43" s="30">
        <v>68</v>
      </c>
      <c r="GH43" s="30">
        <v>33</v>
      </c>
      <c r="GI43" s="30">
        <v>11</v>
      </c>
      <c r="GJ43" s="30">
        <v>133</v>
      </c>
      <c r="GK43" s="30">
        <v>50</v>
      </c>
      <c r="GL43" s="30">
        <v>26</v>
      </c>
      <c r="GM43" s="30"/>
      <c r="GN43" s="30">
        <v>152</v>
      </c>
      <c r="GO43" s="30"/>
      <c r="GP43" s="30"/>
      <c r="GQ43" s="30"/>
      <c r="GR43" s="30"/>
      <c r="GS43" s="30"/>
      <c r="GT43" s="30"/>
      <c r="GU43" s="30"/>
      <c r="GV43" s="30"/>
      <c r="GW43" s="30"/>
      <c r="GX43" s="30"/>
      <c r="GY43" s="30"/>
      <c r="GZ43" s="30"/>
      <c r="HA43" s="30"/>
      <c r="HB43" s="30"/>
      <c r="HC43" s="30"/>
      <c r="HD43" s="30"/>
      <c r="HE43" s="30"/>
      <c r="HF43" s="30"/>
      <c r="HG43" s="30"/>
      <c r="HH43" s="30"/>
      <c r="HI43" s="30">
        <v>35</v>
      </c>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v>156</v>
      </c>
      <c r="IJ43" s="30">
        <v>160</v>
      </c>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v>153</v>
      </c>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v>0</v>
      </c>
      <c r="SM43" s="30">
        <v>1</v>
      </c>
      <c r="SN43" s="30"/>
      <c r="SO43" s="30"/>
      <c r="SP43" s="30"/>
      <c r="SQ43" s="30"/>
      <c r="SR43" s="30"/>
      <c r="SS43" s="30"/>
      <c r="ST43" s="30"/>
      <c r="SU43" s="30"/>
      <c r="SV43" s="30"/>
      <c r="SW43" s="30"/>
      <c r="SX43" s="30"/>
      <c r="SY43" s="30"/>
      <c r="SZ43" s="30"/>
      <c r="TA43" s="30"/>
      <c r="TB43" s="30"/>
      <c r="TC43" s="30"/>
      <c r="TD43" s="30"/>
      <c r="TE43" s="30"/>
      <c r="TF43" s="30"/>
      <c r="TG43" s="30"/>
      <c r="TH43" s="30">
        <v>148</v>
      </c>
      <c r="TI43" s="30">
        <v>93</v>
      </c>
      <c r="TJ43" s="30"/>
      <c r="TK43" s="30"/>
      <c r="TL43" s="30"/>
      <c r="TM43" s="30"/>
      <c r="TN43" s="30"/>
      <c r="TO43" s="30"/>
      <c r="TP43" s="30"/>
      <c r="TQ43" s="30"/>
      <c r="TR43" s="30"/>
      <c r="TS43" s="30"/>
      <c r="TT43" s="30"/>
      <c r="TU43" s="30"/>
      <c r="TV43" s="30"/>
      <c r="TW43" s="30"/>
      <c r="TX43" s="30"/>
      <c r="TY43" s="30"/>
      <c r="TZ43" s="30"/>
      <c r="UA43" s="30"/>
    </row>
    <row r="44" spans="2:547">
      <c r="B44" s="30" t="s">
        <v>47</v>
      </c>
      <c r="C44" s="43" t="s">
        <v>552</v>
      </c>
      <c r="D44" s="44"/>
      <c r="E44" s="30">
        <v>2008</v>
      </c>
      <c r="F44" s="30">
        <v>365</v>
      </c>
      <c r="G44" s="30">
        <v>18.18</v>
      </c>
      <c r="H44" s="43" t="s">
        <v>537</v>
      </c>
      <c r="I44" s="44"/>
      <c r="J44" s="30">
        <v>34</v>
      </c>
      <c r="K44" s="30">
        <v>0</v>
      </c>
      <c r="L44" s="30">
        <v>162</v>
      </c>
      <c r="M44" s="30">
        <v>36</v>
      </c>
      <c r="N44" s="30">
        <v>1</v>
      </c>
      <c r="O44" s="30">
        <v>122</v>
      </c>
      <c r="P44" s="30">
        <v>39</v>
      </c>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v>28</v>
      </c>
      <c r="DM44" s="30">
        <v>6</v>
      </c>
      <c r="DN44" s="30">
        <v>319</v>
      </c>
      <c r="DO44" s="30">
        <v>113</v>
      </c>
      <c r="DP44" s="30">
        <v>173</v>
      </c>
      <c r="DQ44" s="30">
        <v>140</v>
      </c>
      <c r="DR44" s="30">
        <v>96</v>
      </c>
      <c r="DS44" s="30">
        <v>38</v>
      </c>
      <c r="DT44" s="30">
        <v>26</v>
      </c>
      <c r="DU44" s="30">
        <v>104</v>
      </c>
      <c r="DV44" s="30">
        <v>27</v>
      </c>
      <c r="DW44" s="30">
        <v>26</v>
      </c>
      <c r="DX44" s="30">
        <v>36</v>
      </c>
      <c r="DY44" s="30">
        <v>29</v>
      </c>
      <c r="DZ44" s="30">
        <v>40</v>
      </c>
      <c r="EA44" s="30">
        <v>27</v>
      </c>
      <c r="EB44" s="30">
        <v>32</v>
      </c>
      <c r="EC44" s="30">
        <v>31</v>
      </c>
      <c r="ED44" s="30">
        <v>37</v>
      </c>
      <c r="EE44" s="30">
        <v>138</v>
      </c>
      <c r="EF44" s="30">
        <v>136</v>
      </c>
      <c r="EG44" s="30">
        <v>35</v>
      </c>
      <c r="EH44" s="30">
        <v>111</v>
      </c>
      <c r="EI44" s="30">
        <v>42</v>
      </c>
      <c r="EJ44" s="30">
        <v>123</v>
      </c>
      <c r="EK44" s="30">
        <v>27</v>
      </c>
      <c r="EL44" s="30">
        <v>130</v>
      </c>
      <c r="EM44" s="30">
        <v>27</v>
      </c>
      <c r="EN44" s="30">
        <v>108</v>
      </c>
      <c r="EO44" s="30">
        <v>33</v>
      </c>
      <c r="EP44" s="30">
        <v>32</v>
      </c>
      <c r="EQ44" s="30">
        <v>113</v>
      </c>
      <c r="ER44" s="30"/>
      <c r="ES44" s="30"/>
      <c r="ET44" s="30">
        <v>18</v>
      </c>
      <c r="EU44" s="30">
        <v>140</v>
      </c>
      <c r="EV44" s="30">
        <v>139</v>
      </c>
      <c r="EW44" s="30">
        <v>67</v>
      </c>
      <c r="EX44" s="30">
        <v>15</v>
      </c>
      <c r="EY44" s="30"/>
      <c r="EZ44" s="30"/>
      <c r="FA44" s="30"/>
      <c r="FB44" s="30"/>
      <c r="FC44" s="30"/>
      <c r="FD44" s="30"/>
      <c r="FE44" s="30"/>
      <c r="FF44" s="30"/>
      <c r="FG44" s="30"/>
      <c r="FH44" s="30"/>
      <c r="FI44" s="30">
        <v>31</v>
      </c>
      <c r="FJ44" s="30">
        <v>313</v>
      </c>
      <c r="FK44" s="30"/>
      <c r="FL44" s="30"/>
      <c r="FM44" s="30"/>
      <c r="FN44" s="30"/>
      <c r="FO44" s="30"/>
      <c r="FP44" s="30"/>
      <c r="FQ44" s="30"/>
      <c r="FR44" s="30"/>
      <c r="FS44" s="30"/>
      <c r="FT44" s="30"/>
      <c r="FU44" s="30"/>
      <c r="FV44" s="30">
        <v>74</v>
      </c>
      <c r="FW44" s="30">
        <v>31</v>
      </c>
      <c r="FX44" s="30">
        <v>83</v>
      </c>
      <c r="FY44" s="30">
        <v>141</v>
      </c>
      <c r="FZ44" s="30">
        <v>32</v>
      </c>
      <c r="GA44" s="30">
        <v>278</v>
      </c>
      <c r="GB44" s="30">
        <v>271</v>
      </c>
      <c r="GC44" s="30">
        <v>56</v>
      </c>
      <c r="GD44" s="30">
        <v>74</v>
      </c>
      <c r="GE44" s="30">
        <v>169</v>
      </c>
      <c r="GF44" s="30">
        <v>157</v>
      </c>
      <c r="GG44" s="30">
        <v>140</v>
      </c>
      <c r="GH44" s="30">
        <v>30</v>
      </c>
      <c r="GI44" s="30">
        <v>12</v>
      </c>
      <c r="GJ44" s="30">
        <v>257</v>
      </c>
      <c r="GK44" s="30">
        <v>81</v>
      </c>
      <c r="GL44" s="30">
        <v>16</v>
      </c>
      <c r="GM44" s="30"/>
      <c r="GN44" s="30">
        <v>281</v>
      </c>
      <c r="GO44" s="30"/>
      <c r="GP44" s="30"/>
      <c r="GQ44" s="30"/>
      <c r="GR44" s="30"/>
      <c r="GS44" s="30"/>
      <c r="GT44" s="30"/>
      <c r="GU44" s="30"/>
      <c r="GV44" s="30"/>
      <c r="GW44" s="30"/>
      <c r="GX44" s="30"/>
      <c r="GY44" s="30"/>
      <c r="GZ44" s="30"/>
      <c r="HA44" s="30"/>
      <c r="HB44" s="30"/>
      <c r="HC44" s="30"/>
      <c r="HD44" s="30"/>
      <c r="HE44" s="30"/>
      <c r="HF44" s="30"/>
      <c r="HG44" s="30"/>
      <c r="HH44" s="30"/>
      <c r="HI44" s="30">
        <v>30</v>
      </c>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v>281</v>
      </c>
      <c r="IJ44" s="30">
        <v>279</v>
      </c>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v>298</v>
      </c>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v>59</v>
      </c>
      <c r="SM44" s="30">
        <v>51</v>
      </c>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row>
    <row r="45" spans="2:547">
      <c r="B45" s="30" t="s">
        <v>48</v>
      </c>
      <c r="C45" s="43" t="s">
        <v>552</v>
      </c>
      <c r="D45" s="44"/>
      <c r="E45" s="30">
        <v>2076</v>
      </c>
      <c r="F45" s="30">
        <v>425</v>
      </c>
      <c r="G45" s="30">
        <v>20.47</v>
      </c>
      <c r="H45" s="43" t="s">
        <v>537</v>
      </c>
      <c r="I45" s="44"/>
      <c r="J45" s="30">
        <v>34</v>
      </c>
      <c r="K45" s="30">
        <v>1</v>
      </c>
      <c r="L45" s="30">
        <v>211</v>
      </c>
      <c r="M45" s="30">
        <v>24</v>
      </c>
      <c r="N45" s="30">
        <v>1</v>
      </c>
      <c r="O45" s="30">
        <v>142</v>
      </c>
      <c r="P45" s="30">
        <v>42</v>
      </c>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v>26</v>
      </c>
      <c r="DM45" s="30">
        <v>4</v>
      </c>
      <c r="DN45" s="30">
        <v>381</v>
      </c>
      <c r="DO45" s="30">
        <v>136</v>
      </c>
      <c r="DP45" s="30">
        <v>221</v>
      </c>
      <c r="DQ45" s="30">
        <v>174</v>
      </c>
      <c r="DR45" s="30">
        <v>115</v>
      </c>
      <c r="DS45" s="30">
        <v>44</v>
      </c>
      <c r="DT45" s="30">
        <v>23</v>
      </c>
      <c r="DU45" s="30">
        <v>117</v>
      </c>
      <c r="DV45" s="30">
        <v>21</v>
      </c>
      <c r="DW45" s="30">
        <v>23</v>
      </c>
      <c r="DX45" s="30">
        <v>46</v>
      </c>
      <c r="DY45" s="30">
        <v>24</v>
      </c>
      <c r="DZ45" s="30">
        <v>45</v>
      </c>
      <c r="EA45" s="30">
        <v>25</v>
      </c>
      <c r="EB45" s="30">
        <v>24</v>
      </c>
      <c r="EC45" s="30">
        <v>25</v>
      </c>
      <c r="ED45" s="30">
        <v>32</v>
      </c>
      <c r="EE45" s="30">
        <v>179</v>
      </c>
      <c r="EF45" s="30">
        <v>177</v>
      </c>
      <c r="EG45" s="30">
        <v>33</v>
      </c>
      <c r="EH45" s="30">
        <v>129</v>
      </c>
      <c r="EI45" s="30">
        <v>45</v>
      </c>
      <c r="EJ45" s="30">
        <v>168</v>
      </c>
      <c r="EK45" s="30">
        <v>20</v>
      </c>
      <c r="EL45" s="30">
        <v>182</v>
      </c>
      <c r="EM45" s="30">
        <v>21</v>
      </c>
      <c r="EN45" s="30">
        <v>128</v>
      </c>
      <c r="EO45" s="30">
        <v>36</v>
      </c>
      <c r="EP45" s="30">
        <v>26</v>
      </c>
      <c r="EQ45" s="30">
        <v>136</v>
      </c>
      <c r="ER45" s="30"/>
      <c r="ES45" s="30"/>
      <c r="ET45" s="30">
        <v>16</v>
      </c>
      <c r="EU45" s="30">
        <v>171</v>
      </c>
      <c r="EV45" s="30">
        <v>161</v>
      </c>
      <c r="EW45" s="30">
        <v>69</v>
      </c>
      <c r="EX45" s="30">
        <v>14</v>
      </c>
      <c r="EY45" s="30"/>
      <c r="EZ45" s="30"/>
      <c r="FA45" s="30"/>
      <c r="FB45" s="30"/>
      <c r="FC45" s="30"/>
      <c r="FD45" s="30"/>
      <c r="FE45" s="30"/>
      <c r="FF45" s="30"/>
      <c r="FG45" s="30"/>
      <c r="FH45" s="30"/>
      <c r="FI45" s="30">
        <v>29</v>
      </c>
      <c r="FJ45" s="30">
        <v>367</v>
      </c>
      <c r="FK45" s="30"/>
      <c r="FL45" s="30"/>
      <c r="FM45" s="30"/>
      <c r="FN45" s="30"/>
      <c r="FO45" s="30"/>
      <c r="FP45" s="30"/>
      <c r="FQ45" s="30"/>
      <c r="FR45" s="30"/>
      <c r="FS45" s="30"/>
      <c r="FT45" s="30"/>
      <c r="FU45" s="30"/>
      <c r="FV45" s="30">
        <v>73</v>
      </c>
      <c r="FW45" s="30">
        <v>27</v>
      </c>
      <c r="FX45" s="30">
        <v>103</v>
      </c>
      <c r="FY45" s="30">
        <v>194</v>
      </c>
      <c r="FZ45" s="30">
        <v>27</v>
      </c>
      <c r="GA45" s="30">
        <v>342</v>
      </c>
      <c r="GB45" s="30">
        <v>336</v>
      </c>
      <c r="GC45" s="30">
        <v>54</v>
      </c>
      <c r="GD45" s="30">
        <v>132</v>
      </c>
      <c r="GE45" s="30">
        <v>171</v>
      </c>
      <c r="GF45" s="30">
        <v>202</v>
      </c>
      <c r="GG45" s="30">
        <v>155</v>
      </c>
      <c r="GH45" s="30">
        <v>27</v>
      </c>
      <c r="GI45" s="30">
        <v>10</v>
      </c>
      <c r="GJ45" s="30">
        <v>281</v>
      </c>
      <c r="GK45" s="30">
        <v>124</v>
      </c>
      <c r="GL45" s="30">
        <v>20</v>
      </c>
      <c r="GM45" s="30"/>
      <c r="GN45" s="30">
        <v>355</v>
      </c>
      <c r="GO45" s="30"/>
      <c r="GP45" s="30"/>
      <c r="GQ45" s="30"/>
      <c r="GR45" s="30"/>
      <c r="GS45" s="30"/>
      <c r="GT45" s="30"/>
      <c r="GU45" s="30"/>
      <c r="GV45" s="30"/>
      <c r="GW45" s="30"/>
      <c r="GX45" s="30"/>
      <c r="GY45" s="30"/>
      <c r="GZ45" s="30"/>
      <c r="HA45" s="30"/>
      <c r="HB45" s="30"/>
      <c r="HC45" s="30"/>
      <c r="HD45" s="30"/>
      <c r="HE45" s="30"/>
      <c r="HF45" s="30"/>
      <c r="HG45" s="30"/>
      <c r="HH45" s="30"/>
      <c r="HI45" s="30">
        <v>28</v>
      </c>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v>356</v>
      </c>
      <c r="IJ45" s="30">
        <v>352</v>
      </c>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v>355</v>
      </c>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v>127</v>
      </c>
      <c r="SM45" s="30">
        <v>119</v>
      </c>
      <c r="SN45" s="30"/>
      <c r="SO45" s="30"/>
      <c r="SP45" s="30"/>
      <c r="SQ45" s="30"/>
      <c r="SR45" s="30"/>
      <c r="SS45" s="30"/>
      <c r="ST45" s="30"/>
      <c r="SU45" s="30"/>
      <c r="SV45" s="30"/>
      <c r="SW45" s="30"/>
      <c r="SX45" s="30"/>
      <c r="SY45" s="30"/>
      <c r="SZ45" s="30"/>
      <c r="TA45" s="30"/>
      <c r="TB45" s="30"/>
      <c r="TC45" s="30"/>
      <c r="TD45" s="30"/>
      <c r="TE45" s="30"/>
      <c r="TF45" s="30"/>
      <c r="TG45" s="30"/>
      <c r="TH45" s="30">
        <v>154</v>
      </c>
      <c r="TI45" s="30">
        <v>51</v>
      </c>
      <c r="TJ45" s="30"/>
      <c r="TK45" s="30"/>
      <c r="TL45" s="30"/>
      <c r="TM45" s="30"/>
      <c r="TN45" s="30"/>
      <c r="TO45" s="30"/>
      <c r="TP45" s="30"/>
      <c r="TQ45" s="30"/>
      <c r="TR45" s="30"/>
      <c r="TS45" s="30"/>
      <c r="TT45" s="30"/>
      <c r="TU45" s="30"/>
      <c r="TV45" s="30"/>
      <c r="TW45" s="30"/>
      <c r="TX45" s="30"/>
      <c r="TY45" s="30"/>
      <c r="TZ45" s="30"/>
      <c r="UA45" s="30"/>
    </row>
    <row r="46" spans="2:547">
      <c r="B46" s="30" t="s">
        <v>49</v>
      </c>
      <c r="C46" s="43" t="s">
        <v>552</v>
      </c>
      <c r="D46" s="44"/>
      <c r="E46" s="30">
        <v>1443</v>
      </c>
      <c r="F46" s="30">
        <v>326</v>
      </c>
      <c r="G46" s="30">
        <v>22.59</v>
      </c>
      <c r="H46" s="43" t="s">
        <v>537</v>
      </c>
      <c r="I46" s="44"/>
      <c r="J46" s="30">
        <v>50</v>
      </c>
      <c r="K46" s="30">
        <v>2</v>
      </c>
      <c r="L46" s="30">
        <v>198</v>
      </c>
      <c r="M46" s="30">
        <v>31</v>
      </c>
      <c r="N46" s="30">
        <v>1</v>
      </c>
      <c r="O46" s="30">
        <v>68</v>
      </c>
      <c r="P46" s="30">
        <v>22</v>
      </c>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v>41</v>
      </c>
      <c r="DM46" s="30">
        <v>10</v>
      </c>
      <c r="DN46" s="30">
        <v>297</v>
      </c>
      <c r="DO46" s="30">
        <v>67</v>
      </c>
      <c r="DP46" s="30">
        <v>197</v>
      </c>
      <c r="DQ46" s="30">
        <v>175</v>
      </c>
      <c r="DR46" s="30">
        <v>52</v>
      </c>
      <c r="DS46" s="30">
        <v>23</v>
      </c>
      <c r="DT46" s="30">
        <v>34</v>
      </c>
      <c r="DU46" s="30">
        <v>59</v>
      </c>
      <c r="DV46" s="30">
        <v>36</v>
      </c>
      <c r="DW46" s="30">
        <v>35</v>
      </c>
      <c r="DX46" s="30">
        <v>23</v>
      </c>
      <c r="DY46" s="30">
        <v>40</v>
      </c>
      <c r="DZ46" s="30">
        <v>27</v>
      </c>
      <c r="EA46" s="30">
        <v>40</v>
      </c>
      <c r="EB46" s="30">
        <v>30</v>
      </c>
      <c r="EC46" s="30">
        <v>30</v>
      </c>
      <c r="ED46" s="30">
        <v>36</v>
      </c>
      <c r="EE46" s="30">
        <v>179</v>
      </c>
      <c r="EF46" s="30">
        <v>176</v>
      </c>
      <c r="EG46" s="30">
        <v>19</v>
      </c>
      <c r="EH46" s="30">
        <v>59</v>
      </c>
      <c r="EI46" s="30">
        <v>27</v>
      </c>
      <c r="EJ46" s="30">
        <v>166</v>
      </c>
      <c r="EK46" s="30">
        <v>27</v>
      </c>
      <c r="EL46" s="30">
        <v>177</v>
      </c>
      <c r="EM46" s="30">
        <v>27</v>
      </c>
      <c r="EN46" s="30">
        <v>61</v>
      </c>
      <c r="EO46" s="30">
        <v>20</v>
      </c>
      <c r="EP46" s="30">
        <v>32</v>
      </c>
      <c r="EQ46" s="30">
        <v>64</v>
      </c>
      <c r="ER46" s="30"/>
      <c r="ES46" s="30"/>
      <c r="ET46" s="30">
        <v>32</v>
      </c>
      <c r="EU46" s="30">
        <v>103</v>
      </c>
      <c r="EV46" s="30">
        <v>154</v>
      </c>
      <c r="EW46" s="30">
        <v>42</v>
      </c>
      <c r="EX46" s="30">
        <v>17</v>
      </c>
      <c r="EY46" s="30"/>
      <c r="EZ46" s="30"/>
      <c r="FA46" s="30"/>
      <c r="FB46" s="30"/>
      <c r="FC46" s="30"/>
      <c r="FD46" s="30"/>
      <c r="FE46" s="30"/>
      <c r="FF46" s="30"/>
      <c r="FG46" s="30"/>
      <c r="FH46" s="30"/>
      <c r="FI46" s="30">
        <v>48</v>
      </c>
      <c r="FJ46" s="30">
        <v>289</v>
      </c>
      <c r="FK46" s="30"/>
      <c r="FL46" s="30"/>
      <c r="FM46" s="30"/>
      <c r="FN46" s="30"/>
      <c r="FO46" s="30"/>
      <c r="FP46" s="30"/>
      <c r="FQ46" s="30"/>
      <c r="FR46" s="30"/>
      <c r="FS46" s="30"/>
      <c r="FT46" s="30"/>
      <c r="FU46" s="30"/>
      <c r="FV46" s="30">
        <v>56</v>
      </c>
      <c r="FW46" s="30">
        <v>48</v>
      </c>
      <c r="FX46" s="30">
        <v>56</v>
      </c>
      <c r="FY46" s="30">
        <v>136</v>
      </c>
      <c r="FZ46" s="30">
        <v>49</v>
      </c>
      <c r="GA46" s="30">
        <v>254</v>
      </c>
      <c r="GB46" s="30">
        <v>250</v>
      </c>
      <c r="GC46" s="30">
        <v>35</v>
      </c>
      <c r="GD46" s="30">
        <v>92</v>
      </c>
      <c r="GE46" s="30">
        <v>114</v>
      </c>
      <c r="GF46" s="30">
        <v>124</v>
      </c>
      <c r="GG46" s="30">
        <v>122</v>
      </c>
      <c r="GH46" s="30">
        <v>45</v>
      </c>
      <c r="GI46" s="30">
        <v>18</v>
      </c>
      <c r="GJ46" s="30">
        <v>154</v>
      </c>
      <c r="GK46" s="30">
        <v>142</v>
      </c>
      <c r="GL46" s="30">
        <v>33</v>
      </c>
      <c r="GM46" s="30"/>
      <c r="GN46" s="30">
        <v>265</v>
      </c>
      <c r="GO46" s="30"/>
      <c r="GP46" s="30"/>
      <c r="GQ46" s="30"/>
      <c r="GR46" s="30"/>
      <c r="GS46" s="30"/>
      <c r="GT46" s="30"/>
      <c r="GU46" s="30"/>
      <c r="GV46" s="30"/>
      <c r="GW46" s="30"/>
      <c r="GX46" s="30"/>
      <c r="GY46" s="30"/>
      <c r="GZ46" s="30"/>
      <c r="HA46" s="30"/>
      <c r="HB46" s="30"/>
      <c r="HC46" s="30"/>
      <c r="HD46" s="30"/>
      <c r="HE46" s="30"/>
      <c r="HF46" s="30"/>
      <c r="HG46" s="30"/>
      <c r="HH46" s="30"/>
      <c r="HI46" s="30">
        <v>50</v>
      </c>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v>262</v>
      </c>
      <c r="IJ46" s="30">
        <v>253</v>
      </c>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v>266</v>
      </c>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v>162</v>
      </c>
      <c r="SM46" s="30">
        <v>181</v>
      </c>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row>
    <row r="47" spans="2:547">
      <c r="B47" s="30" t="s">
        <v>50</v>
      </c>
      <c r="C47" s="43" t="s">
        <v>552</v>
      </c>
      <c r="D47" s="44"/>
      <c r="E47" s="30">
        <v>1307</v>
      </c>
      <c r="F47" s="30">
        <v>234</v>
      </c>
      <c r="G47" s="30">
        <v>17.899999999999999</v>
      </c>
      <c r="H47" s="43" t="s">
        <v>537</v>
      </c>
      <c r="I47" s="44"/>
      <c r="J47" s="30">
        <v>22</v>
      </c>
      <c r="K47" s="30">
        <v>0</v>
      </c>
      <c r="L47" s="30">
        <v>130</v>
      </c>
      <c r="M47" s="30">
        <v>12</v>
      </c>
      <c r="N47" s="30">
        <v>3</v>
      </c>
      <c r="O47" s="30">
        <v>68</v>
      </c>
      <c r="P47" s="30">
        <v>20</v>
      </c>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v>11</v>
      </c>
      <c r="DM47" s="30">
        <v>9</v>
      </c>
      <c r="DN47" s="30">
        <v>210</v>
      </c>
      <c r="DO47" s="30">
        <v>69</v>
      </c>
      <c r="DP47" s="30">
        <v>124</v>
      </c>
      <c r="DQ47" s="30">
        <v>117</v>
      </c>
      <c r="DR47" s="30">
        <v>51</v>
      </c>
      <c r="DS47" s="30">
        <v>26</v>
      </c>
      <c r="DT47" s="30">
        <v>14</v>
      </c>
      <c r="DU47" s="30">
        <v>57</v>
      </c>
      <c r="DV47" s="30">
        <v>15</v>
      </c>
      <c r="DW47" s="30">
        <v>14</v>
      </c>
      <c r="DX47" s="30">
        <v>26</v>
      </c>
      <c r="DY47" s="30">
        <v>15</v>
      </c>
      <c r="DZ47" s="30">
        <v>28</v>
      </c>
      <c r="EA47" s="30">
        <v>16</v>
      </c>
      <c r="EB47" s="30">
        <v>13</v>
      </c>
      <c r="EC47" s="30">
        <v>9</v>
      </c>
      <c r="ED47" s="30">
        <v>17</v>
      </c>
      <c r="EE47" s="30">
        <v>116</v>
      </c>
      <c r="EF47" s="30">
        <v>116</v>
      </c>
      <c r="EG47" s="30">
        <v>24</v>
      </c>
      <c r="EH47" s="30">
        <v>64</v>
      </c>
      <c r="EI47" s="30">
        <v>26</v>
      </c>
      <c r="EJ47" s="30">
        <v>117</v>
      </c>
      <c r="EK47" s="30">
        <v>10</v>
      </c>
      <c r="EL47" s="30">
        <v>114</v>
      </c>
      <c r="EM47" s="30">
        <v>9</v>
      </c>
      <c r="EN47" s="30">
        <v>55</v>
      </c>
      <c r="EO47" s="30">
        <v>27</v>
      </c>
      <c r="EP47" s="30">
        <v>11</v>
      </c>
      <c r="EQ47" s="30">
        <v>61</v>
      </c>
      <c r="ER47" s="30"/>
      <c r="ES47" s="30"/>
      <c r="ET47" s="30">
        <v>16</v>
      </c>
      <c r="EU47" s="30">
        <v>81</v>
      </c>
      <c r="EV47" s="30">
        <v>96</v>
      </c>
      <c r="EW47" s="30">
        <v>44</v>
      </c>
      <c r="EX47" s="30">
        <v>3</v>
      </c>
      <c r="EY47" s="30"/>
      <c r="EZ47" s="30"/>
      <c r="FA47" s="30"/>
      <c r="FB47" s="30"/>
      <c r="FC47" s="30"/>
      <c r="FD47" s="30"/>
      <c r="FE47" s="30"/>
      <c r="FF47" s="30"/>
      <c r="FG47" s="30"/>
      <c r="FH47" s="30"/>
      <c r="FI47" s="30">
        <v>21</v>
      </c>
      <c r="FJ47" s="30">
        <v>204</v>
      </c>
      <c r="FK47" s="30"/>
      <c r="FL47" s="30"/>
      <c r="FM47" s="30"/>
      <c r="FN47" s="30"/>
      <c r="FO47" s="30"/>
      <c r="FP47" s="30"/>
      <c r="FQ47" s="30"/>
      <c r="FR47" s="30"/>
      <c r="FS47" s="30"/>
      <c r="FT47" s="30"/>
      <c r="FU47" s="30"/>
      <c r="FV47" s="30">
        <v>47</v>
      </c>
      <c r="FW47" s="30">
        <v>21</v>
      </c>
      <c r="FX47" s="30">
        <v>58</v>
      </c>
      <c r="FY47" s="30">
        <v>88</v>
      </c>
      <c r="FZ47" s="30">
        <v>21</v>
      </c>
      <c r="GA47" s="30">
        <v>183</v>
      </c>
      <c r="GB47" s="30">
        <v>182</v>
      </c>
      <c r="GC47" s="30">
        <v>29</v>
      </c>
      <c r="GD47" s="30">
        <v>76</v>
      </c>
      <c r="GE47" s="30">
        <v>80</v>
      </c>
      <c r="GF47" s="30">
        <v>115</v>
      </c>
      <c r="GG47" s="30">
        <v>66</v>
      </c>
      <c r="GH47" s="30">
        <v>21</v>
      </c>
      <c r="GI47" s="30">
        <v>6</v>
      </c>
      <c r="GJ47" s="30">
        <v>127</v>
      </c>
      <c r="GK47" s="30">
        <v>82</v>
      </c>
      <c r="GL47" s="30">
        <v>12</v>
      </c>
      <c r="GM47" s="30"/>
      <c r="GN47" s="30">
        <v>177</v>
      </c>
      <c r="GO47" s="30"/>
      <c r="GP47" s="30"/>
      <c r="GQ47" s="30"/>
      <c r="GR47" s="30"/>
      <c r="GS47" s="30"/>
      <c r="GT47" s="30"/>
      <c r="GU47" s="30"/>
      <c r="GV47" s="30"/>
      <c r="GW47" s="30"/>
      <c r="GX47" s="30"/>
      <c r="GY47" s="30"/>
      <c r="GZ47" s="30"/>
      <c r="HA47" s="30"/>
      <c r="HB47" s="30"/>
      <c r="HC47" s="30"/>
      <c r="HD47" s="30"/>
      <c r="HE47" s="30"/>
      <c r="HF47" s="30"/>
      <c r="HG47" s="30"/>
      <c r="HH47" s="30"/>
      <c r="HI47" s="30">
        <v>21</v>
      </c>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v>191</v>
      </c>
      <c r="IJ47" s="30">
        <v>183</v>
      </c>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v>188</v>
      </c>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v>111</v>
      </c>
      <c r="SM47" s="30">
        <v>131</v>
      </c>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row>
    <row r="48" spans="2:547" ht="15.75" thickBot="1">
      <c r="B48" s="30" t="s">
        <v>51</v>
      </c>
      <c r="C48" s="43" t="s">
        <v>552</v>
      </c>
      <c r="D48" s="44"/>
      <c r="E48" s="30">
        <v>870</v>
      </c>
      <c r="F48" s="30">
        <v>189</v>
      </c>
      <c r="G48" s="30">
        <v>21.72</v>
      </c>
      <c r="H48" s="43" t="s">
        <v>537</v>
      </c>
      <c r="I48" s="44"/>
      <c r="J48" s="30">
        <v>9</v>
      </c>
      <c r="K48" s="30">
        <v>0</v>
      </c>
      <c r="L48" s="30">
        <v>107</v>
      </c>
      <c r="M48" s="30">
        <v>17</v>
      </c>
      <c r="N48" s="30">
        <v>0</v>
      </c>
      <c r="O48" s="30">
        <v>51</v>
      </c>
      <c r="P48" s="30">
        <v>10</v>
      </c>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v>7</v>
      </c>
      <c r="DM48" s="30">
        <v>2</v>
      </c>
      <c r="DN48" s="30">
        <v>177</v>
      </c>
      <c r="DO48" s="30">
        <v>47</v>
      </c>
      <c r="DP48" s="30">
        <v>105</v>
      </c>
      <c r="DQ48" s="30">
        <v>102</v>
      </c>
      <c r="DR48" s="30">
        <v>38</v>
      </c>
      <c r="DS48" s="30">
        <v>12</v>
      </c>
      <c r="DT48" s="30">
        <v>8</v>
      </c>
      <c r="DU48" s="30">
        <v>47</v>
      </c>
      <c r="DV48" s="30">
        <v>8</v>
      </c>
      <c r="DW48" s="30">
        <v>9</v>
      </c>
      <c r="DX48" s="30">
        <v>13</v>
      </c>
      <c r="DY48" s="30">
        <v>9</v>
      </c>
      <c r="DZ48" s="30">
        <v>13</v>
      </c>
      <c r="EA48" s="30">
        <v>9</v>
      </c>
      <c r="EB48" s="30">
        <v>19</v>
      </c>
      <c r="EC48" s="30">
        <v>16</v>
      </c>
      <c r="ED48" s="30">
        <v>17</v>
      </c>
      <c r="EE48" s="30">
        <v>101</v>
      </c>
      <c r="EF48" s="30">
        <v>97</v>
      </c>
      <c r="EG48" s="30">
        <v>10</v>
      </c>
      <c r="EH48" s="30">
        <v>44</v>
      </c>
      <c r="EI48" s="30">
        <v>14</v>
      </c>
      <c r="EJ48" s="30">
        <v>94</v>
      </c>
      <c r="EK48" s="30">
        <v>17</v>
      </c>
      <c r="EL48" s="30">
        <v>98</v>
      </c>
      <c r="EM48" s="30">
        <v>17</v>
      </c>
      <c r="EN48" s="30">
        <v>40</v>
      </c>
      <c r="EO48" s="30">
        <v>10</v>
      </c>
      <c r="EP48" s="30">
        <v>19</v>
      </c>
      <c r="EQ48" s="30">
        <v>43</v>
      </c>
      <c r="ER48" s="30"/>
      <c r="ES48" s="30"/>
      <c r="ET48" s="30">
        <v>7</v>
      </c>
      <c r="EU48" s="30">
        <v>48</v>
      </c>
      <c r="EV48" s="30">
        <v>86</v>
      </c>
      <c r="EW48" s="30">
        <v>39</v>
      </c>
      <c r="EX48" s="30">
        <v>2</v>
      </c>
      <c r="EY48" s="30"/>
      <c r="EZ48" s="30"/>
      <c r="FA48" s="30"/>
      <c r="FB48" s="30"/>
      <c r="FC48" s="30"/>
      <c r="FD48" s="30"/>
      <c r="FE48" s="30"/>
      <c r="FF48" s="30"/>
      <c r="FG48" s="30"/>
      <c r="FH48" s="30"/>
      <c r="FI48" s="30">
        <v>9</v>
      </c>
      <c r="FJ48" s="30">
        <v>168</v>
      </c>
      <c r="FK48" s="30"/>
      <c r="FL48" s="30"/>
      <c r="FM48" s="30"/>
      <c r="FN48" s="30"/>
      <c r="FO48" s="30"/>
      <c r="FP48" s="30"/>
      <c r="FQ48" s="30"/>
      <c r="FR48" s="30"/>
      <c r="FS48" s="30"/>
      <c r="FT48" s="30"/>
      <c r="FU48" s="30"/>
      <c r="FV48" s="30">
        <v>32</v>
      </c>
      <c r="FW48" s="30">
        <v>7</v>
      </c>
      <c r="FX48" s="30">
        <v>44</v>
      </c>
      <c r="FY48" s="30">
        <v>68</v>
      </c>
      <c r="FZ48" s="30">
        <v>8</v>
      </c>
      <c r="GA48" s="30">
        <v>146</v>
      </c>
      <c r="GB48" s="30">
        <v>143</v>
      </c>
      <c r="GC48" s="30">
        <v>8</v>
      </c>
      <c r="GD48" s="30">
        <v>69</v>
      </c>
      <c r="GE48" s="30">
        <v>62</v>
      </c>
      <c r="GF48" s="30">
        <v>75</v>
      </c>
      <c r="GG48" s="30">
        <v>59</v>
      </c>
      <c r="GH48" s="30">
        <v>8</v>
      </c>
      <c r="GI48" s="30">
        <v>2</v>
      </c>
      <c r="GJ48" s="30">
        <v>99</v>
      </c>
      <c r="GK48" s="30">
        <v>73</v>
      </c>
      <c r="GL48" s="30">
        <v>7</v>
      </c>
      <c r="GM48" s="30"/>
      <c r="GN48" s="30">
        <v>146</v>
      </c>
      <c r="GO48" s="30"/>
      <c r="GP48" s="30"/>
      <c r="GQ48" s="30"/>
      <c r="GR48" s="30"/>
      <c r="GS48" s="30"/>
      <c r="GT48" s="30"/>
      <c r="GU48" s="30"/>
      <c r="GV48" s="30"/>
      <c r="GW48" s="30"/>
      <c r="GX48" s="30"/>
      <c r="GY48" s="30"/>
      <c r="GZ48" s="30"/>
      <c r="HA48" s="30"/>
      <c r="HB48" s="30"/>
      <c r="HC48" s="30"/>
      <c r="HD48" s="30"/>
      <c r="HE48" s="30"/>
      <c r="HF48" s="30"/>
      <c r="HG48" s="30"/>
      <c r="HH48" s="30"/>
      <c r="HI48" s="30">
        <v>8</v>
      </c>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v>149</v>
      </c>
      <c r="IJ48" s="30">
        <v>147</v>
      </c>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v>44</v>
      </c>
      <c r="KG48" s="30">
        <v>98</v>
      </c>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v>92</v>
      </c>
      <c r="SM48" s="30">
        <v>85</v>
      </c>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row>
    <row r="49" spans="2:547" ht="16.5" thickTop="1" thickBot="1">
      <c r="B49" s="29" t="s">
        <v>538</v>
      </c>
      <c r="C49" s="45" t="s">
        <v>537</v>
      </c>
      <c r="D49" s="46"/>
      <c r="E49" s="29">
        <f>SUM(E43:E48)</f>
        <v>8688</v>
      </c>
      <c r="F49" s="29">
        <f>SUM(F43:F48)</f>
        <v>1739</v>
      </c>
      <c r="G49" s="29" t="s">
        <v>537</v>
      </c>
      <c r="H49" s="45" t="s">
        <v>537</v>
      </c>
      <c r="I49" s="46"/>
      <c r="J49" s="29">
        <v>188</v>
      </c>
      <c r="K49" s="29">
        <v>7</v>
      </c>
      <c r="L49" s="29">
        <v>897</v>
      </c>
      <c r="M49" s="29">
        <v>132</v>
      </c>
      <c r="N49" s="29">
        <v>6</v>
      </c>
      <c r="O49" s="29">
        <v>522</v>
      </c>
      <c r="P49" s="29">
        <v>151</v>
      </c>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v>143</v>
      </c>
      <c r="DM49" s="29">
        <v>36</v>
      </c>
      <c r="DN49" s="29">
        <v>1559</v>
      </c>
      <c r="DO49" s="29">
        <v>498</v>
      </c>
      <c r="DP49" s="29">
        <v>923</v>
      </c>
      <c r="DQ49" s="29">
        <v>779</v>
      </c>
      <c r="DR49" s="29">
        <v>404</v>
      </c>
      <c r="DS49" s="29">
        <v>161</v>
      </c>
      <c r="DT49" s="29">
        <v>137</v>
      </c>
      <c r="DU49" s="29">
        <v>438</v>
      </c>
      <c r="DV49" s="29">
        <v>139</v>
      </c>
      <c r="DW49" s="29">
        <v>137</v>
      </c>
      <c r="DX49" s="29">
        <v>164</v>
      </c>
      <c r="DY49" s="29">
        <v>148</v>
      </c>
      <c r="DZ49" s="29">
        <v>173</v>
      </c>
      <c r="EA49" s="29">
        <v>150</v>
      </c>
      <c r="EB49" s="29">
        <v>129</v>
      </c>
      <c r="EC49" s="29">
        <v>122</v>
      </c>
      <c r="ED49" s="29">
        <v>153</v>
      </c>
      <c r="EE49" s="29">
        <v>783</v>
      </c>
      <c r="EF49" s="29">
        <v>769</v>
      </c>
      <c r="EG49" s="29">
        <v>140</v>
      </c>
      <c r="EH49" s="29">
        <v>467</v>
      </c>
      <c r="EI49" s="29">
        <v>177</v>
      </c>
      <c r="EJ49" s="29">
        <v>729</v>
      </c>
      <c r="EK49" s="29">
        <v>112</v>
      </c>
      <c r="EL49" s="29">
        <v>763</v>
      </c>
      <c r="EM49" s="29">
        <v>111</v>
      </c>
      <c r="EN49" s="29">
        <v>448</v>
      </c>
      <c r="EO49" s="29">
        <v>144</v>
      </c>
      <c r="EP49" s="29">
        <v>135</v>
      </c>
      <c r="EQ49" s="29">
        <v>477</v>
      </c>
      <c r="ER49" s="29"/>
      <c r="ES49" s="29"/>
      <c r="ET49" s="29">
        <v>114</v>
      </c>
      <c r="EU49" s="29">
        <v>627</v>
      </c>
      <c r="EV49" s="29">
        <v>709</v>
      </c>
      <c r="EW49" s="29">
        <v>284</v>
      </c>
      <c r="EX49" s="29">
        <v>60</v>
      </c>
      <c r="EY49" s="29"/>
      <c r="EZ49" s="29"/>
      <c r="FA49" s="29"/>
      <c r="FB49" s="29"/>
      <c r="FC49" s="29"/>
      <c r="FD49" s="29"/>
      <c r="FE49" s="29"/>
      <c r="FF49" s="29"/>
      <c r="FG49" s="29"/>
      <c r="FH49" s="29"/>
      <c r="FI49" s="29">
        <v>173</v>
      </c>
      <c r="FJ49" s="29">
        <v>1505</v>
      </c>
      <c r="FK49" s="29"/>
      <c r="FL49" s="29"/>
      <c r="FM49" s="29"/>
      <c r="FN49" s="29"/>
      <c r="FO49" s="29"/>
      <c r="FP49" s="29"/>
      <c r="FQ49" s="29"/>
      <c r="FR49" s="29"/>
      <c r="FS49" s="29"/>
      <c r="FT49" s="29"/>
      <c r="FU49" s="29"/>
      <c r="FV49" s="29">
        <v>309</v>
      </c>
      <c r="FW49" s="29">
        <v>167</v>
      </c>
      <c r="FX49" s="29">
        <v>400</v>
      </c>
      <c r="FY49" s="29">
        <v>710</v>
      </c>
      <c r="FZ49" s="29">
        <v>172</v>
      </c>
      <c r="GA49" s="29">
        <v>1354</v>
      </c>
      <c r="GB49" s="29">
        <v>1333</v>
      </c>
      <c r="GC49" s="29">
        <v>207</v>
      </c>
      <c r="GD49" s="29">
        <v>494</v>
      </c>
      <c r="GE49" s="29">
        <v>680</v>
      </c>
      <c r="GF49" s="29">
        <v>763</v>
      </c>
      <c r="GG49" s="29">
        <v>610</v>
      </c>
      <c r="GH49" s="29">
        <v>164</v>
      </c>
      <c r="GI49" s="29">
        <v>59</v>
      </c>
      <c r="GJ49" s="29">
        <v>1051</v>
      </c>
      <c r="GK49" s="29">
        <v>552</v>
      </c>
      <c r="GL49" s="29">
        <v>114</v>
      </c>
      <c r="GM49" s="29"/>
      <c r="GN49" s="29">
        <v>1376</v>
      </c>
      <c r="GO49" s="29"/>
      <c r="GP49" s="29"/>
      <c r="GQ49" s="29"/>
      <c r="GR49" s="29"/>
      <c r="GS49" s="29"/>
      <c r="GT49" s="29"/>
      <c r="GU49" s="29"/>
      <c r="GV49" s="29"/>
      <c r="GW49" s="29"/>
      <c r="GX49" s="29"/>
      <c r="GY49" s="29"/>
      <c r="GZ49" s="29"/>
      <c r="HA49" s="29"/>
      <c r="HB49" s="29"/>
      <c r="HC49" s="29"/>
      <c r="HD49" s="29"/>
      <c r="HE49" s="29"/>
      <c r="HF49" s="29"/>
      <c r="HG49" s="29"/>
      <c r="HH49" s="29"/>
      <c r="HI49" s="29">
        <v>172</v>
      </c>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v>1395</v>
      </c>
      <c r="IJ49" s="29">
        <v>1374</v>
      </c>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v>153</v>
      </c>
      <c r="KB49" s="29">
        <v>298</v>
      </c>
      <c r="KC49" s="29">
        <v>355</v>
      </c>
      <c r="KD49" s="29">
        <v>266</v>
      </c>
      <c r="KE49" s="29">
        <v>188</v>
      </c>
      <c r="KF49" s="29">
        <v>44</v>
      </c>
      <c r="KG49" s="29">
        <v>98</v>
      </c>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29"/>
      <c r="LY49" s="29"/>
      <c r="LZ49" s="29"/>
      <c r="MA49" s="29"/>
      <c r="MB49" s="29"/>
      <c r="MC49" s="29"/>
      <c r="MD49" s="29"/>
      <c r="ME49" s="29"/>
      <c r="MF49" s="29"/>
      <c r="MG49" s="29"/>
      <c r="MH49" s="29"/>
      <c r="MI49" s="29"/>
      <c r="MJ49" s="29"/>
      <c r="MK49" s="29"/>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29"/>
      <c r="QE49" s="29"/>
      <c r="QF49" s="29"/>
      <c r="QG49" s="29"/>
      <c r="QH49" s="29"/>
      <c r="QI49" s="29"/>
      <c r="QJ49" s="29"/>
      <c r="QK49" s="29"/>
      <c r="QL49" s="29"/>
      <c r="QM49" s="29"/>
      <c r="QN49" s="29"/>
      <c r="QO49" s="29"/>
      <c r="QP49" s="29"/>
      <c r="QQ49" s="29"/>
      <c r="QR49" s="29"/>
      <c r="QS49" s="29"/>
      <c r="QT49" s="29"/>
      <c r="QU49" s="29"/>
      <c r="QV49" s="29"/>
      <c r="QW49" s="29"/>
      <c r="QX49" s="29"/>
      <c r="QY49" s="29"/>
      <c r="QZ49" s="29"/>
      <c r="RA49" s="29"/>
      <c r="RB49" s="29"/>
      <c r="RC49" s="29"/>
      <c r="RD49" s="29"/>
      <c r="RE49" s="29"/>
      <c r="RF49" s="29"/>
      <c r="RG49" s="29"/>
      <c r="RH49" s="29"/>
      <c r="RI49" s="29"/>
      <c r="RJ49" s="29"/>
      <c r="RK49" s="29"/>
      <c r="RL49" s="29"/>
      <c r="RM49" s="29"/>
      <c r="RN49" s="29"/>
      <c r="RO49" s="29"/>
      <c r="RP49" s="29"/>
      <c r="RQ49" s="29"/>
      <c r="RR49" s="29"/>
      <c r="RS49" s="29"/>
      <c r="RT49" s="29"/>
      <c r="RU49" s="29"/>
      <c r="RV49" s="29"/>
      <c r="RW49" s="29"/>
      <c r="RX49" s="29"/>
      <c r="RY49" s="29"/>
      <c r="RZ49" s="29"/>
      <c r="SA49" s="29"/>
      <c r="SB49" s="29"/>
      <c r="SC49" s="29"/>
      <c r="SD49" s="29"/>
      <c r="SE49" s="29"/>
      <c r="SF49" s="29"/>
      <c r="SG49" s="29"/>
      <c r="SH49" s="29"/>
      <c r="SI49" s="29"/>
      <c r="SJ49" s="29"/>
      <c r="SK49" s="29"/>
      <c r="SL49" s="29">
        <v>551</v>
      </c>
      <c r="SM49" s="29">
        <v>568</v>
      </c>
      <c r="SN49" s="29"/>
      <c r="SO49" s="29"/>
      <c r="SP49" s="29"/>
      <c r="SQ49" s="29"/>
      <c r="SR49" s="29"/>
      <c r="SS49" s="29"/>
      <c r="ST49" s="29"/>
      <c r="SU49" s="29"/>
      <c r="SV49" s="29"/>
      <c r="SW49" s="29"/>
      <c r="SX49" s="29"/>
      <c r="SY49" s="29"/>
      <c r="SZ49" s="29"/>
      <c r="TA49" s="29"/>
      <c r="TB49" s="29"/>
      <c r="TC49" s="29"/>
      <c r="TD49" s="29"/>
      <c r="TE49" s="29"/>
      <c r="TF49" s="29"/>
      <c r="TG49" s="29"/>
      <c r="TH49" s="29">
        <v>302</v>
      </c>
      <c r="TI49" s="29">
        <v>144</v>
      </c>
      <c r="TJ49" s="29"/>
      <c r="TK49" s="29"/>
      <c r="TL49" s="29"/>
      <c r="TM49" s="29"/>
      <c r="TN49" s="29"/>
      <c r="TO49" s="29"/>
      <c r="TP49" s="29"/>
      <c r="TQ49" s="29"/>
      <c r="TR49" s="29"/>
      <c r="TS49" s="29"/>
      <c r="TT49" s="29"/>
      <c r="TU49" s="29"/>
      <c r="TV49" s="29"/>
      <c r="TW49" s="29"/>
      <c r="TX49" s="29"/>
      <c r="TY49" s="29"/>
      <c r="TZ49" s="29"/>
      <c r="UA49" s="29"/>
    </row>
    <row r="50" spans="2:547" ht="15.75" thickTop="1">
      <c r="B50" s="30" t="s">
        <v>52</v>
      </c>
      <c r="C50" s="43" t="s">
        <v>551</v>
      </c>
      <c r="D50" s="44"/>
      <c r="E50" s="30">
        <v>613</v>
      </c>
      <c r="F50" s="30">
        <v>166</v>
      </c>
      <c r="G50" s="30">
        <v>27.08</v>
      </c>
      <c r="H50" s="43" t="s">
        <v>537</v>
      </c>
      <c r="I50" s="44"/>
      <c r="J50" s="30">
        <v>8</v>
      </c>
      <c r="K50" s="30">
        <v>3</v>
      </c>
      <c r="L50" s="30">
        <v>53</v>
      </c>
      <c r="M50" s="30">
        <v>21</v>
      </c>
      <c r="N50" s="30">
        <v>1</v>
      </c>
      <c r="O50" s="30">
        <v>58</v>
      </c>
      <c r="P50" s="30">
        <v>25</v>
      </c>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v>5</v>
      </c>
      <c r="DM50" s="30">
        <v>3</v>
      </c>
      <c r="DN50" s="30">
        <v>144</v>
      </c>
      <c r="DO50" s="30">
        <v>57</v>
      </c>
      <c r="DP50" s="30">
        <v>61</v>
      </c>
      <c r="DQ50" s="30">
        <v>41</v>
      </c>
      <c r="DR50" s="30">
        <v>42</v>
      </c>
      <c r="DS50" s="30">
        <v>26</v>
      </c>
      <c r="DT50" s="30">
        <v>5</v>
      </c>
      <c r="DU50" s="30">
        <v>45</v>
      </c>
      <c r="DV50" s="30">
        <v>5</v>
      </c>
      <c r="DW50" s="30">
        <v>7</v>
      </c>
      <c r="DX50" s="30">
        <v>27</v>
      </c>
      <c r="DY50" s="30">
        <v>5</v>
      </c>
      <c r="DZ50" s="30">
        <v>29</v>
      </c>
      <c r="EA50" s="30">
        <v>7</v>
      </c>
      <c r="EB50" s="30">
        <v>17</v>
      </c>
      <c r="EC50" s="30">
        <v>20</v>
      </c>
      <c r="ED50" s="30">
        <v>20</v>
      </c>
      <c r="EE50" s="30">
        <v>44</v>
      </c>
      <c r="EF50" s="30">
        <v>42</v>
      </c>
      <c r="EG50" s="30">
        <v>23</v>
      </c>
      <c r="EH50" s="30">
        <v>47</v>
      </c>
      <c r="EI50" s="30">
        <v>28</v>
      </c>
      <c r="EJ50" s="30">
        <v>37</v>
      </c>
      <c r="EK50" s="30">
        <v>19</v>
      </c>
      <c r="EL50" s="30">
        <v>44</v>
      </c>
      <c r="EM50" s="30">
        <v>15</v>
      </c>
      <c r="EN50" s="30">
        <v>43</v>
      </c>
      <c r="EO50" s="30">
        <v>24</v>
      </c>
      <c r="EP50" s="30">
        <v>16</v>
      </c>
      <c r="EQ50" s="30">
        <v>64</v>
      </c>
      <c r="ER50" s="30"/>
      <c r="ES50" s="30"/>
      <c r="ET50" s="30"/>
      <c r="EU50" s="30"/>
      <c r="EV50" s="30"/>
      <c r="EW50" s="30"/>
      <c r="EX50" s="30"/>
      <c r="EY50" s="30"/>
      <c r="EZ50" s="30"/>
      <c r="FA50" s="30"/>
      <c r="FB50" s="30"/>
      <c r="FC50" s="30">
        <v>59</v>
      </c>
      <c r="FD50" s="30">
        <v>81</v>
      </c>
      <c r="FE50" s="30"/>
      <c r="FF50" s="30"/>
      <c r="FG50" s="30"/>
      <c r="FH50" s="30"/>
      <c r="FI50" s="30"/>
      <c r="FJ50" s="30"/>
      <c r="FK50" s="30"/>
      <c r="FL50" s="30"/>
      <c r="FM50" s="30"/>
      <c r="FN50" s="30"/>
      <c r="FO50" s="30"/>
      <c r="FP50" s="30">
        <v>134</v>
      </c>
      <c r="FQ50" s="30"/>
      <c r="FR50" s="30"/>
      <c r="FS50" s="30"/>
      <c r="FT50" s="30"/>
      <c r="FU50" s="30"/>
      <c r="FV50" s="30">
        <v>21</v>
      </c>
      <c r="FW50" s="30">
        <v>8</v>
      </c>
      <c r="FX50" s="30">
        <v>27</v>
      </c>
      <c r="FY50" s="30">
        <v>93</v>
      </c>
      <c r="FZ50" s="30">
        <v>7</v>
      </c>
      <c r="GA50" s="30">
        <v>122</v>
      </c>
      <c r="GB50" s="30">
        <v>118</v>
      </c>
      <c r="GC50" s="30">
        <v>7</v>
      </c>
      <c r="GD50" s="30">
        <v>17</v>
      </c>
      <c r="GE50" s="30">
        <v>123</v>
      </c>
      <c r="GF50" s="30">
        <v>59</v>
      </c>
      <c r="GG50" s="30">
        <v>73</v>
      </c>
      <c r="GH50" s="30">
        <v>7</v>
      </c>
      <c r="GI50" s="30">
        <v>5</v>
      </c>
      <c r="GJ50" s="30">
        <v>131</v>
      </c>
      <c r="GK50" s="30">
        <v>26</v>
      </c>
      <c r="GL50" s="30">
        <v>4</v>
      </c>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v>123</v>
      </c>
      <c r="HQ50" s="30"/>
      <c r="HR50" s="30"/>
      <c r="HS50" s="30"/>
      <c r="HT50" s="30"/>
      <c r="HU50" s="30">
        <v>8</v>
      </c>
      <c r="HV50" s="30"/>
      <c r="HW50" s="30"/>
      <c r="HX50" s="30"/>
      <c r="HY50" s="30"/>
      <c r="HZ50" s="30"/>
      <c r="IA50" s="30"/>
      <c r="IB50" s="30"/>
      <c r="IC50" s="30"/>
      <c r="ID50" s="30"/>
      <c r="IE50" s="30"/>
      <c r="IF50" s="30"/>
      <c r="IG50" s="30"/>
      <c r="IH50" s="30"/>
      <c r="II50" s="30">
        <v>127</v>
      </c>
      <c r="IJ50" s="30">
        <v>126</v>
      </c>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v>141</v>
      </c>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v>28</v>
      </c>
      <c r="SM50" s="30">
        <v>31</v>
      </c>
      <c r="SN50" s="30"/>
      <c r="SO50" s="30"/>
      <c r="SP50" s="30"/>
      <c r="SQ50" s="30"/>
      <c r="SR50" s="30"/>
      <c r="SS50" s="30"/>
      <c r="ST50" s="30">
        <v>45</v>
      </c>
      <c r="SU50" s="30">
        <v>61</v>
      </c>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row>
    <row r="51" spans="2:547" ht="15.75" thickBot="1">
      <c r="B51" s="30" t="s">
        <v>53</v>
      </c>
      <c r="C51" s="43" t="s">
        <v>551</v>
      </c>
      <c r="D51" s="44"/>
      <c r="E51" s="30">
        <v>674</v>
      </c>
      <c r="F51" s="30">
        <v>171</v>
      </c>
      <c r="G51" s="30">
        <v>25.37</v>
      </c>
      <c r="H51" s="43" t="s">
        <v>537</v>
      </c>
      <c r="I51" s="44"/>
      <c r="J51" s="30">
        <v>14</v>
      </c>
      <c r="K51" s="30">
        <v>2</v>
      </c>
      <c r="L51" s="30">
        <v>73</v>
      </c>
      <c r="M51" s="30">
        <v>9</v>
      </c>
      <c r="N51" s="30">
        <v>2</v>
      </c>
      <c r="O51" s="30">
        <v>57</v>
      </c>
      <c r="P51" s="30">
        <v>23</v>
      </c>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v>8</v>
      </c>
      <c r="DM51" s="30">
        <v>5</v>
      </c>
      <c r="DN51" s="30">
        <v>144</v>
      </c>
      <c r="DO51" s="30">
        <v>50</v>
      </c>
      <c r="DP51" s="30">
        <v>59</v>
      </c>
      <c r="DQ51" s="30">
        <v>67</v>
      </c>
      <c r="DR51" s="30">
        <v>40</v>
      </c>
      <c r="DS51" s="30">
        <v>25</v>
      </c>
      <c r="DT51" s="30">
        <v>12</v>
      </c>
      <c r="DU51" s="30">
        <v>49</v>
      </c>
      <c r="DV51" s="30">
        <v>13</v>
      </c>
      <c r="DW51" s="30">
        <v>13</v>
      </c>
      <c r="DX51" s="30">
        <v>19</v>
      </c>
      <c r="DY51" s="30">
        <v>14</v>
      </c>
      <c r="DZ51" s="30">
        <v>19</v>
      </c>
      <c r="EA51" s="30">
        <v>13</v>
      </c>
      <c r="EB51" s="30">
        <v>12</v>
      </c>
      <c r="EC51" s="30">
        <v>12</v>
      </c>
      <c r="ED51" s="30">
        <v>13</v>
      </c>
      <c r="EE51" s="30">
        <v>65</v>
      </c>
      <c r="EF51" s="30">
        <v>65</v>
      </c>
      <c r="EG51" s="30">
        <v>16</v>
      </c>
      <c r="EH51" s="30">
        <v>45</v>
      </c>
      <c r="EI51" s="30">
        <v>22</v>
      </c>
      <c r="EJ51" s="30">
        <v>53</v>
      </c>
      <c r="EK51" s="30">
        <v>13</v>
      </c>
      <c r="EL51" s="30">
        <v>61</v>
      </c>
      <c r="EM51" s="30">
        <v>8</v>
      </c>
      <c r="EN51" s="30">
        <v>46</v>
      </c>
      <c r="EO51" s="30">
        <v>17</v>
      </c>
      <c r="EP51" s="30">
        <v>9</v>
      </c>
      <c r="EQ51" s="30">
        <v>72</v>
      </c>
      <c r="ER51" s="30"/>
      <c r="ES51" s="30"/>
      <c r="ET51" s="30"/>
      <c r="EU51" s="30"/>
      <c r="EV51" s="30"/>
      <c r="EW51" s="30"/>
      <c r="EX51" s="30"/>
      <c r="EY51" s="30"/>
      <c r="EZ51" s="30"/>
      <c r="FA51" s="30"/>
      <c r="FB51" s="30"/>
      <c r="FC51" s="30">
        <v>62</v>
      </c>
      <c r="FD51" s="30">
        <v>86</v>
      </c>
      <c r="FE51" s="30"/>
      <c r="FF51" s="30"/>
      <c r="FG51" s="30"/>
      <c r="FH51" s="30"/>
      <c r="FI51" s="30"/>
      <c r="FJ51" s="30"/>
      <c r="FK51" s="30"/>
      <c r="FL51" s="30"/>
      <c r="FM51" s="30"/>
      <c r="FN51" s="30"/>
      <c r="FO51" s="30"/>
      <c r="FP51" s="30">
        <v>145</v>
      </c>
      <c r="FQ51" s="30"/>
      <c r="FR51" s="30"/>
      <c r="FS51" s="30"/>
      <c r="FT51" s="30"/>
      <c r="FU51" s="30"/>
      <c r="FV51" s="30">
        <v>21</v>
      </c>
      <c r="FW51" s="30">
        <v>12</v>
      </c>
      <c r="FX51" s="30">
        <v>38</v>
      </c>
      <c r="FY51" s="30">
        <v>83</v>
      </c>
      <c r="FZ51" s="30">
        <v>12</v>
      </c>
      <c r="GA51" s="30">
        <v>130</v>
      </c>
      <c r="GB51" s="30">
        <v>127</v>
      </c>
      <c r="GC51" s="30">
        <v>12</v>
      </c>
      <c r="GD51" s="30">
        <v>22</v>
      </c>
      <c r="GE51" s="30">
        <v>122</v>
      </c>
      <c r="GF51" s="30">
        <v>63</v>
      </c>
      <c r="GG51" s="30">
        <v>77</v>
      </c>
      <c r="GH51" s="30">
        <v>13</v>
      </c>
      <c r="GI51" s="30">
        <v>4</v>
      </c>
      <c r="GJ51" s="30">
        <v>138</v>
      </c>
      <c r="GK51" s="30">
        <v>22</v>
      </c>
      <c r="GL51" s="30">
        <v>11</v>
      </c>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v>134</v>
      </c>
      <c r="HQ51" s="30"/>
      <c r="HR51" s="30"/>
      <c r="HS51" s="30"/>
      <c r="HT51" s="30"/>
      <c r="HU51" s="30">
        <v>11</v>
      </c>
      <c r="HV51" s="30"/>
      <c r="HW51" s="30"/>
      <c r="HX51" s="30"/>
      <c r="HY51" s="30"/>
      <c r="HZ51" s="30"/>
      <c r="IA51" s="30"/>
      <c r="IB51" s="30"/>
      <c r="IC51" s="30"/>
      <c r="ID51" s="30"/>
      <c r="IE51" s="30"/>
      <c r="IF51" s="30"/>
      <c r="IG51" s="30"/>
      <c r="IH51" s="30"/>
      <c r="II51" s="30">
        <v>138</v>
      </c>
      <c r="IJ51" s="30">
        <v>135</v>
      </c>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v>149</v>
      </c>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v>31</v>
      </c>
      <c r="SM51" s="30">
        <v>37</v>
      </c>
      <c r="SN51" s="30"/>
      <c r="SO51" s="30"/>
      <c r="SP51" s="30"/>
      <c r="SQ51" s="30"/>
      <c r="SR51" s="30"/>
      <c r="SS51" s="30"/>
      <c r="ST51" s="30">
        <v>46</v>
      </c>
      <c r="SU51" s="30">
        <v>66</v>
      </c>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row>
    <row r="52" spans="2:547" ht="16.5" thickTop="1" thickBot="1">
      <c r="B52" s="29" t="s">
        <v>538</v>
      </c>
      <c r="C52" s="45" t="s">
        <v>537</v>
      </c>
      <c r="D52" s="46"/>
      <c r="E52" s="37">
        <f>SUM(E50:E51)</f>
        <v>1287</v>
      </c>
      <c r="F52" s="29">
        <f>SUM(F50:F51)</f>
        <v>337</v>
      </c>
      <c r="G52" s="29" t="s">
        <v>537</v>
      </c>
      <c r="H52" s="45" t="s">
        <v>537</v>
      </c>
      <c r="I52" s="46"/>
      <c r="J52" s="29">
        <v>22</v>
      </c>
      <c r="K52" s="29">
        <v>5</v>
      </c>
      <c r="L52" s="29">
        <v>126</v>
      </c>
      <c r="M52" s="29">
        <v>30</v>
      </c>
      <c r="N52" s="29">
        <v>3</v>
      </c>
      <c r="O52" s="29">
        <v>115</v>
      </c>
      <c r="P52" s="29">
        <v>48</v>
      </c>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v>13</v>
      </c>
      <c r="DM52" s="29">
        <v>8</v>
      </c>
      <c r="DN52" s="29">
        <v>288</v>
      </c>
      <c r="DO52" s="29">
        <v>107</v>
      </c>
      <c r="DP52" s="29">
        <v>120</v>
      </c>
      <c r="DQ52" s="29">
        <v>108</v>
      </c>
      <c r="DR52" s="29">
        <v>82</v>
      </c>
      <c r="DS52" s="29">
        <v>51</v>
      </c>
      <c r="DT52" s="29">
        <v>17</v>
      </c>
      <c r="DU52" s="29">
        <v>94</v>
      </c>
      <c r="DV52" s="29">
        <v>18</v>
      </c>
      <c r="DW52" s="29">
        <v>20</v>
      </c>
      <c r="DX52" s="29">
        <v>46</v>
      </c>
      <c r="DY52" s="29">
        <v>19</v>
      </c>
      <c r="DZ52" s="29">
        <v>48</v>
      </c>
      <c r="EA52" s="29">
        <v>20</v>
      </c>
      <c r="EB52" s="29">
        <v>29</v>
      </c>
      <c r="EC52" s="29">
        <v>32</v>
      </c>
      <c r="ED52" s="29">
        <v>33</v>
      </c>
      <c r="EE52" s="29">
        <v>109</v>
      </c>
      <c r="EF52" s="29">
        <v>107</v>
      </c>
      <c r="EG52" s="29">
        <v>39</v>
      </c>
      <c r="EH52" s="29">
        <v>92</v>
      </c>
      <c r="EI52" s="29">
        <v>50</v>
      </c>
      <c r="EJ52" s="29">
        <v>90</v>
      </c>
      <c r="EK52" s="29">
        <v>32</v>
      </c>
      <c r="EL52" s="29">
        <v>105</v>
      </c>
      <c r="EM52" s="29">
        <v>23</v>
      </c>
      <c r="EN52" s="29">
        <v>89</v>
      </c>
      <c r="EO52" s="29">
        <v>41</v>
      </c>
      <c r="EP52" s="29">
        <v>25</v>
      </c>
      <c r="EQ52" s="29">
        <v>136</v>
      </c>
      <c r="ER52" s="29"/>
      <c r="ES52" s="29"/>
      <c r="ET52" s="29"/>
      <c r="EU52" s="29"/>
      <c r="EV52" s="29"/>
      <c r="EW52" s="29"/>
      <c r="EX52" s="29"/>
      <c r="EY52" s="29"/>
      <c r="EZ52" s="29"/>
      <c r="FA52" s="29"/>
      <c r="FB52" s="29"/>
      <c r="FC52" s="29">
        <v>121</v>
      </c>
      <c r="FD52" s="29">
        <v>167</v>
      </c>
      <c r="FE52" s="29"/>
      <c r="FF52" s="29"/>
      <c r="FG52" s="29"/>
      <c r="FH52" s="29"/>
      <c r="FI52" s="29"/>
      <c r="FJ52" s="29"/>
      <c r="FK52" s="29"/>
      <c r="FL52" s="29"/>
      <c r="FM52" s="29"/>
      <c r="FN52" s="29"/>
      <c r="FO52" s="29"/>
      <c r="FP52" s="29">
        <v>279</v>
      </c>
      <c r="FQ52" s="29"/>
      <c r="FR52" s="29"/>
      <c r="FS52" s="29"/>
      <c r="FT52" s="29"/>
      <c r="FU52" s="29"/>
      <c r="FV52" s="29">
        <v>42</v>
      </c>
      <c r="FW52" s="29">
        <v>20</v>
      </c>
      <c r="FX52" s="29">
        <v>65</v>
      </c>
      <c r="FY52" s="29">
        <v>176</v>
      </c>
      <c r="FZ52" s="29">
        <v>19</v>
      </c>
      <c r="GA52" s="29">
        <v>252</v>
      </c>
      <c r="GB52" s="29">
        <v>245</v>
      </c>
      <c r="GC52" s="29">
        <v>19</v>
      </c>
      <c r="GD52" s="29">
        <v>39</v>
      </c>
      <c r="GE52" s="29">
        <v>245</v>
      </c>
      <c r="GF52" s="29">
        <v>122</v>
      </c>
      <c r="GG52" s="29">
        <v>150</v>
      </c>
      <c r="GH52" s="29">
        <v>20</v>
      </c>
      <c r="GI52" s="29">
        <v>9</v>
      </c>
      <c r="GJ52" s="29">
        <v>269</v>
      </c>
      <c r="GK52" s="29">
        <v>48</v>
      </c>
      <c r="GL52" s="29">
        <v>15</v>
      </c>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v>257</v>
      </c>
      <c r="HQ52" s="29"/>
      <c r="HR52" s="29"/>
      <c r="HS52" s="29"/>
      <c r="HT52" s="29"/>
      <c r="HU52" s="29">
        <v>19</v>
      </c>
      <c r="HV52" s="29"/>
      <c r="HW52" s="29"/>
      <c r="HX52" s="29"/>
      <c r="HY52" s="29"/>
      <c r="HZ52" s="29"/>
      <c r="IA52" s="29"/>
      <c r="IB52" s="29"/>
      <c r="IC52" s="29"/>
      <c r="ID52" s="29"/>
      <c r="IE52" s="29"/>
      <c r="IF52" s="29"/>
      <c r="IG52" s="29"/>
      <c r="IH52" s="29"/>
      <c r="II52" s="29">
        <v>265</v>
      </c>
      <c r="IJ52" s="29">
        <v>261</v>
      </c>
      <c r="IK52" s="29"/>
      <c r="IL52" s="29"/>
      <c r="IM52" s="29"/>
      <c r="IN52" s="29"/>
      <c r="IO52" s="29"/>
      <c r="IP52" s="29"/>
      <c r="IQ52" s="29"/>
      <c r="IR52" s="29"/>
      <c r="IS52" s="29"/>
      <c r="IT52" s="29"/>
      <c r="IU52" s="29"/>
      <c r="IV52" s="29"/>
      <c r="IW52" s="29"/>
      <c r="IX52" s="29"/>
      <c r="IY52" s="29"/>
      <c r="IZ52" s="29"/>
      <c r="JA52" s="29"/>
      <c r="JB52" s="29"/>
      <c r="JC52" s="29"/>
      <c r="JD52" s="29"/>
      <c r="JE52" s="29"/>
      <c r="JF52" s="29"/>
      <c r="JG52" s="29"/>
      <c r="JH52" s="29"/>
      <c r="JI52" s="29"/>
      <c r="JJ52" s="29"/>
      <c r="JK52" s="29"/>
      <c r="JL52" s="29"/>
      <c r="JM52" s="29"/>
      <c r="JN52" s="29"/>
      <c r="JO52" s="29"/>
      <c r="JP52" s="29"/>
      <c r="JQ52" s="29"/>
      <c r="JR52" s="29"/>
      <c r="JS52" s="29"/>
      <c r="JT52" s="29"/>
      <c r="JU52" s="29"/>
      <c r="JV52" s="29"/>
      <c r="JW52" s="29"/>
      <c r="JX52" s="29"/>
      <c r="JY52" s="29">
        <v>141</v>
      </c>
      <c r="JZ52" s="29">
        <v>149</v>
      </c>
      <c r="KA52" s="29"/>
      <c r="KB52" s="29"/>
      <c r="KC52" s="29"/>
      <c r="KD52" s="29"/>
      <c r="KE52" s="29"/>
      <c r="KF52" s="29"/>
      <c r="KG52" s="29"/>
      <c r="KH52" s="29"/>
      <c r="KI52" s="29"/>
      <c r="KJ52" s="29"/>
      <c r="KK52" s="29"/>
      <c r="KL52" s="29"/>
      <c r="KM52" s="29"/>
      <c r="KN52" s="29"/>
      <c r="KO52" s="29"/>
      <c r="KP52" s="29"/>
      <c r="KQ52" s="29"/>
      <c r="KR52" s="29"/>
      <c r="KS52" s="29"/>
      <c r="KT52" s="29"/>
      <c r="KU52" s="29"/>
      <c r="KV52" s="29"/>
      <c r="KW52" s="29"/>
      <c r="KX52" s="29"/>
      <c r="KY52" s="29"/>
      <c r="KZ52" s="29"/>
      <c r="LA52" s="29"/>
      <c r="LB52" s="29"/>
      <c r="LC52" s="29"/>
      <c r="LD52" s="29"/>
      <c r="LE52" s="29"/>
      <c r="LF52" s="29"/>
      <c r="LG52" s="29"/>
      <c r="LH52" s="29"/>
      <c r="LI52" s="29"/>
      <c r="LJ52" s="29"/>
      <c r="LK52" s="29"/>
      <c r="LL52" s="29"/>
      <c r="LM52" s="29"/>
      <c r="LN52" s="29"/>
      <c r="LO52" s="29"/>
      <c r="LP52" s="29"/>
      <c r="LQ52" s="29"/>
      <c r="LR52" s="29"/>
      <c r="LS52" s="29"/>
      <c r="LT52" s="29"/>
      <c r="LU52" s="29"/>
      <c r="LV52" s="29"/>
      <c r="LW52" s="29"/>
      <c r="LX52" s="29"/>
      <c r="LY52" s="29"/>
      <c r="LZ52" s="29"/>
      <c r="MA52" s="29"/>
      <c r="MB52" s="29"/>
      <c r="MC52" s="29"/>
      <c r="MD52" s="29"/>
      <c r="ME52" s="29"/>
      <c r="MF52" s="29"/>
      <c r="MG52" s="29"/>
      <c r="MH52" s="29"/>
      <c r="MI52" s="29"/>
      <c r="MJ52" s="29"/>
      <c r="MK52" s="29"/>
      <c r="ML52" s="29"/>
      <c r="MM52" s="29"/>
      <c r="MN52" s="29"/>
      <c r="MO52" s="29"/>
      <c r="MP52" s="29"/>
      <c r="MQ52" s="29"/>
      <c r="MR52" s="29"/>
      <c r="MS52" s="29"/>
      <c r="MT52" s="29"/>
      <c r="MU52" s="29"/>
      <c r="MV52" s="29"/>
      <c r="MW52" s="29"/>
      <c r="MX52" s="29"/>
      <c r="MY52" s="29"/>
      <c r="MZ52" s="29"/>
      <c r="NA52" s="29"/>
      <c r="NB52" s="29"/>
      <c r="NC52" s="29"/>
      <c r="ND52" s="29"/>
      <c r="NE52" s="29"/>
      <c r="NF52" s="29"/>
      <c r="NG52" s="29"/>
      <c r="NH52" s="29"/>
      <c r="NI52" s="29"/>
      <c r="NJ52" s="29"/>
      <c r="NK52" s="29"/>
      <c r="NL52" s="29"/>
      <c r="NM52" s="29"/>
      <c r="NN52" s="29"/>
      <c r="NO52" s="29"/>
      <c r="NP52" s="29"/>
      <c r="NQ52" s="29"/>
      <c r="NR52" s="29"/>
      <c r="NS52" s="29"/>
      <c r="NT52" s="29"/>
      <c r="NU52" s="29"/>
      <c r="NV52" s="29"/>
      <c r="NW52" s="29"/>
      <c r="NX52" s="29"/>
      <c r="NY52" s="29"/>
      <c r="NZ52" s="29"/>
      <c r="OA52" s="29"/>
      <c r="OB52" s="29"/>
      <c r="OC52" s="29"/>
      <c r="OD52" s="29"/>
      <c r="OE52" s="29"/>
      <c r="OF52" s="29"/>
      <c r="OG52" s="29"/>
      <c r="OH52" s="29"/>
      <c r="OI52" s="29"/>
      <c r="OJ52" s="29"/>
      <c r="OK52" s="29"/>
      <c r="OL52" s="29"/>
      <c r="OM52" s="29"/>
      <c r="ON52" s="29"/>
      <c r="OO52" s="29"/>
      <c r="OP52" s="29"/>
      <c r="OQ52" s="29"/>
      <c r="OR52" s="29"/>
      <c r="OS52" s="29"/>
      <c r="OT52" s="29"/>
      <c r="OU52" s="29"/>
      <c r="OV52" s="29"/>
      <c r="OW52" s="29"/>
      <c r="OX52" s="29"/>
      <c r="OY52" s="29"/>
      <c r="OZ52" s="29"/>
      <c r="PA52" s="29"/>
      <c r="PB52" s="29"/>
      <c r="PC52" s="29"/>
      <c r="PD52" s="29"/>
      <c r="PE52" s="29"/>
      <c r="PF52" s="29"/>
      <c r="PG52" s="29"/>
      <c r="PH52" s="29"/>
      <c r="PI52" s="29"/>
      <c r="PJ52" s="29"/>
      <c r="PK52" s="29"/>
      <c r="PL52" s="29"/>
      <c r="PM52" s="29"/>
      <c r="PN52" s="29"/>
      <c r="PO52" s="29"/>
      <c r="PP52" s="29"/>
      <c r="PQ52" s="29"/>
      <c r="PR52" s="29"/>
      <c r="PS52" s="29"/>
      <c r="PT52" s="29"/>
      <c r="PU52" s="29"/>
      <c r="PV52" s="29"/>
      <c r="PW52" s="29"/>
      <c r="PX52" s="29"/>
      <c r="PY52" s="29"/>
      <c r="PZ52" s="29"/>
      <c r="QA52" s="29"/>
      <c r="QB52" s="29"/>
      <c r="QC52" s="29"/>
      <c r="QD52" s="29"/>
      <c r="QE52" s="29"/>
      <c r="QF52" s="29"/>
      <c r="QG52" s="29"/>
      <c r="QH52" s="29"/>
      <c r="QI52" s="29"/>
      <c r="QJ52" s="29"/>
      <c r="QK52" s="29"/>
      <c r="QL52" s="29"/>
      <c r="QM52" s="29"/>
      <c r="QN52" s="29"/>
      <c r="QO52" s="29"/>
      <c r="QP52" s="29"/>
      <c r="QQ52" s="29"/>
      <c r="QR52" s="29"/>
      <c r="QS52" s="29"/>
      <c r="QT52" s="29"/>
      <c r="QU52" s="29"/>
      <c r="QV52" s="29"/>
      <c r="QW52" s="29"/>
      <c r="QX52" s="29"/>
      <c r="QY52" s="29"/>
      <c r="QZ52" s="29"/>
      <c r="RA52" s="29"/>
      <c r="RB52" s="29"/>
      <c r="RC52" s="29"/>
      <c r="RD52" s="29"/>
      <c r="RE52" s="29"/>
      <c r="RF52" s="29"/>
      <c r="RG52" s="29"/>
      <c r="RH52" s="29"/>
      <c r="RI52" s="29"/>
      <c r="RJ52" s="29"/>
      <c r="RK52" s="29"/>
      <c r="RL52" s="29"/>
      <c r="RM52" s="29"/>
      <c r="RN52" s="29"/>
      <c r="RO52" s="29"/>
      <c r="RP52" s="29"/>
      <c r="RQ52" s="29"/>
      <c r="RR52" s="29"/>
      <c r="RS52" s="29"/>
      <c r="RT52" s="29"/>
      <c r="RU52" s="29"/>
      <c r="RV52" s="29"/>
      <c r="RW52" s="29"/>
      <c r="RX52" s="29"/>
      <c r="RY52" s="29"/>
      <c r="RZ52" s="29"/>
      <c r="SA52" s="29"/>
      <c r="SB52" s="29"/>
      <c r="SC52" s="29"/>
      <c r="SD52" s="29"/>
      <c r="SE52" s="29"/>
      <c r="SF52" s="29"/>
      <c r="SG52" s="29"/>
      <c r="SH52" s="29"/>
      <c r="SI52" s="29"/>
      <c r="SJ52" s="29"/>
      <c r="SK52" s="29"/>
      <c r="SL52" s="29">
        <v>59</v>
      </c>
      <c r="SM52" s="29">
        <v>68</v>
      </c>
      <c r="SN52" s="29"/>
      <c r="SO52" s="29"/>
      <c r="SP52" s="29"/>
      <c r="SQ52" s="29"/>
      <c r="SR52" s="29"/>
      <c r="SS52" s="29"/>
      <c r="ST52" s="29">
        <v>91</v>
      </c>
      <c r="SU52" s="29">
        <v>127</v>
      </c>
      <c r="SV52" s="29"/>
      <c r="SW52" s="29"/>
      <c r="SX52" s="29"/>
      <c r="SY52" s="29"/>
      <c r="SZ52" s="29"/>
      <c r="TA52" s="29"/>
      <c r="TB52" s="29"/>
      <c r="TC52" s="29"/>
      <c r="TD52" s="29"/>
      <c r="TE52" s="29"/>
      <c r="TF52" s="29"/>
      <c r="TG52" s="29"/>
      <c r="TH52" s="29"/>
      <c r="TI52" s="29"/>
      <c r="TJ52" s="29"/>
      <c r="TK52" s="29"/>
      <c r="TL52" s="29"/>
      <c r="TM52" s="29"/>
      <c r="TN52" s="29"/>
      <c r="TO52" s="29"/>
      <c r="TP52" s="29"/>
      <c r="TQ52" s="29"/>
      <c r="TR52" s="29"/>
      <c r="TS52" s="29"/>
      <c r="TT52" s="29"/>
      <c r="TU52" s="29"/>
      <c r="TV52" s="29"/>
      <c r="TW52" s="29"/>
      <c r="TX52" s="29"/>
      <c r="TY52" s="29"/>
      <c r="TZ52" s="29"/>
      <c r="UA52" s="29"/>
    </row>
    <row r="53" spans="2:547" ht="16.5" thickTop="1" thickBot="1">
      <c r="B53" s="30" t="s">
        <v>54</v>
      </c>
      <c r="C53" s="43" t="s">
        <v>550</v>
      </c>
      <c r="D53" s="44"/>
      <c r="E53" s="30">
        <v>1240</v>
      </c>
      <c r="F53" s="30">
        <v>282</v>
      </c>
      <c r="G53" s="30">
        <v>22.74</v>
      </c>
      <c r="H53" s="43" t="s">
        <v>537</v>
      </c>
      <c r="I53" s="44"/>
      <c r="J53" s="30">
        <v>24</v>
      </c>
      <c r="K53" s="30">
        <v>1</v>
      </c>
      <c r="L53" s="30">
        <v>128</v>
      </c>
      <c r="M53" s="30">
        <v>29</v>
      </c>
      <c r="N53" s="30">
        <v>1</v>
      </c>
      <c r="O53" s="30">
        <v>87</v>
      </c>
      <c r="P53" s="30">
        <v>33</v>
      </c>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v>22</v>
      </c>
      <c r="DM53" s="30">
        <v>5</v>
      </c>
      <c r="DN53" s="30">
        <v>239</v>
      </c>
      <c r="DO53" s="30">
        <v>78</v>
      </c>
      <c r="DP53" s="30">
        <v>107</v>
      </c>
      <c r="DQ53" s="30">
        <v>91</v>
      </c>
      <c r="DR53" s="30">
        <v>59</v>
      </c>
      <c r="DS53" s="30">
        <v>32</v>
      </c>
      <c r="DT53" s="30">
        <v>19</v>
      </c>
      <c r="DU53" s="30">
        <v>63</v>
      </c>
      <c r="DV53" s="30">
        <v>19</v>
      </c>
      <c r="DW53" s="30">
        <v>18</v>
      </c>
      <c r="DX53" s="30">
        <v>35</v>
      </c>
      <c r="DY53" s="30">
        <v>19</v>
      </c>
      <c r="DZ53" s="30">
        <v>34</v>
      </c>
      <c r="EA53" s="30">
        <v>24</v>
      </c>
      <c r="EB53" s="30">
        <v>29</v>
      </c>
      <c r="EC53" s="30">
        <v>27</v>
      </c>
      <c r="ED53" s="30">
        <v>69</v>
      </c>
      <c r="EE53" s="30">
        <v>96</v>
      </c>
      <c r="EF53" s="30">
        <v>106</v>
      </c>
      <c r="EG53" s="30">
        <v>28</v>
      </c>
      <c r="EH53" s="30">
        <v>72</v>
      </c>
      <c r="EI53" s="30">
        <v>37</v>
      </c>
      <c r="EJ53" s="30">
        <v>93</v>
      </c>
      <c r="EK53" s="30">
        <v>31</v>
      </c>
      <c r="EL53" s="30">
        <v>96</v>
      </c>
      <c r="EM53" s="30">
        <v>24</v>
      </c>
      <c r="EN53" s="30">
        <v>70</v>
      </c>
      <c r="EO53" s="30">
        <v>32</v>
      </c>
      <c r="EP53" s="30">
        <v>26</v>
      </c>
      <c r="EQ53" s="30">
        <v>67</v>
      </c>
      <c r="ER53" s="30"/>
      <c r="ES53" s="30"/>
      <c r="ET53" s="30"/>
      <c r="EU53" s="30"/>
      <c r="EV53" s="30"/>
      <c r="EW53" s="30"/>
      <c r="EX53" s="30"/>
      <c r="EY53" s="30"/>
      <c r="EZ53" s="30"/>
      <c r="FA53" s="30">
        <v>1</v>
      </c>
      <c r="FB53" s="30">
        <v>4</v>
      </c>
      <c r="FC53" s="30">
        <v>136</v>
      </c>
      <c r="FD53" s="30">
        <v>115</v>
      </c>
      <c r="FE53" s="30"/>
      <c r="FF53" s="30"/>
      <c r="FG53" s="30"/>
      <c r="FH53" s="30"/>
      <c r="FI53" s="30"/>
      <c r="FJ53" s="30"/>
      <c r="FK53" s="30"/>
      <c r="FL53" s="30"/>
      <c r="FM53" s="30"/>
      <c r="FN53" s="30">
        <v>4</v>
      </c>
      <c r="FO53" s="30"/>
      <c r="FP53" s="30">
        <v>213</v>
      </c>
      <c r="FQ53" s="30"/>
      <c r="FR53" s="30"/>
      <c r="FS53" s="30"/>
      <c r="FT53" s="30"/>
      <c r="FU53" s="30"/>
      <c r="FV53" s="30">
        <v>64</v>
      </c>
      <c r="FW53" s="30">
        <v>23</v>
      </c>
      <c r="FX53" s="30">
        <v>46</v>
      </c>
      <c r="FY53" s="30">
        <v>136</v>
      </c>
      <c r="FZ53" s="30">
        <v>23</v>
      </c>
      <c r="GA53" s="30">
        <v>198</v>
      </c>
      <c r="GB53" s="30">
        <v>200</v>
      </c>
      <c r="GC53" s="30">
        <v>37</v>
      </c>
      <c r="GD53" s="30">
        <v>79</v>
      </c>
      <c r="GE53" s="30">
        <v>108</v>
      </c>
      <c r="GF53" s="30">
        <v>107</v>
      </c>
      <c r="GG53" s="30">
        <v>125</v>
      </c>
      <c r="GH53" s="30">
        <v>19</v>
      </c>
      <c r="GI53" s="30">
        <v>10</v>
      </c>
      <c r="GJ53" s="30">
        <v>212</v>
      </c>
      <c r="GK53" s="30">
        <v>41</v>
      </c>
      <c r="GL53" s="30">
        <v>15</v>
      </c>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v>232</v>
      </c>
      <c r="IF53" s="30"/>
      <c r="IG53" s="30"/>
      <c r="IH53" s="30"/>
      <c r="II53" s="30">
        <v>216</v>
      </c>
      <c r="IJ53" s="30">
        <v>216</v>
      </c>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v>241</v>
      </c>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v>114</v>
      </c>
      <c r="SM53" s="30">
        <v>87</v>
      </c>
      <c r="SN53" s="30"/>
      <c r="SO53" s="30"/>
      <c r="SP53" s="30"/>
      <c r="SQ53" s="30"/>
      <c r="SR53" s="30"/>
      <c r="SS53" s="30"/>
      <c r="ST53" s="30"/>
      <c r="SU53" s="30"/>
      <c r="SV53" s="30">
        <v>35</v>
      </c>
      <c r="SW53" s="30">
        <v>58</v>
      </c>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row>
    <row r="54" spans="2:547" ht="16.5" thickTop="1" thickBot="1">
      <c r="B54" s="29" t="s">
        <v>538</v>
      </c>
      <c r="C54" s="45" t="s">
        <v>537</v>
      </c>
      <c r="D54" s="46"/>
      <c r="E54" s="29">
        <v>1240</v>
      </c>
      <c r="F54" s="29">
        <v>282</v>
      </c>
      <c r="G54" s="29" t="s">
        <v>537</v>
      </c>
      <c r="H54" s="45" t="s">
        <v>537</v>
      </c>
      <c r="I54" s="46"/>
      <c r="J54" s="29">
        <v>24</v>
      </c>
      <c r="K54" s="29">
        <v>1</v>
      </c>
      <c r="L54" s="29">
        <v>128</v>
      </c>
      <c r="M54" s="29">
        <v>29</v>
      </c>
      <c r="N54" s="29">
        <v>1</v>
      </c>
      <c r="O54" s="29">
        <v>87</v>
      </c>
      <c r="P54" s="29">
        <v>33</v>
      </c>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v>22</v>
      </c>
      <c r="DM54" s="29">
        <v>5</v>
      </c>
      <c r="DN54" s="29">
        <v>239</v>
      </c>
      <c r="DO54" s="29">
        <v>78</v>
      </c>
      <c r="DP54" s="29">
        <v>107</v>
      </c>
      <c r="DQ54" s="29">
        <v>91</v>
      </c>
      <c r="DR54" s="29">
        <v>59</v>
      </c>
      <c r="DS54" s="29">
        <v>32</v>
      </c>
      <c r="DT54" s="29">
        <v>19</v>
      </c>
      <c r="DU54" s="29">
        <v>63</v>
      </c>
      <c r="DV54" s="29">
        <v>19</v>
      </c>
      <c r="DW54" s="29">
        <v>18</v>
      </c>
      <c r="DX54" s="29">
        <v>35</v>
      </c>
      <c r="DY54" s="29">
        <v>19</v>
      </c>
      <c r="DZ54" s="29">
        <v>34</v>
      </c>
      <c r="EA54" s="29">
        <v>24</v>
      </c>
      <c r="EB54" s="29">
        <v>29</v>
      </c>
      <c r="EC54" s="29">
        <v>27</v>
      </c>
      <c r="ED54" s="29">
        <v>69</v>
      </c>
      <c r="EE54" s="29">
        <v>96</v>
      </c>
      <c r="EF54" s="29">
        <v>106</v>
      </c>
      <c r="EG54" s="29">
        <v>28</v>
      </c>
      <c r="EH54" s="29">
        <v>72</v>
      </c>
      <c r="EI54" s="29">
        <v>37</v>
      </c>
      <c r="EJ54" s="29">
        <v>93</v>
      </c>
      <c r="EK54" s="29">
        <v>31</v>
      </c>
      <c r="EL54" s="29">
        <v>96</v>
      </c>
      <c r="EM54" s="29">
        <v>24</v>
      </c>
      <c r="EN54" s="29">
        <v>70</v>
      </c>
      <c r="EO54" s="29">
        <v>32</v>
      </c>
      <c r="EP54" s="29">
        <v>26</v>
      </c>
      <c r="EQ54" s="29">
        <v>67</v>
      </c>
      <c r="ER54" s="29"/>
      <c r="ES54" s="29"/>
      <c r="ET54" s="29"/>
      <c r="EU54" s="29"/>
      <c r="EV54" s="29"/>
      <c r="EW54" s="29"/>
      <c r="EX54" s="29"/>
      <c r="EY54" s="29"/>
      <c r="EZ54" s="29"/>
      <c r="FA54" s="29">
        <v>1</v>
      </c>
      <c r="FB54" s="29">
        <v>4</v>
      </c>
      <c r="FC54" s="29">
        <v>136</v>
      </c>
      <c r="FD54" s="29">
        <v>115</v>
      </c>
      <c r="FE54" s="29"/>
      <c r="FF54" s="29"/>
      <c r="FG54" s="29"/>
      <c r="FH54" s="29"/>
      <c r="FI54" s="29"/>
      <c r="FJ54" s="29"/>
      <c r="FK54" s="29"/>
      <c r="FL54" s="29"/>
      <c r="FM54" s="29"/>
      <c r="FN54" s="29">
        <v>4</v>
      </c>
      <c r="FO54" s="29"/>
      <c r="FP54" s="29">
        <v>213</v>
      </c>
      <c r="FQ54" s="29"/>
      <c r="FR54" s="29"/>
      <c r="FS54" s="29"/>
      <c r="FT54" s="29"/>
      <c r="FU54" s="29"/>
      <c r="FV54" s="29">
        <v>64</v>
      </c>
      <c r="FW54" s="29">
        <v>23</v>
      </c>
      <c r="FX54" s="29">
        <v>46</v>
      </c>
      <c r="FY54" s="29">
        <v>136</v>
      </c>
      <c r="FZ54" s="29">
        <v>23</v>
      </c>
      <c r="GA54" s="29">
        <v>198</v>
      </c>
      <c r="GB54" s="29">
        <v>200</v>
      </c>
      <c r="GC54" s="29">
        <v>37</v>
      </c>
      <c r="GD54" s="29">
        <v>79</v>
      </c>
      <c r="GE54" s="29">
        <v>108</v>
      </c>
      <c r="GF54" s="29">
        <v>107</v>
      </c>
      <c r="GG54" s="29">
        <v>125</v>
      </c>
      <c r="GH54" s="29">
        <v>19</v>
      </c>
      <c r="GI54" s="29">
        <v>10</v>
      </c>
      <c r="GJ54" s="29">
        <v>212</v>
      </c>
      <c r="GK54" s="29">
        <v>41</v>
      </c>
      <c r="GL54" s="29">
        <v>15</v>
      </c>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v>232</v>
      </c>
      <c r="IF54" s="29"/>
      <c r="IG54" s="29"/>
      <c r="IH54" s="29"/>
      <c r="II54" s="29">
        <v>216</v>
      </c>
      <c r="IJ54" s="29">
        <v>216</v>
      </c>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v>241</v>
      </c>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29"/>
      <c r="QE54" s="29"/>
      <c r="QF54" s="29"/>
      <c r="QG54" s="29"/>
      <c r="QH54" s="29"/>
      <c r="QI54" s="29"/>
      <c r="QJ54" s="29"/>
      <c r="QK54" s="29"/>
      <c r="QL54" s="29"/>
      <c r="QM54" s="29"/>
      <c r="QN54" s="29"/>
      <c r="QO54" s="29"/>
      <c r="QP54" s="29"/>
      <c r="QQ54" s="29"/>
      <c r="QR54" s="29"/>
      <c r="QS54" s="29"/>
      <c r="QT54" s="29"/>
      <c r="QU54" s="29"/>
      <c r="QV54" s="29"/>
      <c r="QW54" s="29"/>
      <c r="QX54" s="29"/>
      <c r="QY54" s="29"/>
      <c r="QZ54" s="29"/>
      <c r="RA54" s="29"/>
      <c r="RB54" s="29"/>
      <c r="RC54" s="29"/>
      <c r="RD54" s="29"/>
      <c r="RE54" s="29"/>
      <c r="RF54" s="29"/>
      <c r="RG54" s="29"/>
      <c r="RH54" s="29"/>
      <c r="RI54" s="29"/>
      <c r="RJ54" s="29"/>
      <c r="RK54" s="29"/>
      <c r="RL54" s="29"/>
      <c r="RM54" s="29"/>
      <c r="RN54" s="29"/>
      <c r="RO54" s="29"/>
      <c r="RP54" s="29"/>
      <c r="RQ54" s="29"/>
      <c r="RR54" s="29"/>
      <c r="RS54" s="29"/>
      <c r="RT54" s="29"/>
      <c r="RU54" s="29"/>
      <c r="RV54" s="29"/>
      <c r="RW54" s="29"/>
      <c r="RX54" s="29"/>
      <c r="RY54" s="29"/>
      <c r="RZ54" s="29"/>
      <c r="SA54" s="29"/>
      <c r="SB54" s="29"/>
      <c r="SC54" s="29"/>
      <c r="SD54" s="29"/>
      <c r="SE54" s="29"/>
      <c r="SF54" s="29"/>
      <c r="SG54" s="29"/>
      <c r="SH54" s="29"/>
      <c r="SI54" s="29"/>
      <c r="SJ54" s="29"/>
      <c r="SK54" s="29"/>
      <c r="SL54" s="29">
        <v>114</v>
      </c>
      <c r="SM54" s="29">
        <v>87</v>
      </c>
      <c r="SN54" s="29"/>
      <c r="SO54" s="29"/>
      <c r="SP54" s="29"/>
      <c r="SQ54" s="29"/>
      <c r="SR54" s="29"/>
      <c r="SS54" s="29"/>
      <c r="ST54" s="29"/>
      <c r="SU54" s="29"/>
      <c r="SV54" s="29">
        <v>35</v>
      </c>
      <c r="SW54" s="29">
        <v>58</v>
      </c>
      <c r="SX54" s="29"/>
      <c r="SY54" s="29"/>
      <c r="SZ54" s="29"/>
      <c r="TA54" s="29"/>
      <c r="TB54" s="29"/>
      <c r="TC54" s="29"/>
      <c r="TD54" s="29"/>
      <c r="TE54" s="29"/>
      <c r="TF54" s="29"/>
      <c r="TG54" s="29"/>
      <c r="TH54" s="29"/>
      <c r="TI54" s="29"/>
      <c r="TJ54" s="29"/>
      <c r="TK54" s="29"/>
      <c r="TL54" s="29"/>
      <c r="TM54" s="29"/>
      <c r="TN54" s="29"/>
      <c r="TO54" s="29"/>
      <c r="TP54" s="29"/>
      <c r="TQ54" s="29"/>
      <c r="TR54" s="29"/>
      <c r="TS54" s="29"/>
      <c r="TT54" s="29"/>
      <c r="TU54" s="29"/>
      <c r="TV54" s="29"/>
      <c r="TW54" s="29"/>
      <c r="TX54" s="29"/>
      <c r="TY54" s="29"/>
      <c r="TZ54" s="29"/>
      <c r="UA54" s="29"/>
    </row>
    <row r="55" spans="2:547" ht="15.75" thickTop="1">
      <c r="B55" s="30" t="s">
        <v>55</v>
      </c>
      <c r="C55" s="43" t="s">
        <v>549</v>
      </c>
      <c r="D55" s="44"/>
      <c r="E55" s="30">
        <v>1370</v>
      </c>
      <c r="F55" s="30">
        <v>302</v>
      </c>
      <c r="G55" s="30">
        <v>22.04</v>
      </c>
      <c r="H55" s="43" t="s">
        <v>537</v>
      </c>
      <c r="I55" s="44"/>
      <c r="J55" s="30">
        <v>47</v>
      </c>
      <c r="K55" s="30">
        <v>1</v>
      </c>
      <c r="L55" s="30">
        <v>136</v>
      </c>
      <c r="M55" s="30">
        <v>27</v>
      </c>
      <c r="N55" s="30">
        <v>1</v>
      </c>
      <c r="O55" s="30">
        <v>107</v>
      </c>
      <c r="P55" s="30">
        <v>24</v>
      </c>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v>33</v>
      </c>
      <c r="DM55" s="30">
        <v>9</v>
      </c>
      <c r="DN55" s="30">
        <v>265</v>
      </c>
      <c r="DO55" s="30">
        <v>102</v>
      </c>
      <c r="DP55" s="30">
        <v>140</v>
      </c>
      <c r="DQ55" s="30">
        <v>107</v>
      </c>
      <c r="DR55" s="30">
        <v>81</v>
      </c>
      <c r="DS55" s="30">
        <v>25</v>
      </c>
      <c r="DT55" s="30">
        <v>35</v>
      </c>
      <c r="DU55" s="30">
        <v>88</v>
      </c>
      <c r="DV55" s="30">
        <v>35</v>
      </c>
      <c r="DW55" s="30">
        <v>42</v>
      </c>
      <c r="DX55" s="30">
        <v>25</v>
      </c>
      <c r="DY55" s="30">
        <v>40</v>
      </c>
      <c r="DZ55" s="30">
        <v>30</v>
      </c>
      <c r="EA55" s="30">
        <v>38</v>
      </c>
      <c r="EB55" s="30">
        <v>28</v>
      </c>
      <c r="EC55" s="30">
        <v>26</v>
      </c>
      <c r="ED55" s="30">
        <v>33</v>
      </c>
      <c r="EE55" s="30">
        <v>111</v>
      </c>
      <c r="EF55" s="30">
        <v>115</v>
      </c>
      <c r="EG55" s="30">
        <v>23</v>
      </c>
      <c r="EH55" s="30">
        <v>94</v>
      </c>
      <c r="EI55" s="30">
        <v>26</v>
      </c>
      <c r="EJ55" s="30">
        <v>104</v>
      </c>
      <c r="EK55" s="30">
        <v>29</v>
      </c>
      <c r="EL55" s="30">
        <v>115</v>
      </c>
      <c r="EM55" s="30">
        <v>24</v>
      </c>
      <c r="EN55" s="30">
        <v>88</v>
      </c>
      <c r="EO55" s="30">
        <v>24</v>
      </c>
      <c r="EP55" s="30">
        <v>30</v>
      </c>
      <c r="EQ55" s="30">
        <v>94</v>
      </c>
      <c r="ER55" s="30"/>
      <c r="ES55" s="30"/>
      <c r="ET55" s="30">
        <v>37</v>
      </c>
      <c r="EU55" s="30">
        <v>101</v>
      </c>
      <c r="EV55" s="30">
        <v>130</v>
      </c>
      <c r="EW55" s="30">
        <v>45</v>
      </c>
      <c r="EX55" s="30">
        <v>9</v>
      </c>
      <c r="EY55" s="30"/>
      <c r="EZ55" s="30"/>
      <c r="FA55" s="30"/>
      <c r="FB55" s="30"/>
      <c r="FC55" s="30"/>
      <c r="FD55" s="30"/>
      <c r="FE55" s="30"/>
      <c r="FF55" s="30"/>
      <c r="FG55" s="30"/>
      <c r="FH55" s="30"/>
      <c r="FI55" s="30">
        <v>45</v>
      </c>
      <c r="FJ55" s="30">
        <v>247</v>
      </c>
      <c r="FK55" s="30"/>
      <c r="FL55" s="30"/>
      <c r="FM55" s="30"/>
      <c r="FN55" s="30"/>
      <c r="FO55" s="30"/>
      <c r="FP55" s="30"/>
      <c r="FQ55" s="30"/>
      <c r="FR55" s="30"/>
      <c r="FS55" s="30"/>
      <c r="FT55" s="30"/>
      <c r="FU55" s="30"/>
      <c r="FV55" s="30">
        <v>61</v>
      </c>
      <c r="FW55" s="30">
        <v>42</v>
      </c>
      <c r="FX55" s="30">
        <v>65</v>
      </c>
      <c r="FY55" s="30">
        <v>112</v>
      </c>
      <c r="FZ55" s="30">
        <v>44</v>
      </c>
      <c r="GA55" s="30">
        <v>233</v>
      </c>
      <c r="GB55" s="30">
        <v>221</v>
      </c>
      <c r="GC55" s="30">
        <v>39</v>
      </c>
      <c r="GD55" s="30">
        <v>70</v>
      </c>
      <c r="GE55" s="30">
        <v>132</v>
      </c>
      <c r="GF55" s="30">
        <v>129</v>
      </c>
      <c r="GG55" s="30">
        <v>105</v>
      </c>
      <c r="GH55" s="30">
        <v>43</v>
      </c>
      <c r="GI55" s="30">
        <v>18</v>
      </c>
      <c r="GJ55" s="30">
        <v>224</v>
      </c>
      <c r="GK55" s="30">
        <v>54</v>
      </c>
      <c r="GL55" s="30">
        <v>29</v>
      </c>
      <c r="GM55" s="30"/>
      <c r="GN55" s="30">
        <v>230</v>
      </c>
      <c r="GO55" s="30"/>
      <c r="GP55" s="30"/>
      <c r="GQ55" s="30"/>
      <c r="GR55" s="30"/>
      <c r="GS55" s="30"/>
      <c r="GT55" s="30"/>
      <c r="GU55" s="30"/>
      <c r="GV55" s="30"/>
      <c r="GW55" s="30"/>
      <c r="GX55" s="30"/>
      <c r="GY55" s="30"/>
      <c r="GZ55" s="30"/>
      <c r="HA55" s="30"/>
      <c r="HB55" s="30"/>
      <c r="HC55" s="30"/>
      <c r="HD55" s="30"/>
      <c r="HE55" s="30"/>
      <c r="HF55" s="30"/>
      <c r="HG55" s="30"/>
      <c r="HH55" s="30"/>
      <c r="HI55" s="30">
        <v>44</v>
      </c>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v>235</v>
      </c>
      <c r="IJ55" s="30">
        <v>234</v>
      </c>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v>230</v>
      </c>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v>56</v>
      </c>
      <c r="SM55" s="30">
        <v>35</v>
      </c>
      <c r="SN55" s="30"/>
      <c r="SO55" s="30"/>
      <c r="SP55" s="30"/>
      <c r="SQ55" s="30"/>
      <c r="SR55" s="30"/>
      <c r="SS55" s="30"/>
      <c r="ST55" s="30"/>
      <c r="SU55" s="30"/>
      <c r="SV55" s="30"/>
      <c r="SW55" s="30"/>
      <c r="SX55" s="30">
        <v>3</v>
      </c>
      <c r="SY55" s="30">
        <v>1</v>
      </c>
      <c r="SZ55" s="30">
        <v>5</v>
      </c>
      <c r="TA55" s="30">
        <v>0</v>
      </c>
      <c r="TB55" s="30">
        <v>1</v>
      </c>
      <c r="TC55" s="30">
        <v>3</v>
      </c>
      <c r="TD55" s="30"/>
      <c r="TE55" s="30"/>
      <c r="TF55" s="30"/>
      <c r="TG55" s="30"/>
      <c r="TH55" s="30">
        <v>190</v>
      </c>
      <c r="TI55" s="30">
        <v>60</v>
      </c>
      <c r="TJ55" s="30"/>
      <c r="TK55" s="30"/>
      <c r="TL55" s="30"/>
      <c r="TM55" s="30"/>
      <c r="TN55" s="30"/>
      <c r="TO55" s="30"/>
      <c r="TP55" s="30"/>
      <c r="TQ55" s="30"/>
      <c r="TR55" s="30"/>
      <c r="TS55" s="30"/>
      <c r="TT55" s="30"/>
      <c r="TU55" s="30"/>
      <c r="TV55" s="30"/>
      <c r="TW55" s="30"/>
      <c r="TX55" s="30"/>
      <c r="TY55" s="30"/>
      <c r="TZ55" s="30"/>
      <c r="UA55" s="30"/>
    </row>
    <row r="56" spans="2:547">
      <c r="B56" s="30" t="s">
        <v>56</v>
      </c>
      <c r="C56" s="43" t="s">
        <v>549</v>
      </c>
      <c r="D56" s="44"/>
      <c r="E56" s="30">
        <v>1149</v>
      </c>
      <c r="F56" s="30">
        <v>246</v>
      </c>
      <c r="G56" s="30">
        <v>21.41</v>
      </c>
      <c r="H56" s="43" t="s">
        <v>537</v>
      </c>
      <c r="I56" s="44"/>
      <c r="J56" s="30">
        <v>21</v>
      </c>
      <c r="K56" s="30">
        <v>0</v>
      </c>
      <c r="L56" s="30">
        <v>132</v>
      </c>
      <c r="M56" s="30">
        <v>16</v>
      </c>
      <c r="N56" s="30">
        <v>1</v>
      </c>
      <c r="O56" s="30">
        <v>68</v>
      </c>
      <c r="P56" s="30">
        <v>28</v>
      </c>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v>18</v>
      </c>
      <c r="DM56" s="30">
        <v>4</v>
      </c>
      <c r="DN56" s="30">
        <v>221</v>
      </c>
      <c r="DO56" s="30">
        <v>58</v>
      </c>
      <c r="DP56" s="30">
        <v>133</v>
      </c>
      <c r="DQ56" s="30">
        <v>110</v>
      </c>
      <c r="DR56" s="30">
        <v>49</v>
      </c>
      <c r="DS56" s="30">
        <v>27</v>
      </c>
      <c r="DT56" s="30">
        <v>18</v>
      </c>
      <c r="DU56" s="30">
        <v>50</v>
      </c>
      <c r="DV56" s="30">
        <v>16</v>
      </c>
      <c r="DW56" s="30">
        <v>18</v>
      </c>
      <c r="DX56" s="30">
        <v>25</v>
      </c>
      <c r="DY56" s="30">
        <v>18</v>
      </c>
      <c r="DZ56" s="30">
        <v>28</v>
      </c>
      <c r="EA56" s="30">
        <v>20</v>
      </c>
      <c r="EB56" s="30">
        <v>19</v>
      </c>
      <c r="EC56" s="30">
        <v>15</v>
      </c>
      <c r="ED56" s="30">
        <v>18</v>
      </c>
      <c r="EE56" s="30">
        <v>114</v>
      </c>
      <c r="EF56" s="30">
        <v>119</v>
      </c>
      <c r="EG56" s="30">
        <v>26</v>
      </c>
      <c r="EH56" s="30">
        <v>58</v>
      </c>
      <c r="EI56" s="30">
        <v>29</v>
      </c>
      <c r="EJ56" s="30">
        <v>109</v>
      </c>
      <c r="EK56" s="30">
        <v>15</v>
      </c>
      <c r="EL56" s="30">
        <v>112</v>
      </c>
      <c r="EM56" s="30">
        <v>19</v>
      </c>
      <c r="EN56" s="30">
        <v>57</v>
      </c>
      <c r="EO56" s="30">
        <v>25</v>
      </c>
      <c r="EP56" s="30">
        <v>16</v>
      </c>
      <c r="EQ56" s="30">
        <v>55</v>
      </c>
      <c r="ER56" s="30"/>
      <c r="ES56" s="30"/>
      <c r="ET56" s="30"/>
      <c r="EU56" s="30"/>
      <c r="EV56" s="30"/>
      <c r="EW56" s="30"/>
      <c r="EX56" s="30"/>
      <c r="EY56" s="30"/>
      <c r="EZ56" s="30"/>
      <c r="FA56" s="30"/>
      <c r="FB56" s="30"/>
      <c r="FC56" s="30">
        <v>64</v>
      </c>
      <c r="FD56" s="30">
        <v>147</v>
      </c>
      <c r="FE56" s="30"/>
      <c r="FF56" s="30"/>
      <c r="FG56" s="30"/>
      <c r="FH56" s="30"/>
      <c r="FI56" s="30"/>
      <c r="FJ56" s="30"/>
      <c r="FK56" s="30"/>
      <c r="FL56" s="30"/>
      <c r="FM56" s="30"/>
      <c r="FN56" s="30"/>
      <c r="FO56" s="30"/>
      <c r="FP56" s="30">
        <v>189</v>
      </c>
      <c r="FQ56" s="30"/>
      <c r="FR56" s="30"/>
      <c r="FS56" s="30"/>
      <c r="FT56" s="30"/>
      <c r="FU56" s="30"/>
      <c r="FV56" s="30">
        <v>45</v>
      </c>
      <c r="FW56" s="30">
        <v>22</v>
      </c>
      <c r="FX56" s="30">
        <v>49</v>
      </c>
      <c r="FY56" s="30">
        <v>121</v>
      </c>
      <c r="FZ56" s="30">
        <v>22</v>
      </c>
      <c r="GA56" s="30">
        <v>190</v>
      </c>
      <c r="GB56" s="30">
        <v>190</v>
      </c>
      <c r="GC56" s="30">
        <v>24</v>
      </c>
      <c r="GD56" s="30">
        <v>52</v>
      </c>
      <c r="GE56" s="30">
        <v>126</v>
      </c>
      <c r="GF56" s="30">
        <v>108</v>
      </c>
      <c r="GG56" s="30">
        <v>94</v>
      </c>
      <c r="GH56" s="30">
        <v>22</v>
      </c>
      <c r="GI56" s="30">
        <v>9</v>
      </c>
      <c r="GJ56" s="30">
        <v>164</v>
      </c>
      <c r="GK56" s="30">
        <v>58</v>
      </c>
      <c r="GL56" s="30">
        <v>16</v>
      </c>
      <c r="GM56" s="30"/>
      <c r="GN56" s="30"/>
      <c r="GO56" s="30"/>
      <c r="GP56" s="30"/>
      <c r="GQ56" s="30">
        <v>203</v>
      </c>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v>193</v>
      </c>
      <c r="IJ56" s="30">
        <v>194</v>
      </c>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v>194</v>
      </c>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v>7</v>
      </c>
      <c r="SM56" s="30">
        <v>4</v>
      </c>
      <c r="SN56" s="30">
        <v>0</v>
      </c>
      <c r="SO56" s="30">
        <v>2</v>
      </c>
      <c r="SP56" s="30"/>
      <c r="SQ56" s="30"/>
      <c r="SR56" s="30"/>
      <c r="SS56" s="30"/>
      <c r="ST56" s="30"/>
      <c r="SU56" s="30"/>
      <c r="SV56" s="30"/>
      <c r="SW56" s="30"/>
      <c r="SX56" s="30">
        <v>109</v>
      </c>
      <c r="SY56" s="30">
        <v>141</v>
      </c>
      <c r="SZ56" s="30">
        <v>90</v>
      </c>
      <c r="TA56" s="30">
        <v>163</v>
      </c>
      <c r="TB56" s="30">
        <v>96</v>
      </c>
      <c r="TC56" s="30">
        <v>157</v>
      </c>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row>
    <row r="57" spans="2:547">
      <c r="B57" s="30" t="s">
        <v>57</v>
      </c>
      <c r="C57" s="43" t="s">
        <v>549</v>
      </c>
      <c r="D57" s="44"/>
      <c r="E57" s="30">
        <v>1031</v>
      </c>
      <c r="F57" s="30">
        <v>249</v>
      </c>
      <c r="G57" s="30">
        <v>24.15</v>
      </c>
      <c r="H57" s="43" t="s">
        <v>537</v>
      </c>
      <c r="I57" s="44"/>
      <c r="J57" s="30">
        <v>27</v>
      </c>
      <c r="K57" s="30">
        <v>1</v>
      </c>
      <c r="L57" s="30">
        <v>121</v>
      </c>
      <c r="M57" s="30">
        <v>25</v>
      </c>
      <c r="N57" s="30">
        <v>0</v>
      </c>
      <c r="O57" s="30">
        <v>68</v>
      </c>
      <c r="P57" s="30">
        <v>30</v>
      </c>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v>24</v>
      </c>
      <c r="DM57" s="30">
        <v>4</v>
      </c>
      <c r="DN57" s="30">
        <v>224</v>
      </c>
      <c r="DO57" s="30">
        <v>69</v>
      </c>
      <c r="DP57" s="30">
        <v>111</v>
      </c>
      <c r="DQ57" s="30">
        <v>99</v>
      </c>
      <c r="DR57" s="30">
        <v>54</v>
      </c>
      <c r="DS57" s="30">
        <v>26</v>
      </c>
      <c r="DT57" s="30">
        <v>24</v>
      </c>
      <c r="DU57" s="30">
        <v>56</v>
      </c>
      <c r="DV57" s="30">
        <v>24</v>
      </c>
      <c r="DW57" s="30">
        <v>25</v>
      </c>
      <c r="DX57" s="30">
        <v>28</v>
      </c>
      <c r="DY57" s="30">
        <v>24</v>
      </c>
      <c r="DZ57" s="30">
        <v>33</v>
      </c>
      <c r="EA57" s="30">
        <v>24</v>
      </c>
      <c r="EB57" s="30">
        <v>25</v>
      </c>
      <c r="EC57" s="30">
        <v>21</v>
      </c>
      <c r="ED57" s="30">
        <v>31</v>
      </c>
      <c r="EE57" s="30">
        <v>102</v>
      </c>
      <c r="EF57" s="30">
        <v>99</v>
      </c>
      <c r="EG57" s="30">
        <v>30</v>
      </c>
      <c r="EH57" s="30">
        <v>60</v>
      </c>
      <c r="EI57" s="30">
        <v>33</v>
      </c>
      <c r="EJ57" s="30">
        <v>94</v>
      </c>
      <c r="EK57" s="30">
        <v>22</v>
      </c>
      <c r="EL57" s="30">
        <v>104</v>
      </c>
      <c r="EM57" s="30">
        <v>22</v>
      </c>
      <c r="EN57" s="30">
        <v>58</v>
      </c>
      <c r="EO57" s="30">
        <v>30</v>
      </c>
      <c r="EP57" s="30">
        <v>27</v>
      </c>
      <c r="EQ57" s="30">
        <v>60</v>
      </c>
      <c r="ER57" s="30"/>
      <c r="ES57" s="30"/>
      <c r="ET57" s="30">
        <v>16</v>
      </c>
      <c r="EU57" s="30">
        <v>110</v>
      </c>
      <c r="EV57" s="30">
        <v>88</v>
      </c>
      <c r="EW57" s="30">
        <v>36</v>
      </c>
      <c r="EX57" s="30">
        <v>13</v>
      </c>
      <c r="EY57" s="30"/>
      <c r="EZ57" s="30"/>
      <c r="FA57" s="30"/>
      <c r="FB57" s="30"/>
      <c r="FC57" s="30"/>
      <c r="FD57" s="30"/>
      <c r="FE57" s="30"/>
      <c r="FF57" s="30"/>
      <c r="FG57" s="30"/>
      <c r="FH57" s="30"/>
      <c r="FI57" s="30">
        <v>27</v>
      </c>
      <c r="FJ57" s="30">
        <v>217</v>
      </c>
      <c r="FK57" s="30"/>
      <c r="FL57" s="30"/>
      <c r="FM57" s="30"/>
      <c r="FN57" s="30"/>
      <c r="FO57" s="30"/>
      <c r="FP57" s="30"/>
      <c r="FQ57" s="30"/>
      <c r="FR57" s="30"/>
      <c r="FS57" s="30"/>
      <c r="FT57" s="30"/>
      <c r="FU57" s="30"/>
      <c r="FV57" s="30">
        <v>45</v>
      </c>
      <c r="FW57" s="30">
        <v>26</v>
      </c>
      <c r="FX57" s="30">
        <v>46</v>
      </c>
      <c r="FY57" s="30">
        <v>116</v>
      </c>
      <c r="FZ57" s="30">
        <v>27</v>
      </c>
      <c r="GA57" s="30">
        <v>185</v>
      </c>
      <c r="GB57" s="30">
        <v>181</v>
      </c>
      <c r="GC57" s="30">
        <v>24</v>
      </c>
      <c r="GD57" s="30">
        <v>66</v>
      </c>
      <c r="GE57" s="30">
        <v>107</v>
      </c>
      <c r="GF57" s="30">
        <v>104</v>
      </c>
      <c r="GG57" s="30">
        <v>90</v>
      </c>
      <c r="GH57" s="30">
        <v>26</v>
      </c>
      <c r="GI57" s="30">
        <v>11</v>
      </c>
      <c r="GJ57" s="30">
        <v>173</v>
      </c>
      <c r="GK57" s="30">
        <v>59</v>
      </c>
      <c r="GL57" s="30">
        <v>18</v>
      </c>
      <c r="GM57" s="30"/>
      <c r="GN57" s="30"/>
      <c r="GO57" s="30"/>
      <c r="GP57" s="30"/>
      <c r="GQ57" s="30">
        <v>199</v>
      </c>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v>189</v>
      </c>
      <c r="IJ57" s="30">
        <v>183</v>
      </c>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v>194</v>
      </c>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v>66</v>
      </c>
      <c r="SM57" s="30">
        <v>37</v>
      </c>
      <c r="SN57" s="30"/>
      <c r="SO57" s="30"/>
      <c r="SP57" s="30"/>
      <c r="SQ57" s="30"/>
      <c r="SR57" s="30"/>
      <c r="SS57" s="30"/>
      <c r="ST57" s="30"/>
      <c r="SU57" s="30"/>
      <c r="SV57" s="30"/>
      <c r="SW57" s="30"/>
      <c r="SX57" s="30">
        <v>90</v>
      </c>
      <c r="SY57" s="30">
        <v>77</v>
      </c>
      <c r="SZ57" s="30">
        <v>61</v>
      </c>
      <c r="TA57" s="30">
        <v>108</v>
      </c>
      <c r="TB57" s="30">
        <v>85</v>
      </c>
      <c r="TC57" s="30">
        <v>83</v>
      </c>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row>
    <row r="58" spans="2:547">
      <c r="B58" s="30" t="s">
        <v>58</v>
      </c>
      <c r="C58" s="43" t="s">
        <v>549</v>
      </c>
      <c r="D58" s="44"/>
      <c r="E58" s="30">
        <v>808</v>
      </c>
      <c r="F58" s="30">
        <v>183</v>
      </c>
      <c r="G58" s="30">
        <v>22.65</v>
      </c>
      <c r="H58" s="43" t="s">
        <v>537</v>
      </c>
      <c r="I58" s="44"/>
      <c r="J58" s="30">
        <v>19</v>
      </c>
      <c r="K58" s="30">
        <v>1</v>
      </c>
      <c r="L58" s="30">
        <v>93</v>
      </c>
      <c r="M58" s="30">
        <v>17</v>
      </c>
      <c r="N58" s="30">
        <v>0</v>
      </c>
      <c r="O58" s="30">
        <v>46</v>
      </c>
      <c r="P58" s="30">
        <v>26</v>
      </c>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v>14</v>
      </c>
      <c r="DM58" s="30">
        <v>3</v>
      </c>
      <c r="DN58" s="30">
        <v>171</v>
      </c>
      <c r="DO58" s="30">
        <v>45</v>
      </c>
      <c r="DP58" s="30">
        <v>99</v>
      </c>
      <c r="DQ58" s="30">
        <v>82</v>
      </c>
      <c r="DR58" s="30">
        <v>36</v>
      </c>
      <c r="DS58" s="30">
        <v>19</v>
      </c>
      <c r="DT58" s="30">
        <v>17</v>
      </c>
      <c r="DU58" s="30">
        <v>40</v>
      </c>
      <c r="DV58" s="30">
        <v>17</v>
      </c>
      <c r="DW58" s="30">
        <v>18</v>
      </c>
      <c r="DX58" s="30">
        <v>25</v>
      </c>
      <c r="DY58" s="30">
        <v>17</v>
      </c>
      <c r="DZ58" s="30">
        <v>24</v>
      </c>
      <c r="EA58" s="30">
        <v>17</v>
      </c>
      <c r="EB58" s="30">
        <v>20</v>
      </c>
      <c r="EC58" s="30">
        <v>16</v>
      </c>
      <c r="ED58" s="30">
        <v>21</v>
      </c>
      <c r="EE58" s="30">
        <v>81</v>
      </c>
      <c r="EF58" s="30">
        <v>80</v>
      </c>
      <c r="EG58" s="30">
        <v>19</v>
      </c>
      <c r="EH58" s="30">
        <v>42</v>
      </c>
      <c r="EI58" s="30">
        <v>23</v>
      </c>
      <c r="EJ58" s="30">
        <v>77</v>
      </c>
      <c r="EK58" s="30">
        <v>18</v>
      </c>
      <c r="EL58" s="30">
        <v>86</v>
      </c>
      <c r="EM58" s="30">
        <v>19</v>
      </c>
      <c r="EN58" s="30">
        <v>40</v>
      </c>
      <c r="EO58" s="30">
        <v>20</v>
      </c>
      <c r="EP58" s="30">
        <v>16</v>
      </c>
      <c r="EQ58" s="30">
        <v>43</v>
      </c>
      <c r="ER58" s="30"/>
      <c r="ES58" s="30"/>
      <c r="ET58" s="30">
        <v>0</v>
      </c>
      <c r="EU58" s="30">
        <v>0</v>
      </c>
      <c r="EV58" s="30">
        <v>0</v>
      </c>
      <c r="EW58" s="30">
        <v>0</v>
      </c>
      <c r="EX58" s="30">
        <v>0</v>
      </c>
      <c r="EY58" s="30"/>
      <c r="EZ58" s="30"/>
      <c r="FA58" s="30"/>
      <c r="FB58" s="30"/>
      <c r="FC58" s="30">
        <v>71</v>
      </c>
      <c r="FD58" s="30">
        <v>91</v>
      </c>
      <c r="FE58" s="30"/>
      <c r="FF58" s="30"/>
      <c r="FG58" s="30"/>
      <c r="FH58" s="30"/>
      <c r="FI58" s="30">
        <v>0</v>
      </c>
      <c r="FJ58" s="30">
        <v>0</v>
      </c>
      <c r="FK58" s="30"/>
      <c r="FL58" s="30"/>
      <c r="FM58" s="30"/>
      <c r="FN58" s="30"/>
      <c r="FO58" s="30"/>
      <c r="FP58" s="30">
        <v>148</v>
      </c>
      <c r="FQ58" s="30"/>
      <c r="FR58" s="30"/>
      <c r="FS58" s="30"/>
      <c r="FT58" s="30"/>
      <c r="FU58" s="30"/>
      <c r="FV58" s="30">
        <v>43</v>
      </c>
      <c r="FW58" s="30">
        <v>19</v>
      </c>
      <c r="FX58" s="30">
        <v>43</v>
      </c>
      <c r="FY58" s="30">
        <v>71</v>
      </c>
      <c r="FZ58" s="30">
        <v>18</v>
      </c>
      <c r="GA58" s="30">
        <v>149</v>
      </c>
      <c r="GB58" s="30">
        <v>147</v>
      </c>
      <c r="GC58" s="30">
        <v>14</v>
      </c>
      <c r="GD58" s="30">
        <v>58</v>
      </c>
      <c r="GE58" s="30">
        <v>76</v>
      </c>
      <c r="GF58" s="30">
        <v>81</v>
      </c>
      <c r="GG58" s="30">
        <v>73</v>
      </c>
      <c r="GH58" s="30">
        <v>17</v>
      </c>
      <c r="GI58" s="30">
        <v>7</v>
      </c>
      <c r="GJ58" s="30">
        <v>121</v>
      </c>
      <c r="GK58" s="30">
        <v>47</v>
      </c>
      <c r="GL58" s="30">
        <v>13</v>
      </c>
      <c r="GM58" s="30"/>
      <c r="GN58" s="30"/>
      <c r="GO58" s="30"/>
      <c r="GP58" s="30"/>
      <c r="GQ58" s="30">
        <v>150</v>
      </c>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v>148</v>
      </c>
      <c r="IJ58" s="30">
        <v>145</v>
      </c>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v>146</v>
      </c>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v>27</v>
      </c>
      <c r="SM58" s="30">
        <v>31</v>
      </c>
      <c r="SN58" s="30"/>
      <c r="SO58" s="30"/>
      <c r="SP58" s="30"/>
      <c r="SQ58" s="30"/>
      <c r="SR58" s="30"/>
      <c r="SS58" s="30"/>
      <c r="ST58" s="30"/>
      <c r="SU58" s="30"/>
      <c r="SV58" s="30"/>
      <c r="SW58" s="30"/>
      <c r="SX58" s="30">
        <v>3</v>
      </c>
      <c r="SY58" s="30">
        <v>1</v>
      </c>
      <c r="SZ58" s="30">
        <v>3</v>
      </c>
      <c r="TA58" s="30">
        <v>1</v>
      </c>
      <c r="TB58" s="30">
        <v>1</v>
      </c>
      <c r="TC58" s="30">
        <v>3</v>
      </c>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row>
    <row r="59" spans="2:547">
      <c r="B59" s="30" t="s">
        <v>59</v>
      </c>
      <c r="C59" s="43" t="s">
        <v>549</v>
      </c>
      <c r="D59" s="44"/>
      <c r="E59" s="30">
        <v>1026</v>
      </c>
      <c r="F59" s="30">
        <v>240</v>
      </c>
      <c r="G59" s="30">
        <v>23.39</v>
      </c>
      <c r="H59" s="43" t="s">
        <v>537</v>
      </c>
      <c r="I59" s="44"/>
      <c r="J59" s="30">
        <v>21</v>
      </c>
      <c r="K59" s="30">
        <v>0</v>
      </c>
      <c r="L59" s="30">
        <v>128</v>
      </c>
      <c r="M59" s="30">
        <v>23</v>
      </c>
      <c r="N59" s="30">
        <v>0</v>
      </c>
      <c r="O59" s="30">
        <v>75</v>
      </c>
      <c r="P59" s="30">
        <v>12</v>
      </c>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v>15</v>
      </c>
      <c r="DM59" s="30">
        <v>6</v>
      </c>
      <c r="DN59" s="30">
        <v>217</v>
      </c>
      <c r="DO59" s="30">
        <v>76</v>
      </c>
      <c r="DP59" s="30">
        <v>123</v>
      </c>
      <c r="DQ59" s="30">
        <v>115</v>
      </c>
      <c r="DR59" s="30">
        <v>68</v>
      </c>
      <c r="DS59" s="30">
        <v>12</v>
      </c>
      <c r="DT59" s="30">
        <v>20</v>
      </c>
      <c r="DU59" s="30">
        <v>66</v>
      </c>
      <c r="DV59" s="30">
        <v>20</v>
      </c>
      <c r="DW59" s="30">
        <v>21</v>
      </c>
      <c r="DX59" s="30">
        <v>15</v>
      </c>
      <c r="DY59" s="30">
        <v>20</v>
      </c>
      <c r="DZ59" s="30">
        <v>13</v>
      </c>
      <c r="EA59" s="30">
        <v>20</v>
      </c>
      <c r="EB59" s="30">
        <v>27</v>
      </c>
      <c r="EC59" s="30">
        <v>22</v>
      </c>
      <c r="ED59" s="30">
        <v>30</v>
      </c>
      <c r="EE59" s="30">
        <v>116</v>
      </c>
      <c r="EF59" s="30">
        <v>112</v>
      </c>
      <c r="EG59" s="30">
        <v>10</v>
      </c>
      <c r="EH59" s="30">
        <v>68</v>
      </c>
      <c r="EI59" s="30">
        <v>12</v>
      </c>
      <c r="EJ59" s="30">
        <v>109</v>
      </c>
      <c r="EK59" s="30">
        <v>25</v>
      </c>
      <c r="EL59" s="30">
        <v>115</v>
      </c>
      <c r="EM59" s="30">
        <v>23</v>
      </c>
      <c r="EN59" s="30">
        <v>67</v>
      </c>
      <c r="EO59" s="30">
        <v>11</v>
      </c>
      <c r="EP59" s="30">
        <v>29</v>
      </c>
      <c r="EQ59" s="30">
        <v>65</v>
      </c>
      <c r="ER59" s="30"/>
      <c r="ES59" s="30"/>
      <c r="ET59" s="30"/>
      <c r="EU59" s="30"/>
      <c r="EV59" s="30"/>
      <c r="EW59" s="30"/>
      <c r="EX59" s="30"/>
      <c r="EY59" s="30"/>
      <c r="EZ59" s="30"/>
      <c r="FA59" s="30"/>
      <c r="FB59" s="30"/>
      <c r="FC59" s="30">
        <v>81</v>
      </c>
      <c r="FD59" s="30">
        <v>136</v>
      </c>
      <c r="FE59" s="30"/>
      <c r="FF59" s="30"/>
      <c r="FG59" s="30"/>
      <c r="FH59" s="30"/>
      <c r="FI59" s="30"/>
      <c r="FJ59" s="30"/>
      <c r="FK59" s="30"/>
      <c r="FL59" s="30"/>
      <c r="FM59" s="30"/>
      <c r="FN59" s="30"/>
      <c r="FO59" s="30"/>
      <c r="FP59" s="30">
        <v>207</v>
      </c>
      <c r="FQ59" s="30"/>
      <c r="FR59" s="30"/>
      <c r="FS59" s="30"/>
      <c r="FT59" s="30"/>
      <c r="FU59" s="30"/>
      <c r="FV59" s="30">
        <v>57</v>
      </c>
      <c r="FW59" s="30">
        <v>19</v>
      </c>
      <c r="FX59" s="30">
        <v>26</v>
      </c>
      <c r="FY59" s="30">
        <v>132</v>
      </c>
      <c r="FZ59" s="30">
        <v>21</v>
      </c>
      <c r="GA59" s="30">
        <v>203</v>
      </c>
      <c r="GB59" s="30">
        <v>201</v>
      </c>
      <c r="GC59" s="30">
        <v>31</v>
      </c>
      <c r="GD59" s="30">
        <v>61</v>
      </c>
      <c r="GE59" s="30">
        <v>114</v>
      </c>
      <c r="GF59" s="30">
        <v>106</v>
      </c>
      <c r="GG59" s="30">
        <v>96</v>
      </c>
      <c r="GH59" s="30">
        <v>21</v>
      </c>
      <c r="GI59" s="30">
        <v>7</v>
      </c>
      <c r="GJ59" s="30">
        <v>157</v>
      </c>
      <c r="GK59" s="30">
        <v>71</v>
      </c>
      <c r="GL59" s="30">
        <v>14</v>
      </c>
      <c r="GM59" s="30"/>
      <c r="GN59" s="30"/>
      <c r="GO59" s="30"/>
      <c r="GP59" s="30"/>
      <c r="GQ59" s="30">
        <v>201</v>
      </c>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v>207</v>
      </c>
      <c r="IJ59" s="30">
        <v>206</v>
      </c>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v>203</v>
      </c>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c r="PV59" s="30"/>
      <c r="PW59" s="30"/>
      <c r="PX59" s="30"/>
      <c r="PY59" s="30"/>
      <c r="PZ59" s="30"/>
      <c r="QA59" s="30"/>
      <c r="QB59" s="30"/>
      <c r="QC59" s="30"/>
      <c r="QD59" s="30"/>
      <c r="QE59" s="30"/>
      <c r="QF59" s="30"/>
      <c r="QG59" s="30"/>
      <c r="QH59" s="30"/>
      <c r="QI59" s="30"/>
      <c r="QJ59" s="30"/>
      <c r="QK59" s="30"/>
      <c r="QL59" s="30"/>
      <c r="QM59" s="30"/>
      <c r="QN59" s="30"/>
      <c r="QO59" s="30"/>
      <c r="QP59" s="30"/>
      <c r="QQ59" s="30"/>
      <c r="QR59" s="30"/>
      <c r="QS59" s="30"/>
      <c r="QT59" s="30"/>
      <c r="QU59" s="30"/>
      <c r="QV59" s="30"/>
      <c r="QW59" s="30"/>
      <c r="QX59" s="30"/>
      <c r="QY59" s="30"/>
      <c r="QZ59" s="30"/>
      <c r="RA59" s="30"/>
      <c r="RB59" s="30"/>
      <c r="RC59" s="30"/>
      <c r="RD59" s="30"/>
      <c r="RE59" s="30"/>
      <c r="RF59" s="30"/>
      <c r="RG59" s="30"/>
      <c r="RH59" s="30"/>
      <c r="RI59" s="30"/>
      <c r="RJ59" s="30"/>
      <c r="RK59" s="30"/>
      <c r="RL59" s="30"/>
      <c r="RM59" s="30"/>
      <c r="RN59" s="30"/>
      <c r="RO59" s="30"/>
      <c r="RP59" s="30"/>
      <c r="RQ59" s="30"/>
      <c r="RR59" s="30"/>
      <c r="RS59" s="30"/>
      <c r="RT59" s="30"/>
      <c r="RU59" s="30"/>
      <c r="RV59" s="30"/>
      <c r="RW59" s="30"/>
      <c r="RX59" s="30"/>
      <c r="RY59" s="30"/>
      <c r="RZ59" s="30"/>
      <c r="SA59" s="30"/>
      <c r="SB59" s="30"/>
      <c r="SC59" s="30"/>
      <c r="SD59" s="30"/>
      <c r="SE59" s="30"/>
      <c r="SF59" s="30"/>
      <c r="SG59" s="30"/>
      <c r="SH59" s="30"/>
      <c r="SI59" s="30"/>
      <c r="SJ59" s="30"/>
      <c r="SK59" s="30"/>
      <c r="SL59" s="30">
        <v>6</v>
      </c>
      <c r="SM59" s="30">
        <v>8</v>
      </c>
      <c r="SN59" s="30"/>
      <c r="SO59" s="30"/>
      <c r="SP59" s="30"/>
      <c r="SQ59" s="30"/>
      <c r="SR59" s="30"/>
      <c r="SS59" s="30"/>
      <c r="ST59" s="30"/>
      <c r="SU59" s="30"/>
      <c r="SV59" s="30"/>
      <c r="SW59" s="30"/>
      <c r="SX59" s="30">
        <v>86</v>
      </c>
      <c r="SY59" s="30">
        <v>157</v>
      </c>
      <c r="SZ59" s="30">
        <v>66</v>
      </c>
      <c r="TA59" s="30">
        <v>183</v>
      </c>
      <c r="TB59" s="30">
        <v>108</v>
      </c>
      <c r="TC59" s="30">
        <v>140</v>
      </c>
      <c r="TD59" s="30"/>
      <c r="TE59" s="30"/>
      <c r="TF59" s="30"/>
      <c r="TG59" s="30"/>
      <c r="TH59" s="30"/>
      <c r="TI59" s="30"/>
      <c r="TJ59" s="30"/>
      <c r="TK59" s="30"/>
      <c r="TL59" s="30"/>
      <c r="TM59" s="30"/>
      <c r="TN59" s="30"/>
      <c r="TO59" s="30"/>
      <c r="TP59" s="30"/>
      <c r="TQ59" s="30"/>
      <c r="TR59" s="30"/>
      <c r="TS59" s="30"/>
      <c r="TT59" s="30"/>
      <c r="TU59" s="30"/>
      <c r="TV59" s="30"/>
      <c r="TW59" s="30"/>
      <c r="TX59" s="30"/>
      <c r="TY59" s="30"/>
      <c r="TZ59" s="30"/>
      <c r="UA59" s="30"/>
    </row>
    <row r="60" spans="2:547">
      <c r="B60" s="30" t="s">
        <v>60</v>
      </c>
      <c r="C60" s="43" t="s">
        <v>549</v>
      </c>
      <c r="D60" s="44"/>
      <c r="E60" s="30">
        <v>853</v>
      </c>
      <c r="F60" s="30">
        <v>198</v>
      </c>
      <c r="G60" s="30">
        <v>23.21</v>
      </c>
      <c r="H60" s="43" t="s">
        <v>537</v>
      </c>
      <c r="I60" s="44"/>
      <c r="J60" s="30">
        <v>23</v>
      </c>
      <c r="K60" s="30">
        <v>1</v>
      </c>
      <c r="L60" s="30">
        <v>105</v>
      </c>
      <c r="M60" s="30">
        <v>12</v>
      </c>
      <c r="N60" s="30">
        <v>0</v>
      </c>
      <c r="O60" s="30">
        <v>57</v>
      </c>
      <c r="P60" s="30">
        <v>21</v>
      </c>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v>20</v>
      </c>
      <c r="DM60" s="30">
        <v>3</v>
      </c>
      <c r="DN60" s="30">
        <v>175</v>
      </c>
      <c r="DO60" s="30">
        <v>50</v>
      </c>
      <c r="DP60" s="30">
        <v>107</v>
      </c>
      <c r="DQ60" s="30">
        <v>95</v>
      </c>
      <c r="DR60" s="30">
        <v>44</v>
      </c>
      <c r="DS60" s="30">
        <v>19</v>
      </c>
      <c r="DT60" s="30">
        <v>21</v>
      </c>
      <c r="DU60" s="30">
        <v>49</v>
      </c>
      <c r="DV60" s="30">
        <v>21</v>
      </c>
      <c r="DW60" s="30">
        <v>21</v>
      </c>
      <c r="DX60" s="30">
        <v>21</v>
      </c>
      <c r="DY60" s="30">
        <v>23</v>
      </c>
      <c r="DZ60" s="30">
        <v>20</v>
      </c>
      <c r="EA60" s="30">
        <v>21</v>
      </c>
      <c r="EB60" s="30">
        <v>16</v>
      </c>
      <c r="EC60" s="30">
        <v>15</v>
      </c>
      <c r="ED60" s="30">
        <v>13</v>
      </c>
      <c r="EE60" s="30">
        <v>94</v>
      </c>
      <c r="EF60" s="30">
        <v>95</v>
      </c>
      <c r="EG60" s="30">
        <v>17</v>
      </c>
      <c r="EH60" s="30">
        <v>46</v>
      </c>
      <c r="EI60" s="30">
        <v>23</v>
      </c>
      <c r="EJ60" s="30">
        <v>88</v>
      </c>
      <c r="EK60" s="30">
        <v>11</v>
      </c>
      <c r="EL60" s="30">
        <v>95</v>
      </c>
      <c r="EM60" s="30">
        <v>13</v>
      </c>
      <c r="EN60" s="30">
        <v>47</v>
      </c>
      <c r="EO60" s="30">
        <v>19</v>
      </c>
      <c r="EP60" s="30">
        <v>15</v>
      </c>
      <c r="EQ60" s="30">
        <v>49</v>
      </c>
      <c r="ER60" s="30"/>
      <c r="ES60" s="30"/>
      <c r="ET60" s="30"/>
      <c r="EU60" s="30"/>
      <c r="EV60" s="30"/>
      <c r="EW60" s="30"/>
      <c r="EX60" s="30"/>
      <c r="EY60" s="30"/>
      <c r="EZ60" s="30"/>
      <c r="FA60" s="30"/>
      <c r="FB60" s="30"/>
      <c r="FC60" s="30">
        <v>76</v>
      </c>
      <c r="FD60" s="30">
        <v>105</v>
      </c>
      <c r="FE60" s="30"/>
      <c r="FF60" s="30"/>
      <c r="FG60" s="30"/>
      <c r="FH60" s="30"/>
      <c r="FI60" s="30"/>
      <c r="FJ60" s="30"/>
      <c r="FK60" s="30"/>
      <c r="FL60" s="30"/>
      <c r="FM60" s="30"/>
      <c r="FN60" s="30"/>
      <c r="FO60" s="30"/>
      <c r="FP60" s="30">
        <v>167</v>
      </c>
      <c r="FQ60" s="30"/>
      <c r="FR60" s="30"/>
      <c r="FS60" s="30"/>
      <c r="FT60" s="30"/>
      <c r="FU60" s="30"/>
      <c r="FV60" s="30">
        <v>49</v>
      </c>
      <c r="FW60" s="30">
        <v>21</v>
      </c>
      <c r="FX60" s="30">
        <v>36</v>
      </c>
      <c r="FY60" s="30">
        <v>91</v>
      </c>
      <c r="FZ60" s="30">
        <v>21</v>
      </c>
      <c r="GA60" s="30">
        <v>158</v>
      </c>
      <c r="GB60" s="30">
        <v>159</v>
      </c>
      <c r="GC60" s="30">
        <v>29</v>
      </c>
      <c r="GD60" s="30">
        <v>63</v>
      </c>
      <c r="GE60" s="30">
        <v>79</v>
      </c>
      <c r="GF60" s="30">
        <v>88</v>
      </c>
      <c r="GG60" s="30">
        <v>83</v>
      </c>
      <c r="GH60" s="30">
        <v>18</v>
      </c>
      <c r="GI60" s="30">
        <v>7</v>
      </c>
      <c r="GJ60" s="30">
        <v>150</v>
      </c>
      <c r="GK60" s="30">
        <v>36</v>
      </c>
      <c r="GL60" s="30">
        <v>15</v>
      </c>
      <c r="GM60" s="30"/>
      <c r="GN60" s="30"/>
      <c r="GO60" s="30"/>
      <c r="GP60" s="30"/>
      <c r="GQ60" s="30">
        <v>170</v>
      </c>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v>170</v>
      </c>
      <c r="IJ60" s="30">
        <v>171</v>
      </c>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v>172</v>
      </c>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30"/>
      <c r="LP60" s="30"/>
      <c r="LQ60" s="30"/>
      <c r="LR60" s="30"/>
      <c r="LS60" s="30"/>
      <c r="LT60" s="30"/>
      <c r="LU60" s="30"/>
      <c r="LV60" s="30"/>
      <c r="LW60" s="30"/>
      <c r="LX60" s="30"/>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30"/>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c r="PV60" s="30"/>
      <c r="PW60" s="30"/>
      <c r="PX60" s="30"/>
      <c r="PY60" s="30"/>
      <c r="PZ60" s="30"/>
      <c r="QA60" s="30"/>
      <c r="QB60" s="30"/>
      <c r="QC60" s="30"/>
      <c r="QD60" s="30"/>
      <c r="QE60" s="30"/>
      <c r="QF60" s="30"/>
      <c r="QG60" s="30"/>
      <c r="QH60" s="30"/>
      <c r="QI60" s="30"/>
      <c r="QJ60" s="30"/>
      <c r="QK60" s="30"/>
      <c r="QL60" s="30"/>
      <c r="QM60" s="30"/>
      <c r="QN60" s="30"/>
      <c r="QO60" s="30"/>
      <c r="QP60" s="30"/>
      <c r="QQ60" s="30"/>
      <c r="QR60" s="30"/>
      <c r="QS60" s="30"/>
      <c r="QT60" s="30"/>
      <c r="QU60" s="30"/>
      <c r="QV60" s="30"/>
      <c r="QW60" s="30"/>
      <c r="QX60" s="30"/>
      <c r="QY60" s="30"/>
      <c r="QZ60" s="30"/>
      <c r="RA60" s="30"/>
      <c r="RB60" s="30"/>
      <c r="RC60" s="30"/>
      <c r="RD60" s="30"/>
      <c r="RE60" s="30"/>
      <c r="RF60" s="30"/>
      <c r="RG60" s="30"/>
      <c r="RH60" s="30"/>
      <c r="RI60" s="30"/>
      <c r="RJ60" s="30"/>
      <c r="RK60" s="30"/>
      <c r="RL60" s="30"/>
      <c r="RM60" s="30"/>
      <c r="RN60" s="30"/>
      <c r="RO60" s="30"/>
      <c r="RP60" s="30"/>
      <c r="RQ60" s="30"/>
      <c r="RR60" s="30"/>
      <c r="RS60" s="30"/>
      <c r="RT60" s="30"/>
      <c r="RU60" s="30"/>
      <c r="RV60" s="30"/>
      <c r="RW60" s="30"/>
      <c r="RX60" s="30"/>
      <c r="RY60" s="30"/>
      <c r="RZ60" s="30"/>
      <c r="SA60" s="30"/>
      <c r="SB60" s="30"/>
      <c r="SC60" s="30"/>
      <c r="SD60" s="30"/>
      <c r="SE60" s="30"/>
      <c r="SF60" s="30"/>
      <c r="SG60" s="30"/>
      <c r="SH60" s="30"/>
      <c r="SI60" s="30"/>
      <c r="SJ60" s="30"/>
      <c r="SK60" s="30"/>
      <c r="SL60" s="30">
        <v>103</v>
      </c>
      <c r="SM60" s="30">
        <v>101</v>
      </c>
      <c r="SN60" s="30"/>
      <c r="SO60" s="30"/>
      <c r="SP60" s="30"/>
      <c r="SQ60" s="30"/>
      <c r="SR60" s="30"/>
      <c r="SS60" s="30"/>
      <c r="ST60" s="30"/>
      <c r="SU60" s="30"/>
      <c r="SV60" s="30"/>
      <c r="SW60" s="30"/>
      <c r="SX60" s="30">
        <v>4</v>
      </c>
      <c r="SY60" s="30">
        <v>3</v>
      </c>
      <c r="SZ60" s="30">
        <v>4</v>
      </c>
      <c r="TA60" s="30">
        <v>3</v>
      </c>
      <c r="TB60" s="30">
        <v>1</v>
      </c>
      <c r="TC60" s="30">
        <v>6</v>
      </c>
      <c r="TD60" s="30"/>
      <c r="TE60" s="30"/>
      <c r="TF60" s="30"/>
      <c r="TG60" s="30"/>
      <c r="TH60" s="30"/>
      <c r="TI60" s="30"/>
      <c r="TJ60" s="30"/>
      <c r="TK60" s="30"/>
      <c r="TL60" s="30"/>
      <c r="TM60" s="30"/>
      <c r="TN60" s="30"/>
      <c r="TO60" s="30"/>
      <c r="TP60" s="30"/>
      <c r="TQ60" s="30"/>
      <c r="TR60" s="30"/>
      <c r="TS60" s="30"/>
      <c r="TT60" s="30"/>
      <c r="TU60" s="30"/>
      <c r="TV60" s="30"/>
      <c r="TW60" s="30"/>
      <c r="TX60" s="30"/>
      <c r="TY60" s="30"/>
      <c r="TZ60" s="30"/>
      <c r="UA60" s="30"/>
    </row>
    <row r="61" spans="2:547">
      <c r="B61" s="30" t="s">
        <v>61</v>
      </c>
      <c r="C61" s="43" t="s">
        <v>549</v>
      </c>
      <c r="D61" s="44"/>
      <c r="E61" s="30">
        <v>2109</v>
      </c>
      <c r="F61" s="30">
        <v>461</v>
      </c>
      <c r="G61" s="30">
        <v>21.86</v>
      </c>
      <c r="H61" s="43" t="s">
        <v>537</v>
      </c>
      <c r="I61" s="44"/>
      <c r="J61" s="30">
        <v>35</v>
      </c>
      <c r="K61" s="30">
        <v>0</v>
      </c>
      <c r="L61" s="30">
        <v>295</v>
      </c>
      <c r="M61" s="30">
        <v>24</v>
      </c>
      <c r="N61" s="30">
        <v>2</v>
      </c>
      <c r="O61" s="30">
        <v>113</v>
      </c>
      <c r="P61" s="30">
        <v>23</v>
      </c>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v>23</v>
      </c>
      <c r="DM61" s="30">
        <v>8</v>
      </c>
      <c r="DN61" s="30">
        <v>429</v>
      </c>
      <c r="DO61" s="30">
        <v>115</v>
      </c>
      <c r="DP61" s="30">
        <v>292</v>
      </c>
      <c r="DQ61" s="30">
        <v>255</v>
      </c>
      <c r="DR61" s="30">
        <v>99</v>
      </c>
      <c r="DS61" s="30">
        <v>25</v>
      </c>
      <c r="DT61" s="30">
        <v>23</v>
      </c>
      <c r="DU61" s="30">
        <v>100</v>
      </c>
      <c r="DV61" s="30">
        <v>25</v>
      </c>
      <c r="DW61" s="30">
        <v>25</v>
      </c>
      <c r="DX61" s="30">
        <v>25</v>
      </c>
      <c r="DY61" s="30">
        <v>25</v>
      </c>
      <c r="DZ61" s="30">
        <v>21</v>
      </c>
      <c r="EA61" s="30">
        <v>27</v>
      </c>
      <c r="EB61" s="30">
        <v>28</v>
      </c>
      <c r="EC61" s="30">
        <v>24</v>
      </c>
      <c r="ED61" s="30">
        <v>28</v>
      </c>
      <c r="EE61" s="30">
        <v>259</v>
      </c>
      <c r="EF61" s="30">
        <v>261</v>
      </c>
      <c r="EG61" s="30">
        <v>25</v>
      </c>
      <c r="EH61" s="30">
        <v>99</v>
      </c>
      <c r="EI61" s="30">
        <v>33</v>
      </c>
      <c r="EJ61" s="30">
        <v>247</v>
      </c>
      <c r="EK61" s="30">
        <v>27</v>
      </c>
      <c r="EL61" s="30">
        <v>254</v>
      </c>
      <c r="EM61" s="30">
        <v>23</v>
      </c>
      <c r="EN61" s="30">
        <v>100</v>
      </c>
      <c r="EO61" s="30">
        <v>27</v>
      </c>
      <c r="EP61" s="30">
        <v>32</v>
      </c>
      <c r="EQ61" s="30">
        <v>105</v>
      </c>
      <c r="ER61" s="30"/>
      <c r="ES61" s="30"/>
      <c r="ET61" s="30">
        <v>21</v>
      </c>
      <c r="EU61" s="30">
        <v>110</v>
      </c>
      <c r="EV61" s="30">
        <v>223</v>
      </c>
      <c r="EW61" s="30">
        <v>69</v>
      </c>
      <c r="EX61" s="30">
        <v>6</v>
      </c>
      <c r="EY61" s="30"/>
      <c r="EZ61" s="30"/>
      <c r="FA61" s="30"/>
      <c r="FB61" s="30"/>
      <c r="FC61" s="30">
        <v>9</v>
      </c>
      <c r="FD61" s="30">
        <v>17</v>
      </c>
      <c r="FE61" s="30"/>
      <c r="FF61" s="30"/>
      <c r="FG61" s="30"/>
      <c r="FH61" s="30"/>
      <c r="FI61" s="30">
        <v>20</v>
      </c>
      <c r="FJ61" s="30">
        <v>372</v>
      </c>
      <c r="FK61" s="30"/>
      <c r="FL61" s="30"/>
      <c r="FM61" s="30"/>
      <c r="FN61" s="30"/>
      <c r="FO61" s="30"/>
      <c r="FP61" s="30">
        <v>25</v>
      </c>
      <c r="FQ61" s="30"/>
      <c r="FR61" s="30"/>
      <c r="FS61" s="30"/>
      <c r="FT61" s="30"/>
      <c r="FU61" s="30"/>
      <c r="FV61" s="30">
        <v>96</v>
      </c>
      <c r="FW61" s="30">
        <v>30</v>
      </c>
      <c r="FX61" s="30">
        <v>72</v>
      </c>
      <c r="FY61" s="30">
        <v>211</v>
      </c>
      <c r="FZ61" s="30">
        <v>29</v>
      </c>
      <c r="GA61" s="30">
        <v>362</v>
      </c>
      <c r="GB61" s="30">
        <v>354</v>
      </c>
      <c r="GC61" s="30">
        <v>43</v>
      </c>
      <c r="GD61" s="30">
        <v>161</v>
      </c>
      <c r="GE61" s="30">
        <v>166</v>
      </c>
      <c r="GF61" s="30">
        <v>221</v>
      </c>
      <c r="GG61" s="30">
        <v>150</v>
      </c>
      <c r="GH61" s="30">
        <v>28</v>
      </c>
      <c r="GI61" s="30">
        <v>11</v>
      </c>
      <c r="GJ61" s="30">
        <v>281</v>
      </c>
      <c r="GK61" s="30">
        <v>145</v>
      </c>
      <c r="GL61" s="30">
        <v>20</v>
      </c>
      <c r="GM61" s="30"/>
      <c r="GN61" s="30"/>
      <c r="GO61" s="30"/>
      <c r="GP61" s="30"/>
      <c r="GQ61" s="30">
        <v>362</v>
      </c>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v>377</v>
      </c>
      <c r="IJ61" s="30">
        <v>371</v>
      </c>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v>183</v>
      </c>
      <c r="KP61" s="30">
        <v>222</v>
      </c>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c r="PZ61" s="30"/>
      <c r="QA61" s="30"/>
      <c r="QB61" s="30"/>
      <c r="QC61" s="30"/>
      <c r="QD61" s="30"/>
      <c r="QE61" s="30"/>
      <c r="QF61" s="30"/>
      <c r="QG61" s="30"/>
      <c r="QH61" s="30"/>
      <c r="QI61" s="30"/>
      <c r="QJ61" s="30"/>
      <c r="QK61" s="30"/>
      <c r="QL61" s="30"/>
      <c r="QM61" s="30"/>
      <c r="QN61" s="30"/>
      <c r="QO61" s="30"/>
      <c r="QP61" s="30"/>
      <c r="QQ61" s="30"/>
      <c r="QR61" s="30"/>
      <c r="QS61" s="30"/>
      <c r="QT61" s="30"/>
      <c r="QU61" s="30"/>
      <c r="QV61" s="30"/>
      <c r="QW61" s="30"/>
      <c r="QX61" s="30"/>
      <c r="QY61" s="30"/>
      <c r="QZ61" s="30"/>
      <c r="RA61" s="30"/>
      <c r="RB61" s="30"/>
      <c r="RC61" s="30"/>
      <c r="RD61" s="30"/>
      <c r="RE61" s="30"/>
      <c r="RF61" s="30"/>
      <c r="RG61" s="30"/>
      <c r="RH61" s="30"/>
      <c r="RI61" s="30"/>
      <c r="RJ61" s="30"/>
      <c r="RK61" s="30"/>
      <c r="RL61" s="30"/>
      <c r="RM61" s="30"/>
      <c r="RN61" s="30"/>
      <c r="RO61" s="30"/>
      <c r="RP61" s="30"/>
      <c r="RQ61" s="30"/>
      <c r="RR61" s="30"/>
      <c r="RS61" s="30"/>
      <c r="RT61" s="30"/>
      <c r="RU61" s="30"/>
      <c r="RV61" s="30"/>
      <c r="RW61" s="30"/>
      <c r="RX61" s="30"/>
      <c r="RY61" s="30"/>
      <c r="RZ61" s="30"/>
      <c r="SA61" s="30"/>
      <c r="SB61" s="30"/>
      <c r="SC61" s="30"/>
      <c r="SD61" s="30"/>
      <c r="SE61" s="30"/>
      <c r="SF61" s="30"/>
      <c r="SG61" s="30"/>
      <c r="SH61" s="30"/>
      <c r="SI61" s="30"/>
      <c r="SJ61" s="30"/>
      <c r="SK61" s="30"/>
      <c r="SL61" s="30">
        <v>35</v>
      </c>
      <c r="SM61" s="30">
        <v>62</v>
      </c>
      <c r="SN61" s="30"/>
      <c r="SO61" s="30"/>
      <c r="SP61" s="30"/>
      <c r="SQ61" s="30"/>
      <c r="SR61" s="30"/>
      <c r="SS61" s="30"/>
      <c r="ST61" s="30"/>
      <c r="SU61" s="30"/>
      <c r="SV61" s="30"/>
      <c r="SW61" s="30"/>
      <c r="SX61" s="30">
        <v>174</v>
      </c>
      <c r="SY61" s="30">
        <v>203</v>
      </c>
      <c r="SZ61" s="30">
        <v>91</v>
      </c>
      <c r="TA61" s="30">
        <v>306</v>
      </c>
      <c r="TB61" s="30">
        <v>165</v>
      </c>
      <c r="TC61" s="30">
        <v>227</v>
      </c>
      <c r="TD61" s="30"/>
      <c r="TE61" s="30"/>
      <c r="TF61" s="30"/>
      <c r="TG61" s="30"/>
      <c r="TH61" s="30"/>
      <c r="TI61" s="30"/>
      <c r="TJ61" s="30"/>
      <c r="TK61" s="30"/>
      <c r="TL61" s="30"/>
      <c r="TM61" s="30"/>
      <c r="TN61" s="30"/>
      <c r="TO61" s="30"/>
      <c r="TP61" s="30"/>
      <c r="TQ61" s="30"/>
      <c r="TR61" s="30"/>
      <c r="TS61" s="30"/>
      <c r="TT61" s="30"/>
      <c r="TU61" s="30"/>
      <c r="TV61" s="30"/>
      <c r="TW61" s="30"/>
      <c r="TX61" s="30"/>
      <c r="TY61" s="30"/>
      <c r="TZ61" s="30"/>
      <c r="UA61" s="30"/>
    </row>
    <row r="62" spans="2:547">
      <c r="B62" s="30" t="s">
        <v>62</v>
      </c>
      <c r="C62" s="43" t="s">
        <v>549</v>
      </c>
      <c r="D62" s="44"/>
      <c r="E62" s="30">
        <v>937</v>
      </c>
      <c r="F62" s="30">
        <v>179</v>
      </c>
      <c r="G62" s="30">
        <v>19.100000000000001</v>
      </c>
      <c r="H62" s="43" t="s">
        <v>537</v>
      </c>
      <c r="I62" s="44"/>
      <c r="J62" s="30">
        <v>22</v>
      </c>
      <c r="K62" s="30">
        <v>1</v>
      </c>
      <c r="L62" s="30">
        <v>85</v>
      </c>
      <c r="M62" s="30">
        <v>21</v>
      </c>
      <c r="N62" s="30">
        <v>0</v>
      </c>
      <c r="O62" s="30">
        <v>58</v>
      </c>
      <c r="P62" s="30">
        <v>13</v>
      </c>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v>20</v>
      </c>
      <c r="DM62" s="30">
        <v>2</v>
      </c>
      <c r="DN62" s="30">
        <v>171</v>
      </c>
      <c r="DO62" s="30">
        <v>60</v>
      </c>
      <c r="DP62" s="30">
        <v>87</v>
      </c>
      <c r="DQ62" s="30">
        <v>79</v>
      </c>
      <c r="DR62" s="30">
        <v>52</v>
      </c>
      <c r="DS62" s="30">
        <v>16</v>
      </c>
      <c r="DT62" s="30">
        <v>19</v>
      </c>
      <c r="DU62" s="30">
        <v>54</v>
      </c>
      <c r="DV62" s="30">
        <v>19</v>
      </c>
      <c r="DW62" s="30">
        <v>20</v>
      </c>
      <c r="DX62" s="30">
        <v>12</v>
      </c>
      <c r="DY62" s="30">
        <v>20</v>
      </c>
      <c r="DZ62" s="30">
        <v>13</v>
      </c>
      <c r="EA62" s="30">
        <v>21</v>
      </c>
      <c r="EB62" s="30">
        <v>15</v>
      </c>
      <c r="EC62" s="30">
        <v>19</v>
      </c>
      <c r="ED62" s="30">
        <v>25</v>
      </c>
      <c r="EE62" s="30">
        <v>79</v>
      </c>
      <c r="EF62" s="30">
        <v>79</v>
      </c>
      <c r="EG62" s="30">
        <v>12</v>
      </c>
      <c r="EH62" s="30">
        <v>53</v>
      </c>
      <c r="EI62" s="30">
        <v>16</v>
      </c>
      <c r="EJ62" s="30">
        <v>77</v>
      </c>
      <c r="EK62" s="30">
        <v>18</v>
      </c>
      <c r="EL62" s="30">
        <v>79</v>
      </c>
      <c r="EM62" s="30">
        <v>17</v>
      </c>
      <c r="EN62" s="30">
        <v>53</v>
      </c>
      <c r="EO62" s="30">
        <v>11</v>
      </c>
      <c r="EP62" s="30">
        <v>17</v>
      </c>
      <c r="EQ62" s="30">
        <v>56</v>
      </c>
      <c r="ER62" s="30"/>
      <c r="ES62" s="30"/>
      <c r="ET62" s="30">
        <v>15</v>
      </c>
      <c r="EU62" s="30">
        <v>61</v>
      </c>
      <c r="EV62" s="30">
        <v>85</v>
      </c>
      <c r="EW62" s="30">
        <v>25</v>
      </c>
      <c r="EX62" s="30">
        <v>6</v>
      </c>
      <c r="EY62" s="30"/>
      <c r="EZ62" s="30"/>
      <c r="FA62" s="30"/>
      <c r="FB62" s="30"/>
      <c r="FC62" s="30"/>
      <c r="FD62" s="30"/>
      <c r="FE62" s="30"/>
      <c r="FF62" s="30"/>
      <c r="FG62" s="30"/>
      <c r="FH62" s="30"/>
      <c r="FI62" s="30">
        <v>22</v>
      </c>
      <c r="FJ62" s="30">
        <v>168</v>
      </c>
      <c r="FK62" s="30"/>
      <c r="FL62" s="30"/>
      <c r="FM62" s="30"/>
      <c r="FN62" s="30"/>
      <c r="FO62" s="30"/>
      <c r="FP62" s="30"/>
      <c r="FQ62" s="30"/>
      <c r="FR62" s="30"/>
      <c r="FS62" s="30"/>
      <c r="FT62" s="30"/>
      <c r="FU62" s="30"/>
      <c r="FV62" s="30">
        <v>47</v>
      </c>
      <c r="FW62" s="30">
        <v>20</v>
      </c>
      <c r="FX62" s="30">
        <v>32</v>
      </c>
      <c r="FY62" s="30">
        <v>80</v>
      </c>
      <c r="FZ62" s="30">
        <v>21</v>
      </c>
      <c r="GA62" s="30">
        <v>154</v>
      </c>
      <c r="GB62" s="30">
        <v>156</v>
      </c>
      <c r="GC62" s="30">
        <v>21</v>
      </c>
      <c r="GD62" s="30">
        <v>53</v>
      </c>
      <c r="GE62" s="30">
        <v>82</v>
      </c>
      <c r="GF62" s="30">
        <v>97</v>
      </c>
      <c r="GG62" s="30">
        <v>63</v>
      </c>
      <c r="GH62" s="30">
        <v>21</v>
      </c>
      <c r="GI62" s="30">
        <v>10</v>
      </c>
      <c r="GJ62" s="30">
        <v>110</v>
      </c>
      <c r="GK62" s="30">
        <v>65</v>
      </c>
      <c r="GL62" s="30">
        <v>12</v>
      </c>
      <c r="GM62" s="30"/>
      <c r="GN62" s="30"/>
      <c r="GO62" s="30"/>
      <c r="GP62" s="30"/>
      <c r="GQ62" s="30">
        <v>155</v>
      </c>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v>161</v>
      </c>
      <c r="IJ62" s="30">
        <v>160</v>
      </c>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v>157</v>
      </c>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v>21</v>
      </c>
      <c r="SM62" s="30">
        <v>10</v>
      </c>
      <c r="SN62" s="30"/>
      <c r="SO62" s="30"/>
      <c r="SP62" s="30"/>
      <c r="SQ62" s="30"/>
      <c r="SR62" s="30"/>
      <c r="SS62" s="30"/>
      <c r="ST62" s="30"/>
      <c r="SU62" s="30"/>
      <c r="SV62" s="30"/>
      <c r="SW62" s="30"/>
      <c r="SX62" s="30">
        <v>88</v>
      </c>
      <c r="SY62" s="30">
        <v>81</v>
      </c>
      <c r="SZ62" s="30">
        <v>79</v>
      </c>
      <c r="TA62" s="30">
        <v>90</v>
      </c>
      <c r="TB62" s="30">
        <v>66</v>
      </c>
      <c r="TC62" s="30">
        <v>103</v>
      </c>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row>
    <row r="63" spans="2:547">
      <c r="B63" s="30" t="s">
        <v>63</v>
      </c>
      <c r="C63" s="43" t="s">
        <v>549</v>
      </c>
      <c r="D63" s="44"/>
      <c r="E63" s="30">
        <v>907</v>
      </c>
      <c r="F63" s="30">
        <v>194</v>
      </c>
      <c r="G63" s="30">
        <v>21.39</v>
      </c>
      <c r="H63" s="43" t="s">
        <v>537</v>
      </c>
      <c r="I63" s="44"/>
      <c r="J63" s="30">
        <v>17</v>
      </c>
      <c r="K63" s="30">
        <v>0</v>
      </c>
      <c r="L63" s="30">
        <v>83</v>
      </c>
      <c r="M63" s="30">
        <v>23</v>
      </c>
      <c r="N63" s="30">
        <v>1</v>
      </c>
      <c r="O63" s="30">
        <v>65</v>
      </c>
      <c r="P63" s="30">
        <v>22</v>
      </c>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v>10</v>
      </c>
      <c r="DM63" s="30">
        <v>6</v>
      </c>
      <c r="DN63" s="30">
        <v>171</v>
      </c>
      <c r="DO63" s="30">
        <v>62</v>
      </c>
      <c r="DP63" s="30">
        <v>76</v>
      </c>
      <c r="DQ63" s="30">
        <v>71</v>
      </c>
      <c r="DR63" s="30">
        <v>55</v>
      </c>
      <c r="DS63" s="30">
        <v>23</v>
      </c>
      <c r="DT63" s="30">
        <v>14</v>
      </c>
      <c r="DU63" s="30">
        <v>55</v>
      </c>
      <c r="DV63" s="30">
        <v>14</v>
      </c>
      <c r="DW63" s="30">
        <v>13</v>
      </c>
      <c r="DX63" s="30">
        <v>18</v>
      </c>
      <c r="DY63" s="30">
        <v>14</v>
      </c>
      <c r="DZ63" s="30">
        <v>24</v>
      </c>
      <c r="EA63" s="30">
        <v>14</v>
      </c>
      <c r="EB63" s="30">
        <v>22</v>
      </c>
      <c r="EC63" s="30">
        <v>21</v>
      </c>
      <c r="ED63" s="30">
        <v>21</v>
      </c>
      <c r="EE63" s="30">
        <v>71</v>
      </c>
      <c r="EF63" s="30">
        <v>71</v>
      </c>
      <c r="EG63" s="30">
        <v>15</v>
      </c>
      <c r="EH63" s="30">
        <v>60</v>
      </c>
      <c r="EI63" s="30">
        <v>22</v>
      </c>
      <c r="EJ63" s="30">
        <v>68</v>
      </c>
      <c r="EK63" s="30">
        <v>19</v>
      </c>
      <c r="EL63" s="30">
        <v>70</v>
      </c>
      <c r="EM63" s="30">
        <v>20</v>
      </c>
      <c r="EN63" s="30">
        <v>52</v>
      </c>
      <c r="EO63" s="30">
        <v>20</v>
      </c>
      <c r="EP63" s="30">
        <v>25</v>
      </c>
      <c r="EQ63" s="30">
        <v>60</v>
      </c>
      <c r="ER63" s="30"/>
      <c r="ES63" s="30"/>
      <c r="ET63" s="30">
        <v>0</v>
      </c>
      <c r="EU63" s="30">
        <v>0</v>
      </c>
      <c r="EV63" s="30">
        <v>1</v>
      </c>
      <c r="EW63" s="30">
        <v>0</v>
      </c>
      <c r="EX63" s="30">
        <v>0</v>
      </c>
      <c r="EY63" s="30"/>
      <c r="EZ63" s="30"/>
      <c r="FA63" s="30"/>
      <c r="FB63" s="30"/>
      <c r="FC63" s="30">
        <v>72</v>
      </c>
      <c r="FD63" s="30">
        <v>94</v>
      </c>
      <c r="FE63" s="30"/>
      <c r="FF63" s="30"/>
      <c r="FG63" s="30"/>
      <c r="FH63" s="30"/>
      <c r="FI63" s="30">
        <v>0</v>
      </c>
      <c r="FJ63" s="30">
        <v>1</v>
      </c>
      <c r="FK63" s="30"/>
      <c r="FL63" s="30"/>
      <c r="FM63" s="30"/>
      <c r="FN63" s="30"/>
      <c r="FO63" s="30"/>
      <c r="FP63" s="30">
        <v>146</v>
      </c>
      <c r="FQ63" s="30"/>
      <c r="FR63" s="30"/>
      <c r="FS63" s="30"/>
      <c r="FT63" s="30"/>
      <c r="FU63" s="30"/>
      <c r="FV63" s="30">
        <v>28</v>
      </c>
      <c r="FW63" s="30">
        <v>16</v>
      </c>
      <c r="FX63" s="30">
        <v>35</v>
      </c>
      <c r="FY63" s="30">
        <v>104</v>
      </c>
      <c r="FZ63" s="30">
        <v>14</v>
      </c>
      <c r="GA63" s="30">
        <v>144</v>
      </c>
      <c r="GB63" s="30">
        <v>142</v>
      </c>
      <c r="GC63" s="30">
        <v>21</v>
      </c>
      <c r="GD63" s="30">
        <v>45</v>
      </c>
      <c r="GE63" s="30">
        <v>85</v>
      </c>
      <c r="GF63" s="30">
        <v>70</v>
      </c>
      <c r="GG63" s="30">
        <v>85</v>
      </c>
      <c r="GH63" s="30">
        <v>15</v>
      </c>
      <c r="GI63" s="30">
        <v>9</v>
      </c>
      <c r="GJ63" s="30">
        <v>131</v>
      </c>
      <c r="GK63" s="30">
        <v>48</v>
      </c>
      <c r="GL63" s="30">
        <v>9</v>
      </c>
      <c r="GM63" s="30"/>
      <c r="GN63" s="30"/>
      <c r="GO63" s="30"/>
      <c r="GP63" s="30"/>
      <c r="GQ63" s="30">
        <v>155</v>
      </c>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v>150</v>
      </c>
      <c r="IJ63" s="30">
        <v>149</v>
      </c>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v>151</v>
      </c>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c r="PZ63" s="30"/>
      <c r="QA63" s="30"/>
      <c r="QB63" s="30"/>
      <c r="QC63" s="30"/>
      <c r="QD63" s="30"/>
      <c r="QE63" s="30"/>
      <c r="QF63" s="30"/>
      <c r="QG63" s="30"/>
      <c r="QH63" s="30"/>
      <c r="QI63" s="30"/>
      <c r="QJ63" s="30"/>
      <c r="QK63" s="30"/>
      <c r="QL63" s="30"/>
      <c r="QM63" s="30"/>
      <c r="QN63" s="30"/>
      <c r="QO63" s="30"/>
      <c r="QP63" s="30"/>
      <c r="QQ63" s="30"/>
      <c r="QR63" s="30"/>
      <c r="QS63" s="30"/>
      <c r="QT63" s="30"/>
      <c r="QU63" s="30"/>
      <c r="QV63" s="30"/>
      <c r="QW63" s="30"/>
      <c r="QX63" s="30"/>
      <c r="QY63" s="30"/>
      <c r="QZ63" s="30"/>
      <c r="RA63" s="30"/>
      <c r="RB63" s="30"/>
      <c r="RC63" s="30"/>
      <c r="RD63" s="30"/>
      <c r="RE63" s="30"/>
      <c r="RF63" s="30"/>
      <c r="RG63" s="30"/>
      <c r="RH63" s="30"/>
      <c r="RI63" s="30"/>
      <c r="RJ63" s="30"/>
      <c r="RK63" s="30"/>
      <c r="RL63" s="30"/>
      <c r="RM63" s="30"/>
      <c r="RN63" s="30"/>
      <c r="RO63" s="30"/>
      <c r="RP63" s="30"/>
      <c r="RQ63" s="30"/>
      <c r="RR63" s="30"/>
      <c r="RS63" s="30"/>
      <c r="RT63" s="30"/>
      <c r="RU63" s="30"/>
      <c r="RV63" s="30"/>
      <c r="RW63" s="30"/>
      <c r="RX63" s="30"/>
      <c r="RY63" s="30"/>
      <c r="RZ63" s="30"/>
      <c r="SA63" s="30"/>
      <c r="SB63" s="30"/>
      <c r="SC63" s="30"/>
      <c r="SD63" s="30"/>
      <c r="SE63" s="30"/>
      <c r="SF63" s="30"/>
      <c r="SG63" s="30"/>
      <c r="SH63" s="30"/>
      <c r="SI63" s="30"/>
      <c r="SJ63" s="30"/>
      <c r="SK63" s="30"/>
      <c r="SL63" s="30">
        <v>0</v>
      </c>
      <c r="SM63" s="30">
        <v>1</v>
      </c>
      <c r="SN63" s="30"/>
      <c r="SO63" s="30"/>
      <c r="SP63" s="30"/>
      <c r="SQ63" s="30"/>
      <c r="SR63" s="30"/>
      <c r="SS63" s="30"/>
      <c r="ST63" s="30"/>
      <c r="SU63" s="30"/>
      <c r="SV63" s="30"/>
      <c r="SW63" s="30"/>
      <c r="SX63" s="30">
        <v>112</v>
      </c>
      <c r="SY63" s="30">
        <v>97</v>
      </c>
      <c r="SZ63" s="30">
        <v>73</v>
      </c>
      <c r="TA63" s="30">
        <v>140</v>
      </c>
      <c r="TB63" s="30">
        <v>63</v>
      </c>
      <c r="TC63" s="30">
        <v>147</v>
      </c>
      <c r="TD63" s="30"/>
      <c r="TE63" s="30"/>
      <c r="TF63" s="30"/>
      <c r="TG63" s="30"/>
      <c r="TH63" s="30"/>
      <c r="TI63" s="30"/>
      <c r="TJ63" s="30"/>
      <c r="TK63" s="30"/>
      <c r="TL63" s="30"/>
      <c r="TM63" s="30"/>
      <c r="TN63" s="30"/>
      <c r="TO63" s="30"/>
      <c r="TP63" s="30"/>
      <c r="TQ63" s="30"/>
      <c r="TR63" s="30"/>
      <c r="TS63" s="30"/>
      <c r="TT63" s="30"/>
      <c r="TU63" s="30"/>
      <c r="TV63" s="30"/>
      <c r="TW63" s="30"/>
      <c r="TX63" s="30"/>
      <c r="TY63" s="30"/>
      <c r="TZ63" s="30"/>
      <c r="UA63" s="30"/>
    </row>
    <row r="64" spans="2:547" ht="15.75" thickBot="1">
      <c r="B64" s="30" t="s">
        <v>64</v>
      </c>
      <c r="C64" s="43" t="s">
        <v>549</v>
      </c>
      <c r="D64" s="44"/>
      <c r="E64" s="30">
        <v>1054</v>
      </c>
      <c r="F64" s="30">
        <v>222</v>
      </c>
      <c r="G64" s="30">
        <v>21.06</v>
      </c>
      <c r="H64" s="43" t="s">
        <v>537</v>
      </c>
      <c r="I64" s="44"/>
      <c r="J64" s="30">
        <v>22</v>
      </c>
      <c r="K64" s="30">
        <v>1</v>
      </c>
      <c r="L64" s="30">
        <v>131</v>
      </c>
      <c r="M64" s="30">
        <v>18</v>
      </c>
      <c r="N64" s="30">
        <v>1</v>
      </c>
      <c r="O64" s="30">
        <v>60</v>
      </c>
      <c r="P64" s="30">
        <v>10</v>
      </c>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v>14</v>
      </c>
      <c r="DM64" s="30">
        <v>8</v>
      </c>
      <c r="DN64" s="30">
        <v>206</v>
      </c>
      <c r="DO64" s="30">
        <v>55</v>
      </c>
      <c r="DP64" s="30">
        <v>126</v>
      </c>
      <c r="DQ64" s="30">
        <v>127</v>
      </c>
      <c r="DR64" s="30">
        <v>49</v>
      </c>
      <c r="DS64" s="30">
        <v>20</v>
      </c>
      <c r="DT64" s="30">
        <v>22</v>
      </c>
      <c r="DU64" s="30">
        <v>48</v>
      </c>
      <c r="DV64" s="30">
        <v>21</v>
      </c>
      <c r="DW64" s="30">
        <v>22</v>
      </c>
      <c r="DX64" s="30">
        <v>11</v>
      </c>
      <c r="DY64" s="30">
        <v>21</v>
      </c>
      <c r="DZ64" s="30">
        <v>18</v>
      </c>
      <c r="EA64" s="30">
        <v>21</v>
      </c>
      <c r="EB64" s="30">
        <v>18</v>
      </c>
      <c r="EC64" s="30">
        <v>12</v>
      </c>
      <c r="ED64" s="30">
        <v>14</v>
      </c>
      <c r="EE64" s="30">
        <v>126</v>
      </c>
      <c r="EF64" s="30">
        <v>124</v>
      </c>
      <c r="EG64" s="30">
        <v>11</v>
      </c>
      <c r="EH64" s="30">
        <v>52</v>
      </c>
      <c r="EI64" s="30">
        <v>19</v>
      </c>
      <c r="EJ64" s="30">
        <v>121</v>
      </c>
      <c r="EK64" s="30">
        <v>11</v>
      </c>
      <c r="EL64" s="30">
        <v>126</v>
      </c>
      <c r="EM64" s="30">
        <v>16</v>
      </c>
      <c r="EN64" s="30">
        <v>48</v>
      </c>
      <c r="EO64" s="30">
        <v>14</v>
      </c>
      <c r="EP64" s="30">
        <v>14</v>
      </c>
      <c r="EQ64" s="30">
        <v>49</v>
      </c>
      <c r="ER64" s="30"/>
      <c r="ES64" s="30"/>
      <c r="ET64" s="30"/>
      <c r="EU64" s="30"/>
      <c r="EV64" s="30"/>
      <c r="EW64" s="30"/>
      <c r="EX64" s="30"/>
      <c r="EY64" s="30"/>
      <c r="EZ64" s="30"/>
      <c r="FA64" s="30"/>
      <c r="FB64" s="30"/>
      <c r="FC64" s="30">
        <v>79</v>
      </c>
      <c r="FD64" s="30">
        <v>117</v>
      </c>
      <c r="FE64" s="30"/>
      <c r="FF64" s="30"/>
      <c r="FG64" s="30"/>
      <c r="FH64" s="30"/>
      <c r="FI64" s="30"/>
      <c r="FJ64" s="30"/>
      <c r="FK64" s="30"/>
      <c r="FL64" s="30"/>
      <c r="FM64" s="30"/>
      <c r="FN64" s="30"/>
      <c r="FO64" s="30"/>
      <c r="FP64" s="30">
        <v>181</v>
      </c>
      <c r="FQ64" s="30"/>
      <c r="FR64" s="30"/>
      <c r="FS64" s="30"/>
      <c r="FT64" s="30"/>
      <c r="FU64" s="30"/>
      <c r="FV64" s="30">
        <v>42</v>
      </c>
      <c r="FW64" s="30">
        <v>21</v>
      </c>
      <c r="FX64" s="30">
        <v>32</v>
      </c>
      <c r="FY64" s="30">
        <v>125</v>
      </c>
      <c r="FZ64" s="30">
        <v>21</v>
      </c>
      <c r="GA64" s="30">
        <v>179</v>
      </c>
      <c r="GB64" s="30">
        <v>181</v>
      </c>
      <c r="GC64" s="30">
        <v>33</v>
      </c>
      <c r="GD64" s="30">
        <v>68</v>
      </c>
      <c r="GE64" s="30">
        <v>87</v>
      </c>
      <c r="GF64" s="30">
        <v>106</v>
      </c>
      <c r="GG64" s="30">
        <v>82</v>
      </c>
      <c r="GH64" s="30">
        <v>19</v>
      </c>
      <c r="GI64" s="30">
        <v>7</v>
      </c>
      <c r="GJ64" s="30">
        <v>150</v>
      </c>
      <c r="GK64" s="30">
        <v>61</v>
      </c>
      <c r="GL64" s="30">
        <v>15</v>
      </c>
      <c r="GM64" s="30"/>
      <c r="GN64" s="30"/>
      <c r="GO64" s="30"/>
      <c r="GP64" s="30"/>
      <c r="GQ64" s="30">
        <v>179</v>
      </c>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v>180</v>
      </c>
      <c r="IJ64" s="30">
        <v>181</v>
      </c>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v>191</v>
      </c>
      <c r="KT64" s="30"/>
      <c r="KU64" s="30"/>
      <c r="KV64" s="30"/>
      <c r="KW64" s="30"/>
      <c r="KX64" s="30"/>
      <c r="KY64" s="30"/>
      <c r="KZ64" s="30"/>
      <c r="LA64" s="30"/>
      <c r="LB64" s="30"/>
      <c r="LC64" s="30"/>
      <c r="LD64" s="30"/>
      <c r="LE64" s="30"/>
      <c r="LF64" s="30"/>
      <c r="LG64" s="30"/>
      <c r="LH64" s="30"/>
      <c r="LI64" s="30"/>
      <c r="LJ64" s="30"/>
      <c r="LK64" s="30"/>
      <c r="LL64" s="30"/>
      <c r="LM64" s="30"/>
      <c r="LN64" s="30"/>
      <c r="LO64" s="30"/>
      <c r="LP64" s="30"/>
      <c r="LQ64" s="30"/>
      <c r="LR64" s="30"/>
      <c r="LS64" s="30"/>
      <c r="LT64" s="30"/>
      <c r="LU64" s="30"/>
      <c r="LV64" s="30"/>
      <c r="LW64" s="30"/>
      <c r="LX64" s="30"/>
      <c r="LY64" s="30"/>
      <c r="LZ64" s="30"/>
      <c r="MA64" s="30"/>
      <c r="MB64" s="30"/>
      <c r="MC64" s="30"/>
      <c r="MD64" s="30"/>
      <c r="ME64" s="30"/>
      <c r="MF64" s="30"/>
      <c r="MG64" s="30"/>
      <c r="MH64" s="30"/>
      <c r="MI64" s="30"/>
      <c r="MJ64" s="30"/>
      <c r="MK64" s="30"/>
      <c r="ML64" s="30"/>
      <c r="MM64" s="30"/>
      <c r="MN64" s="30"/>
      <c r="MO64" s="30"/>
      <c r="MP64" s="30"/>
      <c r="MQ64" s="30"/>
      <c r="MR64" s="30"/>
      <c r="MS64" s="30"/>
      <c r="MT64" s="30"/>
      <c r="MU64" s="30"/>
      <c r="MV64" s="30"/>
      <c r="MW64" s="30"/>
      <c r="MX64" s="30"/>
      <c r="MY64" s="30"/>
      <c r="MZ64" s="30"/>
      <c r="NA64" s="30"/>
      <c r="NB64" s="30"/>
      <c r="NC64" s="30"/>
      <c r="ND64" s="30"/>
      <c r="NE64" s="30"/>
      <c r="NF64" s="30"/>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30"/>
      <c r="PU64" s="30"/>
      <c r="PV64" s="30"/>
      <c r="PW64" s="30"/>
      <c r="PX64" s="30"/>
      <c r="PY64" s="30"/>
      <c r="PZ64" s="30"/>
      <c r="QA64" s="30"/>
      <c r="QB64" s="30"/>
      <c r="QC64" s="30"/>
      <c r="QD64" s="30"/>
      <c r="QE64" s="30"/>
      <c r="QF64" s="30"/>
      <c r="QG64" s="30"/>
      <c r="QH64" s="30"/>
      <c r="QI64" s="30"/>
      <c r="QJ64" s="30"/>
      <c r="QK64" s="30"/>
      <c r="QL64" s="30"/>
      <c r="QM64" s="30"/>
      <c r="QN64" s="30"/>
      <c r="QO64" s="30"/>
      <c r="QP64" s="30"/>
      <c r="QQ64" s="30"/>
      <c r="QR64" s="30"/>
      <c r="QS64" s="30"/>
      <c r="QT64" s="30"/>
      <c r="QU64" s="30"/>
      <c r="QV64" s="30"/>
      <c r="QW64" s="30"/>
      <c r="QX64" s="30"/>
      <c r="QY64" s="30"/>
      <c r="QZ64" s="30"/>
      <c r="RA64" s="30"/>
      <c r="RB64" s="30"/>
      <c r="RC64" s="30"/>
      <c r="RD64" s="30"/>
      <c r="RE64" s="30"/>
      <c r="RF64" s="30"/>
      <c r="RG64" s="30"/>
      <c r="RH64" s="30"/>
      <c r="RI64" s="30"/>
      <c r="RJ64" s="30"/>
      <c r="RK64" s="30"/>
      <c r="RL64" s="30"/>
      <c r="RM64" s="30"/>
      <c r="RN64" s="30"/>
      <c r="RO64" s="30"/>
      <c r="RP64" s="30"/>
      <c r="RQ64" s="30"/>
      <c r="RR64" s="30"/>
      <c r="RS64" s="30"/>
      <c r="RT64" s="30"/>
      <c r="RU64" s="30"/>
      <c r="RV64" s="30"/>
      <c r="RW64" s="30"/>
      <c r="RX64" s="30"/>
      <c r="RY64" s="30"/>
      <c r="RZ64" s="30"/>
      <c r="SA64" s="30"/>
      <c r="SB64" s="30"/>
      <c r="SC64" s="30"/>
      <c r="SD64" s="30"/>
      <c r="SE64" s="30"/>
      <c r="SF64" s="30"/>
      <c r="SG64" s="30"/>
      <c r="SH64" s="30"/>
      <c r="SI64" s="30"/>
      <c r="SJ64" s="30"/>
      <c r="SK64" s="30"/>
      <c r="SL64" s="30">
        <v>20</v>
      </c>
      <c r="SM64" s="30">
        <v>16</v>
      </c>
      <c r="SN64" s="30"/>
      <c r="SO64" s="30"/>
      <c r="SP64" s="30"/>
      <c r="SQ64" s="30"/>
      <c r="SR64" s="30"/>
      <c r="SS64" s="30"/>
      <c r="ST64" s="30"/>
      <c r="SU64" s="30"/>
      <c r="SV64" s="30"/>
      <c r="SW64" s="30"/>
      <c r="SX64" s="30">
        <v>91</v>
      </c>
      <c r="SY64" s="30">
        <v>105</v>
      </c>
      <c r="SZ64" s="30">
        <v>51</v>
      </c>
      <c r="TA64" s="30">
        <v>151</v>
      </c>
      <c r="TB64" s="30">
        <v>70</v>
      </c>
      <c r="TC64" s="30">
        <v>130</v>
      </c>
      <c r="TD64" s="30"/>
      <c r="TE64" s="30"/>
      <c r="TF64" s="30"/>
      <c r="TG64" s="30"/>
      <c r="TH64" s="30"/>
      <c r="TI64" s="30"/>
      <c r="TJ64" s="30"/>
      <c r="TK64" s="30"/>
      <c r="TL64" s="30"/>
      <c r="TM64" s="30"/>
      <c r="TN64" s="30"/>
      <c r="TO64" s="30"/>
      <c r="TP64" s="30"/>
      <c r="TQ64" s="30"/>
      <c r="TR64" s="30"/>
      <c r="TS64" s="30"/>
      <c r="TT64" s="30"/>
      <c r="TU64" s="30"/>
      <c r="TV64" s="30"/>
      <c r="TW64" s="30"/>
      <c r="TX64" s="30"/>
      <c r="TY64" s="30"/>
      <c r="TZ64" s="30"/>
      <c r="UA64" s="30"/>
    </row>
    <row r="65" spans="2:547" ht="16.5" thickTop="1" thickBot="1">
      <c r="B65" s="29" t="s">
        <v>538</v>
      </c>
      <c r="C65" s="45" t="s">
        <v>537</v>
      </c>
      <c r="D65" s="46"/>
      <c r="E65" s="29">
        <f>SUM(E55:E64)</f>
        <v>11244</v>
      </c>
      <c r="F65" s="29">
        <f>SUM(F55:F64)</f>
        <v>2474</v>
      </c>
      <c r="G65" s="29" t="s">
        <v>537</v>
      </c>
      <c r="H65" s="45" t="s">
        <v>537</v>
      </c>
      <c r="I65" s="46"/>
      <c r="J65" s="29">
        <v>254</v>
      </c>
      <c r="K65" s="29">
        <v>6</v>
      </c>
      <c r="L65" s="29">
        <v>1309</v>
      </c>
      <c r="M65" s="29">
        <v>206</v>
      </c>
      <c r="N65" s="29">
        <v>6</v>
      </c>
      <c r="O65" s="29">
        <v>717</v>
      </c>
      <c r="P65" s="29">
        <v>209</v>
      </c>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v>191</v>
      </c>
      <c r="DM65" s="29">
        <v>53</v>
      </c>
      <c r="DN65" s="29">
        <v>2250</v>
      </c>
      <c r="DO65" s="29">
        <v>692</v>
      </c>
      <c r="DP65" s="29">
        <v>1294</v>
      </c>
      <c r="DQ65" s="29">
        <v>1140</v>
      </c>
      <c r="DR65" s="29">
        <v>587</v>
      </c>
      <c r="DS65" s="29">
        <v>212</v>
      </c>
      <c r="DT65" s="29">
        <v>213</v>
      </c>
      <c r="DU65" s="29">
        <v>606</v>
      </c>
      <c r="DV65" s="29">
        <v>212</v>
      </c>
      <c r="DW65" s="29">
        <v>225</v>
      </c>
      <c r="DX65" s="29">
        <v>205</v>
      </c>
      <c r="DY65" s="29">
        <v>222</v>
      </c>
      <c r="DZ65" s="29">
        <v>224</v>
      </c>
      <c r="EA65" s="29">
        <v>223</v>
      </c>
      <c r="EB65" s="29">
        <v>218</v>
      </c>
      <c r="EC65" s="29">
        <v>191</v>
      </c>
      <c r="ED65" s="29">
        <v>234</v>
      </c>
      <c r="EE65" s="29">
        <v>1153</v>
      </c>
      <c r="EF65" s="29">
        <v>1155</v>
      </c>
      <c r="EG65" s="29">
        <v>188</v>
      </c>
      <c r="EH65" s="29">
        <v>632</v>
      </c>
      <c r="EI65" s="29">
        <v>236</v>
      </c>
      <c r="EJ65" s="29">
        <v>1094</v>
      </c>
      <c r="EK65" s="29">
        <v>195</v>
      </c>
      <c r="EL65" s="29">
        <v>1156</v>
      </c>
      <c r="EM65" s="29">
        <v>196</v>
      </c>
      <c r="EN65" s="29">
        <v>610</v>
      </c>
      <c r="EO65" s="29">
        <v>201</v>
      </c>
      <c r="EP65" s="29">
        <v>221</v>
      </c>
      <c r="EQ65" s="29">
        <v>636</v>
      </c>
      <c r="ER65" s="29"/>
      <c r="ES65" s="29"/>
      <c r="ET65" s="29">
        <v>89</v>
      </c>
      <c r="EU65" s="29">
        <v>382</v>
      </c>
      <c r="EV65" s="29">
        <v>527</v>
      </c>
      <c r="EW65" s="29">
        <v>175</v>
      </c>
      <c r="EX65" s="29">
        <v>34</v>
      </c>
      <c r="EY65" s="29"/>
      <c r="EZ65" s="29"/>
      <c r="FA65" s="29"/>
      <c r="FB65" s="29"/>
      <c r="FC65" s="29">
        <v>452</v>
      </c>
      <c r="FD65" s="29">
        <v>707</v>
      </c>
      <c r="FE65" s="29"/>
      <c r="FF65" s="29"/>
      <c r="FG65" s="29"/>
      <c r="FH65" s="29"/>
      <c r="FI65" s="29">
        <v>114</v>
      </c>
      <c r="FJ65" s="29">
        <v>1005</v>
      </c>
      <c r="FK65" s="29"/>
      <c r="FL65" s="29"/>
      <c r="FM65" s="29"/>
      <c r="FN65" s="29"/>
      <c r="FO65" s="29"/>
      <c r="FP65" s="29">
        <v>1063</v>
      </c>
      <c r="FQ65" s="29"/>
      <c r="FR65" s="29"/>
      <c r="FS65" s="29"/>
      <c r="FT65" s="29"/>
      <c r="FU65" s="29"/>
      <c r="FV65" s="29">
        <v>513</v>
      </c>
      <c r="FW65" s="29">
        <v>236</v>
      </c>
      <c r="FX65" s="29">
        <v>436</v>
      </c>
      <c r="FY65" s="29">
        <v>1163</v>
      </c>
      <c r="FZ65" s="29">
        <v>238</v>
      </c>
      <c r="GA65" s="29">
        <v>1957</v>
      </c>
      <c r="GB65" s="29">
        <v>1932</v>
      </c>
      <c r="GC65" s="29">
        <v>279</v>
      </c>
      <c r="GD65" s="29">
        <v>697</v>
      </c>
      <c r="GE65" s="29">
        <v>1054</v>
      </c>
      <c r="GF65" s="29">
        <v>1110</v>
      </c>
      <c r="GG65" s="29">
        <v>921</v>
      </c>
      <c r="GH65" s="29">
        <v>230</v>
      </c>
      <c r="GI65" s="29">
        <v>96</v>
      </c>
      <c r="GJ65" s="29">
        <v>1661</v>
      </c>
      <c r="GK65" s="29">
        <v>644</v>
      </c>
      <c r="GL65" s="29">
        <v>161</v>
      </c>
      <c r="GM65" s="29"/>
      <c r="GN65" s="29">
        <v>230</v>
      </c>
      <c r="GO65" s="29"/>
      <c r="GP65" s="29"/>
      <c r="GQ65" s="29">
        <v>1774</v>
      </c>
      <c r="GR65" s="29"/>
      <c r="GS65" s="29"/>
      <c r="GT65" s="29"/>
      <c r="GU65" s="29"/>
      <c r="GV65" s="29"/>
      <c r="GW65" s="29"/>
      <c r="GX65" s="29"/>
      <c r="GY65" s="29"/>
      <c r="GZ65" s="29"/>
      <c r="HA65" s="29"/>
      <c r="HB65" s="29"/>
      <c r="HC65" s="29"/>
      <c r="HD65" s="29"/>
      <c r="HE65" s="29"/>
      <c r="HF65" s="29"/>
      <c r="HG65" s="29"/>
      <c r="HH65" s="29"/>
      <c r="HI65" s="29">
        <v>44</v>
      </c>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v>2010</v>
      </c>
      <c r="IJ65" s="29">
        <v>1994</v>
      </c>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v>230</v>
      </c>
      <c r="KJ65" s="29">
        <v>194</v>
      </c>
      <c r="KK65" s="29">
        <v>194</v>
      </c>
      <c r="KL65" s="29">
        <v>146</v>
      </c>
      <c r="KM65" s="29">
        <v>203</v>
      </c>
      <c r="KN65" s="29">
        <v>172</v>
      </c>
      <c r="KO65" s="29">
        <v>183</v>
      </c>
      <c r="KP65" s="29">
        <v>222</v>
      </c>
      <c r="KQ65" s="29">
        <v>157</v>
      </c>
      <c r="KR65" s="29">
        <v>151</v>
      </c>
      <c r="KS65" s="29">
        <v>191</v>
      </c>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c r="MY65" s="29"/>
      <c r="MZ65" s="29"/>
      <c r="NA65" s="29"/>
      <c r="NB65" s="29"/>
      <c r="NC65" s="29"/>
      <c r="ND65" s="29"/>
      <c r="NE65" s="29"/>
      <c r="NF65" s="29"/>
      <c r="NG65" s="29"/>
      <c r="NH65" s="29"/>
      <c r="NI65" s="29"/>
      <c r="NJ65" s="29"/>
      <c r="NK65" s="29"/>
      <c r="NL65" s="29"/>
      <c r="NM65" s="29"/>
      <c r="NN65" s="29"/>
      <c r="NO65" s="29"/>
      <c r="NP65" s="29"/>
      <c r="NQ65" s="29"/>
      <c r="NR65" s="29"/>
      <c r="NS65" s="29"/>
      <c r="NT65" s="29"/>
      <c r="NU65" s="29"/>
      <c r="NV65" s="29"/>
      <c r="NW65" s="29"/>
      <c r="NX65" s="29"/>
      <c r="NY65" s="29"/>
      <c r="NZ65" s="29"/>
      <c r="OA65" s="29"/>
      <c r="OB65" s="29"/>
      <c r="OC65" s="29"/>
      <c r="OD65" s="29"/>
      <c r="OE65" s="29"/>
      <c r="OF65" s="29"/>
      <c r="OG65" s="29"/>
      <c r="OH65" s="29"/>
      <c r="OI65" s="29"/>
      <c r="OJ65" s="29"/>
      <c r="OK65" s="29"/>
      <c r="OL65" s="29"/>
      <c r="OM65" s="29"/>
      <c r="ON65" s="29"/>
      <c r="OO65" s="29"/>
      <c r="OP65" s="29"/>
      <c r="OQ65" s="29"/>
      <c r="OR65" s="29"/>
      <c r="OS65" s="29"/>
      <c r="OT65" s="29"/>
      <c r="OU65" s="29"/>
      <c r="OV65" s="29"/>
      <c r="OW65" s="29"/>
      <c r="OX65" s="29"/>
      <c r="OY65" s="29"/>
      <c r="OZ65" s="29"/>
      <c r="PA65" s="29"/>
      <c r="PB65" s="29"/>
      <c r="PC65" s="29"/>
      <c r="PD65" s="29"/>
      <c r="PE65" s="29"/>
      <c r="PF65" s="29"/>
      <c r="PG65" s="29"/>
      <c r="PH65" s="29"/>
      <c r="PI65" s="29"/>
      <c r="PJ65" s="29"/>
      <c r="PK65" s="29"/>
      <c r="PL65" s="29"/>
      <c r="PM65" s="29"/>
      <c r="PN65" s="29"/>
      <c r="PO65" s="29"/>
      <c r="PP65" s="29"/>
      <c r="PQ65" s="29"/>
      <c r="PR65" s="29"/>
      <c r="PS65" s="29"/>
      <c r="PT65" s="29"/>
      <c r="PU65" s="29"/>
      <c r="PV65" s="29"/>
      <c r="PW65" s="29"/>
      <c r="PX65" s="29"/>
      <c r="PY65" s="29"/>
      <c r="PZ65" s="29"/>
      <c r="QA65" s="29"/>
      <c r="QB65" s="29"/>
      <c r="QC65" s="29"/>
      <c r="QD65" s="29"/>
      <c r="QE65" s="29"/>
      <c r="QF65" s="29"/>
      <c r="QG65" s="29"/>
      <c r="QH65" s="29"/>
      <c r="QI65" s="29"/>
      <c r="QJ65" s="29"/>
      <c r="QK65" s="29"/>
      <c r="QL65" s="29"/>
      <c r="QM65" s="29"/>
      <c r="QN65" s="29"/>
      <c r="QO65" s="29"/>
      <c r="QP65" s="29"/>
      <c r="QQ65" s="29"/>
      <c r="QR65" s="29"/>
      <c r="QS65" s="29"/>
      <c r="QT65" s="29"/>
      <c r="QU65" s="29"/>
      <c r="QV65" s="29"/>
      <c r="QW65" s="29"/>
      <c r="QX65" s="29"/>
      <c r="QY65" s="29"/>
      <c r="QZ65" s="29"/>
      <c r="RA65" s="29"/>
      <c r="RB65" s="29"/>
      <c r="RC65" s="29"/>
      <c r="RD65" s="29"/>
      <c r="RE65" s="29"/>
      <c r="RF65" s="29"/>
      <c r="RG65" s="29"/>
      <c r="RH65" s="29"/>
      <c r="RI65" s="29"/>
      <c r="RJ65" s="29"/>
      <c r="RK65" s="29"/>
      <c r="RL65" s="29"/>
      <c r="RM65" s="29"/>
      <c r="RN65" s="29"/>
      <c r="RO65" s="29"/>
      <c r="RP65" s="29"/>
      <c r="RQ65" s="29"/>
      <c r="RR65" s="29"/>
      <c r="RS65" s="29"/>
      <c r="RT65" s="29"/>
      <c r="RU65" s="29"/>
      <c r="RV65" s="29"/>
      <c r="RW65" s="29"/>
      <c r="RX65" s="29"/>
      <c r="RY65" s="29"/>
      <c r="RZ65" s="29"/>
      <c r="SA65" s="29"/>
      <c r="SB65" s="29"/>
      <c r="SC65" s="29"/>
      <c r="SD65" s="29"/>
      <c r="SE65" s="29"/>
      <c r="SF65" s="29"/>
      <c r="SG65" s="29"/>
      <c r="SH65" s="29"/>
      <c r="SI65" s="29"/>
      <c r="SJ65" s="29"/>
      <c r="SK65" s="29"/>
      <c r="SL65" s="29">
        <v>341</v>
      </c>
      <c r="SM65" s="29">
        <v>305</v>
      </c>
      <c r="SN65" s="29">
        <v>0</v>
      </c>
      <c r="SO65" s="29">
        <v>2</v>
      </c>
      <c r="SP65" s="29"/>
      <c r="SQ65" s="29"/>
      <c r="SR65" s="29"/>
      <c r="SS65" s="29"/>
      <c r="ST65" s="29"/>
      <c r="SU65" s="29"/>
      <c r="SV65" s="29"/>
      <c r="SW65" s="29"/>
      <c r="SX65" s="29">
        <v>760</v>
      </c>
      <c r="SY65" s="29">
        <v>866</v>
      </c>
      <c r="SZ65" s="29">
        <v>523</v>
      </c>
      <c r="TA65" s="29">
        <v>1145</v>
      </c>
      <c r="TB65" s="29">
        <v>656</v>
      </c>
      <c r="TC65" s="29">
        <v>999</v>
      </c>
      <c r="TD65" s="29"/>
      <c r="TE65" s="29"/>
      <c r="TF65" s="29"/>
      <c r="TG65" s="29"/>
      <c r="TH65" s="29">
        <v>190</v>
      </c>
      <c r="TI65" s="29">
        <v>60</v>
      </c>
      <c r="TJ65" s="29"/>
      <c r="TK65" s="29"/>
      <c r="TL65" s="29"/>
      <c r="TM65" s="29"/>
      <c r="TN65" s="29"/>
      <c r="TO65" s="29"/>
      <c r="TP65" s="29"/>
      <c r="TQ65" s="29"/>
      <c r="TR65" s="29"/>
      <c r="TS65" s="29"/>
      <c r="TT65" s="29"/>
      <c r="TU65" s="29"/>
      <c r="TV65" s="29"/>
      <c r="TW65" s="29"/>
      <c r="TX65" s="29"/>
      <c r="TY65" s="29"/>
      <c r="TZ65" s="29"/>
      <c r="UA65" s="29"/>
    </row>
    <row r="66" spans="2:547" ht="15.75" thickTop="1">
      <c r="B66" s="30" t="s">
        <v>65</v>
      </c>
      <c r="C66" s="43" t="s">
        <v>548</v>
      </c>
      <c r="D66" s="44"/>
      <c r="E66" s="30">
        <v>954</v>
      </c>
      <c r="F66" s="30">
        <v>212</v>
      </c>
      <c r="G66" s="30">
        <v>22.22</v>
      </c>
      <c r="H66" s="43" t="s">
        <v>537</v>
      </c>
      <c r="I66" s="44"/>
      <c r="J66" s="30">
        <v>38</v>
      </c>
      <c r="K66" s="30">
        <v>2</v>
      </c>
      <c r="L66" s="30">
        <v>101</v>
      </c>
      <c r="M66" s="30">
        <v>12</v>
      </c>
      <c r="N66" s="30">
        <v>0</v>
      </c>
      <c r="O66" s="30">
        <v>66</v>
      </c>
      <c r="P66" s="30">
        <v>23</v>
      </c>
      <c r="Q66" s="30">
        <v>4</v>
      </c>
      <c r="R66" s="30">
        <v>19</v>
      </c>
      <c r="S66" s="30">
        <v>13</v>
      </c>
      <c r="T66" s="30">
        <v>182</v>
      </c>
      <c r="U66" s="30">
        <v>17</v>
      </c>
      <c r="V66" s="30">
        <v>28</v>
      </c>
      <c r="W66" s="30">
        <v>56</v>
      </c>
      <c r="X66" s="30">
        <v>87</v>
      </c>
      <c r="Y66" s="30">
        <v>13</v>
      </c>
      <c r="Z66" s="30">
        <v>88</v>
      </c>
      <c r="AA66" s="30">
        <v>14</v>
      </c>
      <c r="AB66" s="30">
        <v>29</v>
      </c>
      <c r="AC66" s="30">
        <v>26</v>
      </c>
      <c r="AD66" s="30">
        <v>86</v>
      </c>
      <c r="AE66" s="30">
        <v>28</v>
      </c>
      <c r="AF66" s="30">
        <v>27</v>
      </c>
      <c r="AG66" s="30">
        <v>57</v>
      </c>
      <c r="AH66" s="30">
        <v>23</v>
      </c>
      <c r="AI66" s="30">
        <v>28</v>
      </c>
      <c r="AJ66" s="30">
        <v>35</v>
      </c>
      <c r="AK66" s="30">
        <v>62</v>
      </c>
      <c r="AL66" s="30">
        <v>27</v>
      </c>
      <c r="AM66" s="30">
        <v>14</v>
      </c>
      <c r="AN66" s="30">
        <v>22</v>
      </c>
      <c r="AO66" s="30">
        <v>77</v>
      </c>
      <c r="AP66" s="30">
        <v>84</v>
      </c>
      <c r="AQ66" s="30">
        <v>24</v>
      </c>
      <c r="AR66" s="30">
        <v>58</v>
      </c>
      <c r="AS66" s="30">
        <v>51</v>
      </c>
      <c r="AT66" s="30">
        <v>20</v>
      </c>
      <c r="AU66" s="30">
        <v>85</v>
      </c>
      <c r="AV66" s="30">
        <v>53</v>
      </c>
      <c r="AW66" s="30">
        <v>15</v>
      </c>
      <c r="AX66" s="30">
        <v>13</v>
      </c>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v>75</v>
      </c>
      <c r="FB66" s="30">
        <v>119</v>
      </c>
      <c r="FC66" s="30"/>
      <c r="FD66" s="30"/>
      <c r="FE66" s="30"/>
      <c r="FF66" s="30"/>
      <c r="FG66" s="30"/>
      <c r="FH66" s="30"/>
      <c r="FI66" s="30"/>
      <c r="FJ66" s="30"/>
      <c r="FK66" s="30"/>
      <c r="FL66" s="30"/>
      <c r="FM66" s="30"/>
      <c r="FN66" s="30"/>
      <c r="FO66" s="30">
        <v>171</v>
      </c>
      <c r="FP66" s="30"/>
      <c r="FQ66" s="30"/>
      <c r="FR66" s="30"/>
      <c r="FS66" s="30"/>
      <c r="FT66" s="30"/>
      <c r="FU66" s="30"/>
      <c r="FV66" s="30">
        <v>62</v>
      </c>
      <c r="FW66" s="30">
        <v>34</v>
      </c>
      <c r="FX66" s="30">
        <v>26</v>
      </c>
      <c r="FY66" s="30">
        <v>93</v>
      </c>
      <c r="FZ66" s="30">
        <v>34</v>
      </c>
      <c r="GA66" s="30">
        <v>168</v>
      </c>
      <c r="GB66" s="30">
        <v>170</v>
      </c>
      <c r="GC66" s="30">
        <v>24</v>
      </c>
      <c r="GD66" s="30">
        <v>78</v>
      </c>
      <c r="GE66" s="30">
        <v>59</v>
      </c>
      <c r="GF66" s="30">
        <v>73</v>
      </c>
      <c r="GG66" s="30">
        <v>88</v>
      </c>
      <c r="GH66" s="30">
        <v>34</v>
      </c>
      <c r="GI66" s="30">
        <v>19</v>
      </c>
      <c r="GJ66" s="30">
        <v>116</v>
      </c>
      <c r="GK66" s="30">
        <v>65</v>
      </c>
      <c r="GL66" s="30">
        <v>17</v>
      </c>
      <c r="GM66" s="30"/>
      <c r="GN66" s="30"/>
      <c r="GO66" s="30"/>
      <c r="GP66" s="30"/>
      <c r="GQ66" s="30"/>
      <c r="GR66" s="30"/>
      <c r="GS66" s="30"/>
      <c r="GT66" s="30"/>
      <c r="GU66" s="30"/>
      <c r="GV66" s="30">
        <v>32</v>
      </c>
      <c r="GW66" s="30"/>
      <c r="GX66" s="30"/>
      <c r="GY66" s="30">
        <v>12</v>
      </c>
      <c r="GZ66" s="30"/>
      <c r="HA66" s="30"/>
      <c r="HB66" s="30"/>
      <c r="HC66" s="30"/>
      <c r="HD66" s="30"/>
      <c r="HE66" s="30"/>
      <c r="HF66" s="30"/>
      <c r="HG66" s="30"/>
      <c r="HH66" s="30"/>
      <c r="HI66" s="30"/>
      <c r="HJ66" s="30"/>
      <c r="HK66" s="30"/>
      <c r="HL66" s="30">
        <v>43</v>
      </c>
      <c r="HM66" s="30"/>
      <c r="HN66" s="30"/>
      <c r="HO66" s="30"/>
      <c r="HP66" s="30"/>
      <c r="HQ66" s="30"/>
      <c r="HR66" s="30"/>
      <c r="HS66" s="30"/>
      <c r="HT66" s="30"/>
      <c r="HU66" s="30"/>
      <c r="HV66" s="30"/>
      <c r="HW66" s="30"/>
      <c r="HX66" s="30">
        <v>141</v>
      </c>
      <c r="HY66" s="30"/>
      <c r="HZ66" s="30"/>
      <c r="IA66" s="30"/>
      <c r="IB66" s="30"/>
      <c r="IC66" s="30"/>
      <c r="ID66" s="30"/>
      <c r="IE66" s="30"/>
      <c r="IF66" s="30"/>
      <c r="IG66" s="30"/>
      <c r="IH66" s="30"/>
      <c r="II66" s="30">
        <v>175</v>
      </c>
      <c r="IJ66" s="30">
        <v>177</v>
      </c>
      <c r="IK66" s="30">
        <v>53</v>
      </c>
      <c r="IL66" s="30">
        <v>33</v>
      </c>
      <c r="IM66" s="30">
        <v>133</v>
      </c>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v>35</v>
      </c>
      <c r="KU66" s="30">
        <v>187</v>
      </c>
      <c r="KV66" s="30"/>
      <c r="KW66" s="30"/>
      <c r="KX66" s="30"/>
      <c r="KY66" s="30"/>
      <c r="KZ66" s="30"/>
      <c r="LA66" s="30"/>
      <c r="LB66" s="30"/>
      <c r="LC66" s="30"/>
      <c r="LD66" s="30"/>
      <c r="LE66" s="30"/>
      <c r="LF66" s="30"/>
      <c r="LG66" s="30"/>
      <c r="LH66" s="30"/>
      <c r="LI66" s="30"/>
      <c r="LJ66" s="30"/>
      <c r="LK66" s="30"/>
      <c r="LL66" s="30"/>
      <c r="LM66" s="30"/>
      <c r="LN66" s="30"/>
      <c r="LO66" s="30"/>
      <c r="LP66" s="30"/>
      <c r="LQ66" s="30"/>
      <c r="LR66" s="30"/>
      <c r="LS66" s="30"/>
      <c r="LT66" s="30"/>
      <c r="LU66" s="30"/>
      <c r="LV66" s="30"/>
      <c r="LW66" s="30"/>
      <c r="LX66" s="30"/>
      <c r="LY66" s="30"/>
      <c r="LZ66" s="30"/>
      <c r="MA66" s="30"/>
      <c r="MB66" s="30"/>
      <c r="MC66" s="30"/>
      <c r="MD66" s="30"/>
      <c r="ME66" s="30"/>
      <c r="MF66" s="30"/>
      <c r="MG66" s="30"/>
      <c r="MH66" s="30"/>
      <c r="MI66" s="30"/>
      <c r="MJ66" s="30"/>
      <c r="MK66" s="30"/>
      <c r="ML66" s="30"/>
      <c r="MM66" s="30"/>
      <c r="MN66" s="30"/>
      <c r="MO66" s="30"/>
      <c r="MP66" s="30"/>
      <c r="MQ66" s="30"/>
      <c r="MR66" s="30"/>
      <c r="MS66" s="30"/>
      <c r="MT66" s="30"/>
      <c r="MU66" s="30"/>
      <c r="MV66" s="30"/>
      <c r="MW66" s="30"/>
      <c r="MX66" s="30"/>
      <c r="MY66" s="30"/>
      <c r="MZ66" s="30"/>
      <c r="NA66" s="30"/>
      <c r="NB66" s="30"/>
      <c r="NC66" s="30"/>
      <c r="ND66" s="30"/>
      <c r="NE66" s="30"/>
      <c r="NF66" s="30"/>
      <c r="NG66" s="30"/>
      <c r="NH66" s="30"/>
      <c r="NI66" s="30"/>
      <c r="NJ66" s="30"/>
      <c r="NK66" s="30"/>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c r="PO66" s="30"/>
      <c r="PP66" s="30"/>
      <c r="PQ66" s="30"/>
      <c r="PR66" s="30"/>
      <c r="PS66" s="30"/>
      <c r="PT66" s="30"/>
      <c r="PU66" s="30"/>
      <c r="PV66" s="30"/>
      <c r="PW66" s="30"/>
      <c r="PX66" s="30"/>
      <c r="PY66" s="30"/>
      <c r="PZ66" s="30"/>
      <c r="QA66" s="30"/>
      <c r="QB66" s="30"/>
      <c r="QC66" s="30"/>
      <c r="QD66" s="30"/>
      <c r="QE66" s="30"/>
      <c r="QF66" s="30"/>
      <c r="QG66" s="30"/>
      <c r="QH66" s="30"/>
      <c r="QI66" s="30"/>
      <c r="QJ66" s="30"/>
      <c r="QK66" s="30"/>
      <c r="QL66" s="30"/>
      <c r="QM66" s="30"/>
      <c r="QN66" s="30"/>
      <c r="QO66" s="30"/>
      <c r="QP66" s="30"/>
      <c r="QQ66" s="30"/>
      <c r="QR66" s="30"/>
      <c r="QS66" s="30"/>
      <c r="QT66" s="30"/>
      <c r="QU66" s="30"/>
      <c r="QV66" s="30"/>
      <c r="QW66" s="30"/>
      <c r="QX66" s="30"/>
      <c r="QY66" s="30"/>
      <c r="QZ66" s="30"/>
      <c r="RA66" s="30"/>
      <c r="RB66" s="30"/>
      <c r="RC66" s="30"/>
      <c r="RD66" s="30"/>
      <c r="RE66" s="30"/>
      <c r="RF66" s="30"/>
      <c r="RG66" s="30"/>
      <c r="RH66" s="30"/>
      <c r="RI66" s="30"/>
      <c r="RJ66" s="30"/>
      <c r="RK66" s="30"/>
      <c r="RL66" s="30"/>
      <c r="RM66" s="30"/>
      <c r="RN66" s="30"/>
      <c r="RO66" s="30"/>
      <c r="RP66" s="30"/>
      <c r="RQ66" s="30"/>
      <c r="RR66" s="30"/>
      <c r="RS66" s="30"/>
      <c r="RT66" s="30"/>
      <c r="RU66" s="30"/>
      <c r="RV66" s="30"/>
      <c r="RW66" s="30"/>
      <c r="RX66" s="30"/>
      <c r="RY66" s="30"/>
      <c r="RZ66" s="30"/>
      <c r="SA66" s="30"/>
      <c r="SB66" s="30"/>
      <c r="SC66" s="30"/>
      <c r="SD66" s="30"/>
      <c r="SE66" s="30"/>
      <c r="SF66" s="30"/>
      <c r="SG66" s="30"/>
      <c r="SH66" s="30"/>
      <c r="SI66" s="30"/>
      <c r="SJ66" s="30"/>
      <c r="SK66" s="30"/>
      <c r="SL66" s="30"/>
      <c r="SM66" s="30"/>
      <c r="SN66" s="30"/>
      <c r="SO66" s="30"/>
      <c r="SP66" s="30"/>
      <c r="SQ66" s="30"/>
      <c r="SR66" s="30"/>
      <c r="SS66" s="30"/>
      <c r="ST66" s="30"/>
      <c r="SU66" s="30"/>
      <c r="SV66" s="30"/>
      <c r="SW66" s="30"/>
      <c r="SX66" s="30"/>
      <c r="SY66" s="30"/>
      <c r="SZ66" s="30"/>
      <c r="TA66" s="30"/>
      <c r="TB66" s="30"/>
      <c r="TC66" s="30"/>
      <c r="TD66" s="30"/>
      <c r="TE66" s="30"/>
      <c r="TF66" s="30"/>
      <c r="TG66" s="30"/>
      <c r="TH66" s="30"/>
      <c r="TI66" s="30"/>
      <c r="TJ66" s="30"/>
      <c r="TK66" s="30"/>
      <c r="TL66" s="30"/>
      <c r="TM66" s="30"/>
      <c r="TN66" s="30"/>
      <c r="TO66" s="30"/>
      <c r="TP66" s="30"/>
      <c r="TQ66" s="30"/>
      <c r="TR66" s="30"/>
      <c r="TS66" s="30"/>
      <c r="TT66" s="30"/>
      <c r="TU66" s="30"/>
      <c r="TV66" s="30"/>
      <c r="TW66" s="30"/>
      <c r="TX66" s="30"/>
      <c r="TY66" s="30"/>
      <c r="TZ66" s="30">
        <v>92</v>
      </c>
      <c r="UA66" s="30">
        <v>156</v>
      </c>
    </row>
    <row r="67" spans="2:547">
      <c r="B67" s="30" t="s">
        <v>66</v>
      </c>
      <c r="C67" s="43" t="s">
        <v>548</v>
      </c>
      <c r="D67" s="44"/>
      <c r="E67" s="30">
        <v>615</v>
      </c>
      <c r="F67" s="30">
        <v>108</v>
      </c>
      <c r="G67" s="30">
        <v>17.559999999999999</v>
      </c>
      <c r="H67" s="43" t="s">
        <v>537</v>
      </c>
      <c r="I67" s="44"/>
      <c r="J67" s="30">
        <v>20</v>
      </c>
      <c r="K67" s="30">
        <v>0</v>
      </c>
      <c r="L67" s="30">
        <v>32</v>
      </c>
      <c r="M67" s="30">
        <v>8</v>
      </c>
      <c r="N67" s="30">
        <v>0</v>
      </c>
      <c r="O67" s="30">
        <v>42</v>
      </c>
      <c r="P67" s="30">
        <v>25</v>
      </c>
      <c r="Q67" s="30">
        <v>8</v>
      </c>
      <c r="R67" s="30">
        <v>10</v>
      </c>
      <c r="S67" s="30">
        <v>5</v>
      </c>
      <c r="T67" s="30">
        <v>91</v>
      </c>
      <c r="U67" s="30">
        <v>7</v>
      </c>
      <c r="V67" s="30">
        <v>20</v>
      </c>
      <c r="W67" s="30">
        <v>34</v>
      </c>
      <c r="X67" s="30">
        <v>29</v>
      </c>
      <c r="Y67" s="30">
        <v>7</v>
      </c>
      <c r="Z67" s="30">
        <v>29</v>
      </c>
      <c r="AA67" s="30">
        <v>9</v>
      </c>
      <c r="AB67" s="30">
        <v>16</v>
      </c>
      <c r="AC67" s="30">
        <v>22</v>
      </c>
      <c r="AD67" s="30">
        <v>28</v>
      </c>
      <c r="AE67" s="30">
        <v>18</v>
      </c>
      <c r="AF67" s="30">
        <v>17</v>
      </c>
      <c r="AG67" s="30">
        <v>40</v>
      </c>
      <c r="AH67" s="30">
        <v>19</v>
      </c>
      <c r="AI67" s="30">
        <v>16</v>
      </c>
      <c r="AJ67" s="30">
        <v>19</v>
      </c>
      <c r="AK67" s="30">
        <v>41</v>
      </c>
      <c r="AL67" s="30">
        <v>18</v>
      </c>
      <c r="AM67" s="30">
        <v>8</v>
      </c>
      <c r="AN67" s="30">
        <v>17</v>
      </c>
      <c r="AO67" s="30">
        <v>27</v>
      </c>
      <c r="AP67" s="30">
        <v>26</v>
      </c>
      <c r="AQ67" s="30">
        <v>19</v>
      </c>
      <c r="AR67" s="30">
        <v>41</v>
      </c>
      <c r="AS67" s="30">
        <v>37</v>
      </c>
      <c r="AT67" s="30">
        <v>15</v>
      </c>
      <c r="AU67" s="30">
        <v>26</v>
      </c>
      <c r="AV67" s="30">
        <v>34</v>
      </c>
      <c r="AW67" s="30">
        <v>11</v>
      </c>
      <c r="AX67" s="30">
        <v>6</v>
      </c>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v>57</v>
      </c>
      <c r="FB67" s="30">
        <v>42</v>
      </c>
      <c r="FC67" s="30"/>
      <c r="FD67" s="30"/>
      <c r="FE67" s="30"/>
      <c r="FF67" s="30"/>
      <c r="FG67" s="30"/>
      <c r="FH67" s="30"/>
      <c r="FI67" s="30"/>
      <c r="FJ67" s="30"/>
      <c r="FK67" s="30"/>
      <c r="FL67" s="30"/>
      <c r="FM67" s="30"/>
      <c r="FN67" s="30"/>
      <c r="FO67" s="30">
        <v>77</v>
      </c>
      <c r="FP67" s="30"/>
      <c r="FQ67" s="30"/>
      <c r="FR67" s="30"/>
      <c r="FS67" s="30"/>
      <c r="FT67" s="30"/>
      <c r="FU67" s="30"/>
      <c r="FV67" s="30">
        <v>31</v>
      </c>
      <c r="FW67" s="30">
        <v>17</v>
      </c>
      <c r="FX67" s="30">
        <v>14</v>
      </c>
      <c r="FY67" s="30">
        <v>49</v>
      </c>
      <c r="FZ67" s="30">
        <v>17</v>
      </c>
      <c r="GA67" s="30">
        <v>75</v>
      </c>
      <c r="GB67" s="30">
        <v>74</v>
      </c>
      <c r="GC67" s="30">
        <v>12</v>
      </c>
      <c r="GD67" s="30">
        <v>29</v>
      </c>
      <c r="GE67" s="30">
        <v>40</v>
      </c>
      <c r="GF67" s="30">
        <v>41</v>
      </c>
      <c r="GG67" s="30">
        <v>43</v>
      </c>
      <c r="GH67" s="30">
        <v>16</v>
      </c>
      <c r="GI67" s="30">
        <v>15</v>
      </c>
      <c r="GJ67" s="30">
        <v>68</v>
      </c>
      <c r="GK67" s="30">
        <v>20</v>
      </c>
      <c r="GL67" s="30">
        <v>7</v>
      </c>
      <c r="GM67" s="30"/>
      <c r="GN67" s="30"/>
      <c r="GO67" s="30"/>
      <c r="GP67" s="30"/>
      <c r="GQ67" s="30"/>
      <c r="GR67" s="30"/>
      <c r="GS67" s="30"/>
      <c r="GT67" s="30"/>
      <c r="GU67" s="30"/>
      <c r="GV67" s="30">
        <v>19</v>
      </c>
      <c r="GW67" s="30"/>
      <c r="GX67" s="30"/>
      <c r="GY67" s="30">
        <v>11</v>
      </c>
      <c r="GZ67" s="30"/>
      <c r="HA67" s="30"/>
      <c r="HB67" s="30"/>
      <c r="HC67" s="30"/>
      <c r="HD67" s="30"/>
      <c r="HE67" s="30"/>
      <c r="HF67" s="30"/>
      <c r="HG67" s="30"/>
      <c r="HH67" s="30"/>
      <c r="HI67" s="30"/>
      <c r="HJ67" s="30"/>
      <c r="HK67" s="30"/>
      <c r="HL67" s="30">
        <v>64</v>
      </c>
      <c r="HM67" s="30"/>
      <c r="HN67" s="30"/>
      <c r="HO67" s="30"/>
      <c r="HP67" s="30"/>
      <c r="HQ67" s="30"/>
      <c r="HR67" s="30"/>
      <c r="HS67" s="30"/>
      <c r="HT67" s="30"/>
      <c r="HU67" s="30"/>
      <c r="HV67" s="30"/>
      <c r="HW67" s="30"/>
      <c r="HX67" s="30">
        <v>19</v>
      </c>
      <c r="HY67" s="30"/>
      <c r="HZ67" s="30"/>
      <c r="IA67" s="30"/>
      <c r="IB67" s="30"/>
      <c r="IC67" s="30"/>
      <c r="ID67" s="30"/>
      <c r="IE67" s="30"/>
      <c r="IF67" s="30"/>
      <c r="IG67" s="30"/>
      <c r="IH67" s="30"/>
      <c r="II67" s="30">
        <v>85</v>
      </c>
      <c r="IJ67" s="30">
        <v>80</v>
      </c>
      <c r="IK67" s="30">
        <v>32</v>
      </c>
      <c r="IL67" s="30">
        <v>18</v>
      </c>
      <c r="IM67" s="30">
        <v>53</v>
      </c>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v>87</v>
      </c>
      <c r="KW67" s="30">
        <v>19</v>
      </c>
      <c r="KX67" s="30"/>
      <c r="KY67" s="30"/>
      <c r="KZ67" s="30"/>
      <c r="LA67" s="30"/>
      <c r="LB67" s="30"/>
      <c r="LC67" s="30"/>
      <c r="LD67" s="30"/>
      <c r="LE67" s="30"/>
      <c r="LF67" s="30"/>
      <c r="LG67" s="30"/>
      <c r="LH67" s="30"/>
      <c r="LI67" s="30"/>
      <c r="LJ67" s="30"/>
      <c r="LK67" s="30"/>
      <c r="LL67" s="30"/>
      <c r="LM67" s="30"/>
      <c r="LN67" s="30"/>
      <c r="LO67" s="30"/>
      <c r="LP67" s="30"/>
      <c r="LQ67" s="30"/>
      <c r="LR67" s="30"/>
      <c r="LS67" s="30"/>
      <c r="LT67" s="30"/>
      <c r="LU67" s="30"/>
      <c r="LV67" s="30"/>
      <c r="LW67" s="30"/>
      <c r="LX67" s="30"/>
      <c r="LY67" s="30"/>
      <c r="LZ67" s="30"/>
      <c r="MA67" s="30"/>
      <c r="MB67" s="30"/>
      <c r="MC67" s="30"/>
      <c r="MD67" s="30"/>
      <c r="ME67" s="30"/>
      <c r="MF67" s="30"/>
      <c r="MG67" s="30"/>
      <c r="MH67" s="30"/>
      <c r="MI67" s="30"/>
      <c r="MJ67" s="30"/>
      <c r="MK67" s="30"/>
      <c r="ML67" s="30"/>
      <c r="MM67" s="30"/>
      <c r="MN67" s="30"/>
      <c r="MO67" s="30"/>
      <c r="MP67" s="30"/>
      <c r="MQ67" s="30"/>
      <c r="MR67" s="30"/>
      <c r="MS67" s="30"/>
      <c r="MT67" s="30"/>
      <c r="MU67" s="30"/>
      <c r="MV67" s="30"/>
      <c r="MW67" s="30"/>
      <c r="MX67" s="30"/>
      <c r="MY67" s="30"/>
      <c r="MZ67" s="30"/>
      <c r="NA67" s="30"/>
      <c r="NB67" s="30"/>
      <c r="NC67" s="30"/>
      <c r="ND67" s="30"/>
      <c r="NE67" s="30"/>
      <c r="NF67" s="30"/>
      <c r="NG67" s="30"/>
      <c r="NH67" s="30"/>
      <c r="NI67" s="30"/>
      <c r="NJ67" s="30"/>
      <c r="NK67" s="30"/>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c r="PO67" s="30"/>
      <c r="PP67" s="30"/>
      <c r="PQ67" s="30"/>
      <c r="PR67" s="30"/>
      <c r="PS67" s="30"/>
      <c r="PT67" s="30"/>
      <c r="PU67" s="30"/>
      <c r="PV67" s="30"/>
      <c r="PW67" s="30"/>
      <c r="PX67" s="30"/>
      <c r="PY67" s="30"/>
      <c r="PZ67" s="30"/>
      <c r="QA67" s="30"/>
      <c r="QB67" s="30"/>
      <c r="QC67" s="30"/>
      <c r="QD67" s="30"/>
      <c r="QE67" s="30"/>
      <c r="QF67" s="30"/>
      <c r="QG67" s="30"/>
      <c r="QH67" s="30"/>
      <c r="QI67" s="30"/>
      <c r="QJ67" s="30"/>
      <c r="QK67" s="30"/>
      <c r="QL67" s="30"/>
      <c r="QM67" s="30"/>
      <c r="QN67" s="30"/>
      <c r="QO67" s="30"/>
      <c r="QP67" s="30"/>
      <c r="QQ67" s="30"/>
      <c r="QR67" s="30"/>
      <c r="QS67" s="30"/>
      <c r="QT67" s="30"/>
      <c r="QU67" s="30"/>
      <c r="QV67" s="30"/>
      <c r="QW67" s="30"/>
      <c r="QX67" s="30"/>
      <c r="QY67" s="30"/>
      <c r="QZ67" s="30"/>
      <c r="RA67" s="30"/>
      <c r="RB67" s="30"/>
      <c r="RC67" s="30"/>
      <c r="RD67" s="30"/>
      <c r="RE67" s="30"/>
      <c r="RF67" s="30"/>
      <c r="RG67" s="30"/>
      <c r="RH67" s="30"/>
      <c r="RI67" s="30"/>
      <c r="RJ67" s="30"/>
      <c r="RK67" s="30"/>
      <c r="RL67" s="30"/>
      <c r="RM67" s="30"/>
      <c r="RN67" s="30"/>
      <c r="RO67" s="30"/>
      <c r="RP67" s="30"/>
      <c r="RQ67" s="30"/>
      <c r="RR67" s="30"/>
      <c r="RS67" s="30"/>
      <c r="RT67" s="30"/>
      <c r="RU67" s="30"/>
      <c r="RV67" s="30"/>
      <c r="RW67" s="30"/>
      <c r="RX67" s="30"/>
      <c r="RY67" s="30"/>
      <c r="RZ67" s="30"/>
      <c r="SA67" s="30"/>
      <c r="SB67" s="30"/>
      <c r="SC67" s="30"/>
      <c r="SD67" s="30"/>
      <c r="SE67" s="30"/>
      <c r="SF67" s="30"/>
      <c r="SG67" s="30"/>
      <c r="SH67" s="30"/>
      <c r="SI67" s="30"/>
      <c r="SJ67" s="30"/>
      <c r="SK67" s="30"/>
      <c r="SL67" s="30">
        <v>8</v>
      </c>
      <c r="SM67" s="30">
        <v>9</v>
      </c>
      <c r="SN67" s="30"/>
      <c r="SO67" s="30"/>
      <c r="SP67" s="30"/>
      <c r="SQ67" s="30"/>
      <c r="SR67" s="30"/>
      <c r="SS67" s="30"/>
      <c r="ST67" s="30"/>
      <c r="SU67" s="30"/>
      <c r="SV67" s="30"/>
      <c r="SW67" s="30"/>
      <c r="SX67" s="30"/>
      <c r="SY67" s="30"/>
      <c r="SZ67" s="30"/>
      <c r="TA67" s="30"/>
      <c r="TB67" s="30"/>
      <c r="TC67" s="30"/>
      <c r="TD67" s="30"/>
      <c r="TE67" s="30"/>
      <c r="TF67" s="30">
        <v>55</v>
      </c>
      <c r="TG67" s="30">
        <v>52</v>
      </c>
      <c r="TH67" s="30"/>
      <c r="TI67" s="30"/>
      <c r="TJ67" s="30"/>
      <c r="TK67" s="30"/>
      <c r="TL67" s="30"/>
      <c r="TM67" s="30"/>
      <c r="TN67" s="30"/>
      <c r="TO67" s="30"/>
      <c r="TP67" s="30"/>
      <c r="TQ67" s="30"/>
      <c r="TR67" s="30"/>
      <c r="TS67" s="30"/>
      <c r="TT67" s="30"/>
      <c r="TU67" s="30"/>
      <c r="TV67" s="30"/>
      <c r="TW67" s="30"/>
      <c r="TX67" s="30"/>
      <c r="TY67" s="30"/>
      <c r="TZ67" s="30"/>
      <c r="UA67" s="30"/>
    </row>
    <row r="68" spans="2:547">
      <c r="B68" s="30" t="s">
        <v>67</v>
      </c>
      <c r="C68" s="43" t="s">
        <v>548</v>
      </c>
      <c r="D68" s="44"/>
      <c r="E68" s="30">
        <v>791</v>
      </c>
      <c r="F68" s="30">
        <v>67</v>
      </c>
      <c r="G68" s="30">
        <v>8.4700000000000006</v>
      </c>
      <c r="H68" s="43" t="s">
        <v>537</v>
      </c>
      <c r="I68" s="44"/>
      <c r="J68" s="30">
        <v>40</v>
      </c>
      <c r="K68" s="30">
        <v>1</v>
      </c>
      <c r="L68" s="30">
        <v>21</v>
      </c>
      <c r="M68" s="30">
        <v>9</v>
      </c>
      <c r="N68" s="30">
        <v>1</v>
      </c>
      <c r="O68" s="30">
        <v>25</v>
      </c>
      <c r="P68" s="30">
        <v>9</v>
      </c>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v>58</v>
      </c>
      <c r="AZ68" s="30">
        <v>8</v>
      </c>
      <c r="BA68" s="30">
        <v>0</v>
      </c>
      <c r="BB68" s="30">
        <v>32</v>
      </c>
      <c r="BC68" s="30">
        <v>11</v>
      </c>
      <c r="BD68" s="30">
        <v>4</v>
      </c>
      <c r="BE68" s="30">
        <v>37</v>
      </c>
      <c r="BF68" s="30">
        <v>22</v>
      </c>
      <c r="BG68" s="30">
        <v>18</v>
      </c>
      <c r="BH68" s="30">
        <v>11</v>
      </c>
      <c r="BI68" s="30">
        <v>19</v>
      </c>
      <c r="BJ68" s="30">
        <v>11</v>
      </c>
      <c r="BK68" s="30">
        <v>28</v>
      </c>
      <c r="BL68" s="30">
        <v>25</v>
      </c>
      <c r="BM68" s="30">
        <v>19</v>
      </c>
      <c r="BN68" s="30">
        <v>5</v>
      </c>
      <c r="BO68" s="30">
        <v>26</v>
      </c>
      <c r="BP68" s="30">
        <v>28</v>
      </c>
      <c r="BQ68" s="30">
        <v>30</v>
      </c>
      <c r="BR68" s="30">
        <v>8</v>
      </c>
      <c r="BS68" s="30">
        <v>8</v>
      </c>
      <c r="BT68" s="30">
        <v>5</v>
      </c>
      <c r="BU68" s="30">
        <v>8</v>
      </c>
      <c r="BV68" s="30">
        <v>17</v>
      </c>
      <c r="BW68" s="30">
        <v>21</v>
      </c>
      <c r="BX68" s="30">
        <v>20</v>
      </c>
      <c r="BY68" s="30">
        <v>24</v>
      </c>
      <c r="BZ68" s="30">
        <v>11</v>
      </c>
      <c r="CA68" s="30">
        <v>12</v>
      </c>
      <c r="CB68" s="30">
        <v>21</v>
      </c>
      <c r="CC68" s="30">
        <v>20</v>
      </c>
      <c r="CD68" s="30">
        <v>6</v>
      </c>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v>25</v>
      </c>
      <c r="EZ68" s="30">
        <v>43</v>
      </c>
      <c r="FA68" s="30">
        <v>2</v>
      </c>
      <c r="FB68" s="30">
        <v>10</v>
      </c>
      <c r="FC68" s="30"/>
      <c r="FD68" s="30"/>
      <c r="FE68" s="30"/>
      <c r="FF68" s="30"/>
      <c r="FG68" s="30"/>
      <c r="FH68" s="30"/>
      <c r="FI68" s="30"/>
      <c r="FJ68" s="30"/>
      <c r="FK68" s="30">
        <v>6</v>
      </c>
      <c r="FL68" s="30">
        <v>21</v>
      </c>
      <c r="FM68" s="30">
        <v>24</v>
      </c>
      <c r="FN68" s="30"/>
      <c r="FO68" s="30">
        <v>12</v>
      </c>
      <c r="FP68" s="30"/>
      <c r="FQ68" s="30"/>
      <c r="FR68" s="30"/>
      <c r="FS68" s="30"/>
      <c r="FT68" s="30"/>
      <c r="FU68" s="30"/>
      <c r="FV68" s="30">
        <v>15</v>
      </c>
      <c r="FW68" s="30">
        <v>31</v>
      </c>
      <c r="FX68" s="30">
        <v>4</v>
      </c>
      <c r="FY68" s="30">
        <v>42</v>
      </c>
      <c r="FZ68" s="30">
        <v>33</v>
      </c>
      <c r="GA68" s="30">
        <v>55</v>
      </c>
      <c r="GB68" s="30">
        <v>54</v>
      </c>
      <c r="GC68" s="30">
        <v>6</v>
      </c>
      <c r="GD68" s="30">
        <v>22</v>
      </c>
      <c r="GE68" s="30">
        <v>29</v>
      </c>
      <c r="GF68" s="30">
        <v>30</v>
      </c>
      <c r="GG68" s="30">
        <v>26</v>
      </c>
      <c r="GH68" s="30">
        <v>33</v>
      </c>
      <c r="GI68" s="30">
        <v>26</v>
      </c>
      <c r="GJ68" s="30">
        <v>41</v>
      </c>
      <c r="GK68" s="30">
        <v>17</v>
      </c>
      <c r="GL68" s="30">
        <v>14</v>
      </c>
      <c r="GM68" s="30"/>
      <c r="GN68" s="30"/>
      <c r="GO68" s="30"/>
      <c r="GP68" s="30"/>
      <c r="GQ68" s="30"/>
      <c r="GR68" s="30"/>
      <c r="GS68" s="30"/>
      <c r="GT68" s="30"/>
      <c r="GU68" s="30"/>
      <c r="GV68" s="30">
        <v>34</v>
      </c>
      <c r="GW68" s="30"/>
      <c r="GX68" s="30"/>
      <c r="GY68" s="30">
        <v>11</v>
      </c>
      <c r="GZ68" s="30"/>
      <c r="HA68" s="30"/>
      <c r="HB68" s="30"/>
      <c r="HC68" s="30"/>
      <c r="HD68" s="30"/>
      <c r="HE68" s="30"/>
      <c r="HF68" s="30"/>
      <c r="HG68" s="30"/>
      <c r="HH68" s="30"/>
      <c r="HI68" s="30"/>
      <c r="HJ68" s="30"/>
      <c r="HK68" s="30"/>
      <c r="HL68" s="30">
        <v>26</v>
      </c>
      <c r="HM68" s="30"/>
      <c r="HN68" s="30"/>
      <c r="HO68" s="30"/>
      <c r="HP68" s="30"/>
      <c r="HQ68" s="30"/>
      <c r="HR68" s="30"/>
      <c r="HS68" s="30"/>
      <c r="HT68" s="30"/>
      <c r="HU68" s="30"/>
      <c r="HV68" s="30"/>
      <c r="HW68" s="30"/>
      <c r="HX68" s="30">
        <v>25</v>
      </c>
      <c r="HY68" s="30"/>
      <c r="HZ68" s="30"/>
      <c r="IA68" s="30"/>
      <c r="IB68" s="30"/>
      <c r="IC68" s="30"/>
      <c r="ID68" s="30"/>
      <c r="IE68" s="30"/>
      <c r="IF68" s="30"/>
      <c r="IG68" s="30"/>
      <c r="IH68" s="30"/>
      <c r="II68" s="30">
        <v>59</v>
      </c>
      <c r="IJ68" s="30">
        <v>60</v>
      </c>
      <c r="IK68" s="30">
        <v>28</v>
      </c>
      <c r="IL68" s="30">
        <v>32</v>
      </c>
      <c r="IM68" s="30">
        <v>30</v>
      </c>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30"/>
      <c r="LJ68" s="30"/>
      <c r="LK68" s="30"/>
      <c r="LL68" s="30"/>
      <c r="LM68" s="30"/>
      <c r="LN68" s="30"/>
      <c r="LO68" s="30"/>
      <c r="LP68" s="30"/>
      <c r="LQ68" s="30"/>
      <c r="LR68" s="30"/>
      <c r="LS68" s="30"/>
      <c r="LT68" s="30"/>
      <c r="LU68" s="30"/>
      <c r="LV68" s="30"/>
      <c r="LW68" s="30"/>
      <c r="LX68" s="30"/>
      <c r="LY68" s="30"/>
      <c r="LZ68" s="30"/>
      <c r="MA68" s="30"/>
      <c r="MB68" s="30"/>
      <c r="MC68" s="30"/>
      <c r="MD68" s="30"/>
      <c r="ME68" s="30"/>
      <c r="MF68" s="30"/>
      <c r="MG68" s="30"/>
      <c r="MH68" s="30"/>
      <c r="MI68" s="30"/>
      <c r="MJ68" s="30"/>
      <c r="MK68" s="30"/>
      <c r="ML68" s="30"/>
      <c r="MM68" s="30"/>
      <c r="MN68" s="30"/>
      <c r="MO68" s="30"/>
      <c r="MP68" s="30"/>
      <c r="MQ68" s="30"/>
      <c r="MR68" s="30"/>
      <c r="MS68" s="30"/>
      <c r="MT68" s="30"/>
      <c r="MU68" s="30"/>
      <c r="MV68" s="30"/>
      <c r="MW68" s="30"/>
      <c r="MX68" s="30"/>
      <c r="MY68" s="30"/>
      <c r="MZ68" s="30"/>
      <c r="NA68" s="30"/>
      <c r="NB68" s="30"/>
      <c r="NC68" s="30"/>
      <c r="ND68" s="30"/>
      <c r="NE68" s="30"/>
      <c r="NF68" s="30"/>
      <c r="NG68" s="30"/>
      <c r="NH68" s="30"/>
      <c r="NI68" s="30"/>
      <c r="NJ68" s="30"/>
      <c r="NK68" s="30"/>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c r="PO68" s="30"/>
      <c r="PP68" s="30"/>
      <c r="PQ68" s="30"/>
      <c r="PR68" s="30"/>
      <c r="PS68" s="30"/>
      <c r="PT68" s="30"/>
      <c r="PU68" s="30"/>
      <c r="PV68" s="30"/>
      <c r="PW68" s="30"/>
      <c r="PX68" s="30"/>
      <c r="PY68" s="30"/>
      <c r="PZ68" s="30"/>
      <c r="QA68" s="30"/>
      <c r="QB68" s="30"/>
      <c r="QC68" s="30"/>
      <c r="QD68" s="30"/>
      <c r="QE68" s="30"/>
      <c r="QF68" s="30"/>
      <c r="QG68" s="30"/>
      <c r="QH68" s="30"/>
      <c r="QI68" s="30"/>
      <c r="QJ68" s="30"/>
      <c r="QK68" s="30"/>
      <c r="QL68" s="30"/>
      <c r="QM68" s="30"/>
      <c r="QN68" s="30"/>
      <c r="QO68" s="30"/>
      <c r="QP68" s="30"/>
      <c r="QQ68" s="30"/>
      <c r="QR68" s="30"/>
      <c r="QS68" s="30"/>
      <c r="QT68" s="30"/>
      <c r="QU68" s="30"/>
      <c r="QV68" s="30"/>
      <c r="QW68" s="30"/>
      <c r="QX68" s="30"/>
      <c r="QY68" s="30"/>
      <c r="QZ68" s="30"/>
      <c r="RA68" s="30"/>
      <c r="RB68" s="30"/>
      <c r="RC68" s="30"/>
      <c r="RD68" s="30"/>
      <c r="RE68" s="30"/>
      <c r="RF68" s="30"/>
      <c r="RG68" s="30"/>
      <c r="RH68" s="30"/>
      <c r="RI68" s="30"/>
      <c r="RJ68" s="30"/>
      <c r="RK68" s="30"/>
      <c r="RL68" s="30"/>
      <c r="RM68" s="30"/>
      <c r="RN68" s="30"/>
      <c r="RO68" s="30"/>
      <c r="RP68" s="30"/>
      <c r="RQ68" s="30"/>
      <c r="RR68" s="30"/>
      <c r="RS68" s="30"/>
      <c r="RT68" s="30"/>
      <c r="RU68" s="30"/>
      <c r="RV68" s="30"/>
      <c r="RW68" s="30"/>
      <c r="RX68" s="30"/>
      <c r="RY68" s="30"/>
      <c r="RZ68" s="30"/>
      <c r="SA68" s="30"/>
      <c r="SB68" s="30"/>
      <c r="SC68" s="30"/>
      <c r="SD68" s="30"/>
      <c r="SE68" s="30"/>
      <c r="SF68" s="30"/>
      <c r="SG68" s="30"/>
      <c r="SH68" s="30"/>
      <c r="SI68" s="30"/>
      <c r="SJ68" s="30"/>
      <c r="SK68" s="30"/>
      <c r="SL68" s="30"/>
      <c r="SM68" s="30"/>
      <c r="SN68" s="30"/>
      <c r="SO68" s="30"/>
      <c r="SP68" s="30"/>
      <c r="SQ68" s="30"/>
      <c r="SR68" s="30"/>
      <c r="SS68" s="30"/>
      <c r="ST68" s="30"/>
      <c r="SU68" s="30"/>
      <c r="SV68" s="30"/>
      <c r="SW68" s="30"/>
      <c r="SX68" s="30"/>
      <c r="SY68" s="30"/>
      <c r="SZ68" s="30"/>
      <c r="TA68" s="30"/>
      <c r="TB68" s="30"/>
      <c r="TC68" s="30"/>
      <c r="TD68" s="30">
        <v>43</v>
      </c>
      <c r="TE68" s="30">
        <v>62</v>
      </c>
      <c r="TF68" s="30"/>
      <c r="TG68" s="30"/>
      <c r="TH68" s="30"/>
      <c r="TI68" s="30"/>
      <c r="TJ68" s="30"/>
      <c r="TK68" s="30"/>
      <c r="TL68" s="30"/>
      <c r="TM68" s="30"/>
      <c r="TN68" s="30"/>
      <c r="TO68" s="30"/>
      <c r="TP68" s="30"/>
      <c r="TQ68" s="30"/>
      <c r="TR68" s="30"/>
      <c r="TS68" s="30"/>
      <c r="TT68" s="30"/>
      <c r="TU68" s="30"/>
      <c r="TV68" s="30"/>
      <c r="TW68" s="30"/>
      <c r="TX68" s="30"/>
      <c r="TY68" s="30"/>
      <c r="TZ68" s="30"/>
      <c r="UA68" s="30"/>
    </row>
    <row r="69" spans="2:547">
      <c r="B69" s="30" t="s">
        <v>68</v>
      </c>
      <c r="C69" s="43" t="s">
        <v>548</v>
      </c>
      <c r="D69" s="44"/>
      <c r="E69" s="30">
        <v>865</v>
      </c>
      <c r="F69" s="30">
        <v>167</v>
      </c>
      <c r="G69" s="30">
        <v>19.309999999999999</v>
      </c>
      <c r="H69" s="43" t="s">
        <v>537</v>
      </c>
      <c r="I69" s="44"/>
      <c r="J69" s="30">
        <v>28</v>
      </c>
      <c r="K69" s="30">
        <v>2</v>
      </c>
      <c r="L69" s="30">
        <v>78</v>
      </c>
      <c r="M69" s="30">
        <v>19</v>
      </c>
      <c r="N69" s="30">
        <v>0</v>
      </c>
      <c r="O69" s="30">
        <v>47</v>
      </c>
      <c r="P69" s="30">
        <v>16</v>
      </c>
      <c r="Q69" s="30">
        <v>5</v>
      </c>
      <c r="R69" s="30">
        <v>13</v>
      </c>
      <c r="S69" s="30">
        <v>10</v>
      </c>
      <c r="T69" s="30">
        <v>152</v>
      </c>
      <c r="U69" s="30">
        <v>22</v>
      </c>
      <c r="V69" s="30">
        <v>18</v>
      </c>
      <c r="W69" s="30">
        <v>40</v>
      </c>
      <c r="X69" s="30">
        <v>70</v>
      </c>
      <c r="Y69" s="30">
        <v>21</v>
      </c>
      <c r="Z69" s="30">
        <v>66</v>
      </c>
      <c r="AA69" s="30">
        <v>21</v>
      </c>
      <c r="AB69" s="30">
        <v>19</v>
      </c>
      <c r="AC69" s="30">
        <v>15</v>
      </c>
      <c r="AD69" s="30">
        <v>70</v>
      </c>
      <c r="AE69" s="30">
        <v>21</v>
      </c>
      <c r="AF69" s="30">
        <v>20</v>
      </c>
      <c r="AG69" s="30">
        <v>39</v>
      </c>
      <c r="AH69" s="30">
        <v>12</v>
      </c>
      <c r="AI69" s="30">
        <v>22</v>
      </c>
      <c r="AJ69" s="30">
        <v>22</v>
      </c>
      <c r="AK69" s="30">
        <v>46</v>
      </c>
      <c r="AL69" s="30">
        <v>22</v>
      </c>
      <c r="AM69" s="30">
        <v>18</v>
      </c>
      <c r="AN69" s="30">
        <v>13</v>
      </c>
      <c r="AO69" s="30">
        <v>63</v>
      </c>
      <c r="AP69" s="30">
        <v>61</v>
      </c>
      <c r="AQ69" s="30">
        <v>12</v>
      </c>
      <c r="AR69" s="30">
        <v>42</v>
      </c>
      <c r="AS69" s="30">
        <v>39</v>
      </c>
      <c r="AT69" s="30">
        <v>16</v>
      </c>
      <c r="AU69" s="30">
        <v>66</v>
      </c>
      <c r="AV69" s="30">
        <v>34</v>
      </c>
      <c r="AW69" s="30">
        <v>22</v>
      </c>
      <c r="AX69" s="30">
        <v>17</v>
      </c>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v>61</v>
      </c>
      <c r="FB69" s="30">
        <v>91</v>
      </c>
      <c r="FC69" s="30"/>
      <c r="FD69" s="30"/>
      <c r="FE69" s="30"/>
      <c r="FF69" s="30"/>
      <c r="FG69" s="30"/>
      <c r="FH69" s="30"/>
      <c r="FI69" s="30"/>
      <c r="FJ69" s="30"/>
      <c r="FK69" s="30"/>
      <c r="FL69" s="30"/>
      <c r="FM69" s="30"/>
      <c r="FN69" s="30"/>
      <c r="FO69" s="30">
        <v>131</v>
      </c>
      <c r="FP69" s="30"/>
      <c r="FQ69" s="30"/>
      <c r="FR69" s="30"/>
      <c r="FS69" s="30"/>
      <c r="FT69" s="30"/>
      <c r="FU69" s="30"/>
      <c r="FV69" s="30">
        <v>43</v>
      </c>
      <c r="FW69" s="30">
        <v>24</v>
      </c>
      <c r="FX69" s="30">
        <v>23</v>
      </c>
      <c r="FY69" s="30">
        <v>70</v>
      </c>
      <c r="FZ69" s="30">
        <v>26</v>
      </c>
      <c r="GA69" s="30">
        <v>127</v>
      </c>
      <c r="GB69" s="30">
        <v>132</v>
      </c>
      <c r="GC69" s="30">
        <v>24</v>
      </c>
      <c r="GD69" s="30">
        <v>47</v>
      </c>
      <c r="GE69" s="30">
        <v>48</v>
      </c>
      <c r="GF69" s="30">
        <v>62</v>
      </c>
      <c r="GG69" s="30">
        <v>63</v>
      </c>
      <c r="GH69" s="30">
        <v>23</v>
      </c>
      <c r="GI69" s="30">
        <v>16</v>
      </c>
      <c r="GJ69" s="30">
        <v>101</v>
      </c>
      <c r="GK69" s="30">
        <v>39</v>
      </c>
      <c r="GL69" s="30">
        <v>11</v>
      </c>
      <c r="GM69" s="30"/>
      <c r="GN69" s="30"/>
      <c r="GO69" s="30"/>
      <c r="GP69" s="30"/>
      <c r="GQ69" s="30"/>
      <c r="GR69" s="30"/>
      <c r="GS69" s="30"/>
      <c r="GT69" s="30"/>
      <c r="GU69" s="30"/>
      <c r="GV69" s="30">
        <v>25</v>
      </c>
      <c r="GW69" s="30"/>
      <c r="GX69" s="30"/>
      <c r="GY69" s="30">
        <v>15</v>
      </c>
      <c r="GZ69" s="30"/>
      <c r="HA69" s="30"/>
      <c r="HB69" s="30"/>
      <c r="HC69" s="30"/>
      <c r="HD69" s="30"/>
      <c r="HE69" s="30"/>
      <c r="HF69" s="30"/>
      <c r="HG69" s="30"/>
      <c r="HH69" s="30"/>
      <c r="HI69" s="30"/>
      <c r="HJ69" s="30"/>
      <c r="HK69" s="30"/>
      <c r="HL69" s="30">
        <v>37</v>
      </c>
      <c r="HM69" s="30"/>
      <c r="HN69" s="30"/>
      <c r="HO69" s="30"/>
      <c r="HP69" s="30"/>
      <c r="HQ69" s="30"/>
      <c r="HR69" s="30"/>
      <c r="HS69" s="30"/>
      <c r="HT69" s="30"/>
      <c r="HU69" s="30"/>
      <c r="HV69" s="30"/>
      <c r="HW69" s="30"/>
      <c r="HX69" s="30">
        <v>93</v>
      </c>
      <c r="HY69" s="30"/>
      <c r="HZ69" s="30"/>
      <c r="IA69" s="30"/>
      <c r="IB69" s="30"/>
      <c r="IC69" s="30"/>
      <c r="ID69" s="30"/>
      <c r="IE69" s="30"/>
      <c r="IF69" s="30"/>
      <c r="IG69" s="30"/>
      <c r="IH69" s="30"/>
      <c r="II69" s="30">
        <v>136</v>
      </c>
      <c r="IJ69" s="30">
        <v>130</v>
      </c>
      <c r="IK69" s="30">
        <v>48</v>
      </c>
      <c r="IL69" s="30">
        <v>24</v>
      </c>
      <c r="IM69" s="30">
        <v>92</v>
      </c>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v>151</v>
      </c>
      <c r="KY69" s="30"/>
      <c r="KZ69" s="30"/>
      <c r="LA69" s="30"/>
      <c r="LB69" s="30"/>
      <c r="LC69" s="30"/>
      <c r="LD69" s="30"/>
      <c r="LE69" s="30"/>
      <c r="LF69" s="30"/>
      <c r="LG69" s="30"/>
      <c r="LH69" s="30"/>
      <c r="LI69" s="30"/>
      <c r="LJ69" s="30"/>
      <c r="LK69" s="30"/>
      <c r="LL69" s="30"/>
      <c r="LM69" s="30"/>
      <c r="LN69" s="30"/>
      <c r="LO69" s="30"/>
      <c r="LP69" s="30"/>
      <c r="LQ69" s="30"/>
      <c r="LR69" s="30"/>
      <c r="LS69" s="30"/>
      <c r="LT69" s="30"/>
      <c r="LU69" s="30"/>
      <c r="LV69" s="30"/>
      <c r="LW69" s="30"/>
      <c r="LX69" s="30"/>
      <c r="LY69" s="30"/>
      <c r="LZ69" s="30"/>
      <c r="MA69" s="30"/>
      <c r="MB69" s="30"/>
      <c r="MC69" s="30"/>
      <c r="MD69" s="30"/>
      <c r="ME69" s="30"/>
      <c r="MF69" s="30"/>
      <c r="MG69" s="30"/>
      <c r="MH69" s="30"/>
      <c r="MI69" s="30"/>
      <c r="MJ69" s="30"/>
      <c r="MK69" s="30"/>
      <c r="ML69" s="30"/>
      <c r="MM69" s="30"/>
      <c r="MN69" s="30"/>
      <c r="MO69" s="30"/>
      <c r="MP69" s="30"/>
      <c r="MQ69" s="30"/>
      <c r="MR69" s="30"/>
      <c r="MS69" s="30"/>
      <c r="MT69" s="30"/>
      <c r="MU69" s="30"/>
      <c r="MV69" s="30"/>
      <c r="MW69" s="30"/>
      <c r="MX69" s="30"/>
      <c r="MY69" s="30"/>
      <c r="MZ69" s="30"/>
      <c r="NA69" s="30"/>
      <c r="NB69" s="30"/>
      <c r="NC69" s="30"/>
      <c r="ND69" s="30"/>
      <c r="NE69" s="30"/>
      <c r="NF69" s="30"/>
      <c r="NG69" s="30"/>
      <c r="NH69" s="30"/>
      <c r="NI69" s="30"/>
      <c r="NJ69" s="30"/>
      <c r="NK69" s="30"/>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c r="PO69" s="30"/>
      <c r="PP69" s="30"/>
      <c r="PQ69" s="30"/>
      <c r="PR69" s="30"/>
      <c r="PS69" s="30"/>
      <c r="PT69" s="30"/>
      <c r="PU69" s="30"/>
      <c r="PV69" s="30"/>
      <c r="PW69" s="30"/>
      <c r="PX69" s="30"/>
      <c r="PY69" s="30"/>
      <c r="PZ69" s="30"/>
      <c r="QA69" s="30"/>
      <c r="QB69" s="30"/>
      <c r="QC69" s="30"/>
      <c r="QD69" s="30"/>
      <c r="QE69" s="30"/>
      <c r="QF69" s="30"/>
      <c r="QG69" s="30"/>
      <c r="QH69" s="30"/>
      <c r="QI69" s="30"/>
      <c r="QJ69" s="30"/>
      <c r="QK69" s="30"/>
      <c r="QL69" s="30"/>
      <c r="QM69" s="30"/>
      <c r="QN69" s="30"/>
      <c r="QO69" s="30"/>
      <c r="QP69" s="30"/>
      <c r="QQ69" s="30"/>
      <c r="QR69" s="30"/>
      <c r="QS69" s="30"/>
      <c r="QT69" s="30"/>
      <c r="QU69" s="30"/>
      <c r="QV69" s="30"/>
      <c r="QW69" s="30"/>
      <c r="QX69" s="30"/>
      <c r="QY69" s="30"/>
      <c r="QZ69" s="30"/>
      <c r="RA69" s="30"/>
      <c r="RB69" s="30"/>
      <c r="RC69" s="30"/>
      <c r="RD69" s="30"/>
      <c r="RE69" s="30"/>
      <c r="RF69" s="30"/>
      <c r="RG69" s="30"/>
      <c r="RH69" s="30"/>
      <c r="RI69" s="30"/>
      <c r="RJ69" s="30"/>
      <c r="RK69" s="30"/>
      <c r="RL69" s="30"/>
      <c r="RM69" s="30"/>
      <c r="RN69" s="30"/>
      <c r="RO69" s="30"/>
      <c r="RP69" s="30"/>
      <c r="RQ69" s="30"/>
      <c r="RR69" s="30"/>
      <c r="RS69" s="30"/>
      <c r="RT69" s="30"/>
      <c r="RU69" s="30"/>
      <c r="RV69" s="30"/>
      <c r="RW69" s="30"/>
      <c r="RX69" s="30"/>
      <c r="RY69" s="30"/>
      <c r="RZ69" s="30"/>
      <c r="SA69" s="30"/>
      <c r="SB69" s="30"/>
      <c r="SC69" s="30"/>
      <c r="SD69" s="30"/>
      <c r="SE69" s="30"/>
      <c r="SF69" s="30"/>
      <c r="SG69" s="30"/>
      <c r="SH69" s="30"/>
      <c r="SI69" s="30"/>
      <c r="SJ69" s="30"/>
      <c r="SK69" s="30"/>
      <c r="SL69" s="30">
        <v>0</v>
      </c>
      <c r="SM69" s="30">
        <v>0</v>
      </c>
      <c r="SN69" s="30"/>
      <c r="SO69" s="30"/>
      <c r="SP69" s="30"/>
      <c r="SQ69" s="30"/>
      <c r="SR69" s="30"/>
      <c r="SS69" s="30"/>
      <c r="ST69" s="30"/>
      <c r="SU69" s="30"/>
      <c r="SV69" s="30"/>
      <c r="SW69" s="30"/>
      <c r="SX69" s="30"/>
      <c r="SY69" s="30"/>
      <c r="SZ69" s="30"/>
      <c r="TA69" s="30"/>
      <c r="TB69" s="30"/>
      <c r="TC69" s="30"/>
      <c r="TD69" s="30"/>
      <c r="TE69" s="30"/>
      <c r="TF69" s="30"/>
      <c r="TG69" s="30"/>
      <c r="TH69" s="30"/>
      <c r="TI69" s="30"/>
      <c r="TJ69" s="30"/>
      <c r="TK69" s="30"/>
      <c r="TL69" s="30"/>
      <c r="TM69" s="30"/>
      <c r="TN69" s="30"/>
      <c r="TO69" s="30"/>
      <c r="TP69" s="30"/>
      <c r="TQ69" s="30"/>
      <c r="TR69" s="30"/>
      <c r="TS69" s="30"/>
      <c r="TT69" s="30"/>
      <c r="TU69" s="30"/>
      <c r="TV69" s="30"/>
      <c r="TW69" s="30"/>
      <c r="TX69" s="30"/>
      <c r="TY69" s="30"/>
      <c r="TZ69" s="30">
        <v>86</v>
      </c>
      <c r="UA69" s="30">
        <v>102</v>
      </c>
    </row>
    <row r="70" spans="2:547">
      <c r="B70" s="30" t="s">
        <v>69</v>
      </c>
      <c r="C70" s="43" t="s">
        <v>548</v>
      </c>
      <c r="D70" s="44"/>
      <c r="E70" s="30">
        <v>335</v>
      </c>
      <c r="F70" s="30">
        <v>18</v>
      </c>
      <c r="G70" s="30">
        <v>5.37</v>
      </c>
      <c r="H70" s="43" t="s">
        <v>537</v>
      </c>
      <c r="I70" s="44"/>
      <c r="J70" s="30">
        <v>10</v>
      </c>
      <c r="K70" s="30">
        <v>0</v>
      </c>
      <c r="L70" s="30">
        <v>6</v>
      </c>
      <c r="M70" s="30">
        <v>1</v>
      </c>
      <c r="N70" s="30">
        <v>0</v>
      </c>
      <c r="O70" s="30">
        <v>9</v>
      </c>
      <c r="P70" s="30">
        <v>2</v>
      </c>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v>13</v>
      </c>
      <c r="AZ70" s="30">
        <v>0</v>
      </c>
      <c r="BA70" s="30">
        <v>0</v>
      </c>
      <c r="BB70" s="30">
        <v>9</v>
      </c>
      <c r="BC70" s="30">
        <v>0</v>
      </c>
      <c r="BD70" s="30">
        <v>1</v>
      </c>
      <c r="BE70" s="30">
        <v>7</v>
      </c>
      <c r="BF70" s="30">
        <v>8</v>
      </c>
      <c r="BG70" s="30">
        <v>6</v>
      </c>
      <c r="BH70" s="30">
        <v>1</v>
      </c>
      <c r="BI70" s="30">
        <v>4</v>
      </c>
      <c r="BJ70" s="30">
        <v>0</v>
      </c>
      <c r="BK70" s="30">
        <v>7</v>
      </c>
      <c r="BL70" s="30">
        <v>10</v>
      </c>
      <c r="BM70" s="30">
        <v>5</v>
      </c>
      <c r="BN70" s="30">
        <v>1</v>
      </c>
      <c r="BO70" s="30">
        <v>8</v>
      </c>
      <c r="BP70" s="30">
        <v>7</v>
      </c>
      <c r="BQ70" s="30">
        <v>6</v>
      </c>
      <c r="BR70" s="30">
        <v>1</v>
      </c>
      <c r="BS70" s="30">
        <v>1</v>
      </c>
      <c r="BT70" s="30">
        <v>1</v>
      </c>
      <c r="BU70" s="30">
        <v>2</v>
      </c>
      <c r="BV70" s="30">
        <v>5</v>
      </c>
      <c r="BW70" s="30">
        <v>7</v>
      </c>
      <c r="BX70" s="30">
        <v>5</v>
      </c>
      <c r="BY70" s="30">
        <v>8</v>
      </c>
      <c r="BZ70" s="30">
        <v>1</v>
      </c>
      <c r="CA70" s="30">
        <v>2</v>
      </c>
      <c r="CB70" s="30">
        <v>8</v>
      </c>
      <c r="CC70" s="30">
        <v>5</v>
      </c>
      <c r="CD70" s="30">
        <v>1</v>
      </c>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v>8</v>
      </c>
      <c r="ES70" s="30">
        <v>2</v>
      </c>
      <c r="ET70" s="30"/>
      <c r="EU70" s="30"/>
      <c r="EV70" s="30"/>
      <c r="EW70" s="30"/>
      <c r="EX70" s="30"/>
      <c r="EY70" s="30"/>
      <c r="EZ70" s="30"/>
      <c r="FA70" s="30"/>
      <c r="FB70" s="30"/>
      <c r="FC70" s="30"/>
      <c r="FD70" s="30"/>
      <c r="FE70" s="30"/>
      <c r="FF70" s="30"/>
      <c r="FG70" s="30">
        <v>10</v>
      </c>
      <c r="FH70" s="30"/>
      <c r="FI70" s="30"/>
      <c r="FJ70" s="30"/>
      <c r="FK70" s="30"/>
      <c r="FL70" s="30"/>
      <c r="FM70" s="30"/>
      <c r="FN70" s="30"/>
      <c r="FO70" s="30"/>
      <c r="FP70" s="30"/>
      <c r="FQ70" s="30"/>
      <c r="FR70" s="30"/>
      <c r="FS70" s="30"/>
      <c r="FT70" s="30"/>
      <c r="FU70" s="30"/>
      <c r="FV70" s="30">
        <v>7</v>
      </c>
      <c r="FW70" s="30">
        <v>7</v>
      </c>
      <c r="FX70" s="30">
        <v>5</v>
      </c>
      <c r="FY70" s="30">
        <v>3</v>
      </c>
      <c r="FZ70" s="30">
        <v>9</v>
      </c>
      <c r="GA70" s="30">
        <v>13</v>
      </c>
      <c r="GB70" s="30">
        <v>15</v>
      </c>
      <c r="GC70" s="30">
        <v>3</v>
      </c>
      <c r="GD70" s="30">
        <v>4</v>
      </c>
      <c r="GE70" s="30">
        <v>7</v>
      </c>
      <c r="GF70" s="30">
        <v>6</v>
      </c>
      <c r="GG70" s="30">
        <v>8</v>
      </c>
      <c r="GH70" s="30">
        <v>6</v>
      </c>
      <c r="GI70" s="30">
        <v>3</v>
      </c>
      <c r="GJ70" s="30">
        <v>10</v>
      </c>
      <c r="GK70" s="30">
        <v>6</v>
      </c>
      <c r="GL70" s="30">
        <v>7</v>
      </c>
      <c r="GM70" s="30"/>
      <c r="GN70" s="30"/>
      <c r="GO70" s="30"/>
      <c r="GP70" s="30"/>
      <c r="GQ70" s="30"/>
      <c r="GR70" s="30"/>
      <c r="GS70" s="30"/>
      <c r="GT70" s="30"/>
      <c r="GU70" s="30"/>
      <c r="GV70" s="30">
        <v>7</v>
      </c>
      <c r="GW70" s="30"/>
      <c r="GX70" s="30"/>
      <c r="GY70" s="30">
        <v>3</v>
      </c>
      <c r="GZ70" s="30"/>
      <c r="HA70" s="30"/>
      <c r="HB70" s="30"/>
      <c r="HC70" s="30"/>
      <c r="HD70" s="30"/>
      <c r="HE70" s="30"/>
      <c r="HF70" s="30"/>
      <c r="HG70" s="30"/>
      <c r="HH70" s="30"/>
      <c r="HI70" s="30"/>
      <c r="HJ70" s="30"/>
      <c r="HK70" s="30"/>
      <c r="HL70" s="30">
        <v>6</v>
      </c>
      <c r="HM70" s="30"/>
      <c r="HN70" s="30"/>
      <c r="HO70" s="30"/>
      <c r="HP70" s="30"/>
      <c r="HQ70" s="30"/>
      <c r="HR70" s="30"/>
      <c r="HS70" s="30"/>
      <c r="HT70" s="30"/>
      <c r="HU70" s="30"/>
      <c r="HV70" s="30"/>
      <c r="HW70" s="30"/>
      <c r="HX70" s="30">
        <v>7</v>
      </c>
      <c r="HY70" s="30"/>
      <c r="HZ70" s="30"/>
      <c r="IA70" s="30"/>
      <c r="IB70" s="30"/>
      <c r="IC70" s="30"/>
      <c r="ID70" s="30"/>
      <c r="IE70" s="30"/>
      <c r="IF70" s="30"/>
      <c r="IG70" s="30"/>
      <c r="IH70" s="30"/>
      <c r="II70" s="30">
        <v>13</v>
      </c>
      <c r="IJ70" s="30">
        <v>14</v>
      </c>
      <c r="IK70" s="30">
        <v>9</v>
      </c>
      <c r="IL70" s="30">
        <v>9</v>
      </c>
      <c r="IM70" s="30">
        <v>5</v>
      </c>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30"/>
      <c r="LL70" s="30"/>
      <c r="LM70" s="30"/>
      <c r="LN70" s="30"/>
      <c r="LO70" s="30"/>
      <c r="LP70" s="30"/>
      <c r="LQ70" s="30"/>
      <c r="LR70" s="30"/>
      <c r="LS70" s="30"/>
      <c r="LT70" s="30"/>
      <c r="LU70" s="30"/>
      <c r="LV70" s="30"/>
      <c r="LW70" s="30"/>
      <c r="LX70" s="30"/>
      <c r="LY70" s="30"/>
      <c r="LZ70" s="30"/>
      <c r="MA70" s="30"/>
      <c r="MB70" s="30"/>
      <c r="MC70" s="30"/>
      <c r="MD70" s="30"/>
      <c r="ME70" s="30"/>
      <c r="MF70" s="30"/>
      <c r="MG70" s="30"/>
      <c r="MH70" s="30"/>
      <c r="MI70" s="30"/>
      <c r="MJ70" s="30"/>
      <c r="MK70" s="30"/>
      <c r="ML70" s="30"/>
      <c r="MM70" s="30"/>
      <c r="MN70" s="30"/>
      <c r="MO70" s="30"/>
      <c r="MP70" s="30"/>
      <c r="MQ70" s="30"/>
      <c r="MR70" s="30"/>
      <c r="MS70" s="30"/>
      <c r="MT70" s="30"/>
      <c r="MU70" s="30"/>
      <c r="MV70" s="30"/>
      <c r="MW70" s="30"/>
      <c r="MX70" s="30"/>
      <c r="MY70" s="30"/>
      <c r="MZ70" s="30"/>
      <c r="NA70" s="30"/>
      <c r="NB70" s="30"/>
      <c r="NC70" s="30"/>
      <c r="ND70" s="30"/>
      <c r="NE70" s="30"/>
      <c r="NF70" s="30"/>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c r="PT70" s="30"/>
      <c r="PU70" s="30"/>
      <c r="PV70" s="30"/>
      <c r="PW70" s="30"/>
      <c r="PX70" s="30"/>
      <c r="PY70" s="30"/>
      <c r="PZ70" s="30"/>
      <c r="QA70" s="30"/>
      <c r="QB70" s="30"/>
      <c r="QC70" s="30"/>
      <c r="QD70" s="30"/>
      <c r="QE70" s="30"/>
      <c r="QF70" s="30"/>
      <c r="QG70" s="30"/>
      <c r="QH70" s="30"/>
      <c r="QI70" s="30"/>
      <c r="QJ70" s="30"/>
      <c r="QK70" s="30"/>
      <c r="QL70" s="30"/>
      <c r="QM70" s="30"/>
      <c r="QN70" s="30"/>
      <c r="QO70" s="30"/>
      <c r="QP70" s="30"/>
      <c r="QQ70" s="30"/>
      <c r="QR70" s="30"/>
      <c r="QS70" s="30"/>
      <c r="QT70" s="30"/>
      <c r="QU70" s="30"/>
      <c r="QV70" s="30"/>
      <c r="QW70" s="30"/>
      <c r="QX70" s="30"/>
      <c r="QY70" s="30"/>
      <c r="QZ70" s="30"/>
      <c r="RA70" s="30"/>
      <c r="RB70" s="30"/>
      <c r="RC70" s="30"/>
      <c r="RD70" s="30"/>
      <c r="RE70" s="30"/>
      <c r="RF70" s="30"/>
      <c r="RG70" s="30"/>
      <c r="RH70" s="30"/>
      <c r="RI70" s="30"/>
      <c r="RJ70" s="30"/>
      <c r="RK70" s="30"/>
      <c r="RL70" s="30"/>
      <c r="RM70" s="30"/>
      <c r="RN70" s="30"/>
      <c r="RO70" s="30"/>
      <c r="RP70" s="30"/>
      <c r="RQ70" s="30"/>
      <c r="RR70" s="30"/>
      <c r="RS70" s="30"/>
      <c r="RT70" s="30"/>
      <c r="RU70" s="30"/>
      <c r="RV70" s="30"/>
      <c r="RW70" s="30"/>
      <c r="RX70" s="30"/>
      <c r="RY70" s="30"/>
      <c r="RZ70" s="30"/>
      <c r="SA70" s="30"/>
      <c r="SB70" s="30"/>
      <c r="SC70" s="30"/>
      <c r="SD70" s="30"/>
      <c r="SE70" s="30"/>
      <c r="SF70" s="30"/>
      <c r="SG70" s="30"/>
      <c r="SH70" s="30"/>
      <c r="SI70" s="30"/>
      <c r="SJ70" s="30"/>
      <c r="SK70" s="30"/>
      <c r="SL70" s="30"/>
      <c r="SM70" s="30"/>
      <c r="SN70" s="30"/>
      <c r="SO70" s="30"/>
      <c r="SP70" s="30"/>
      <c r="SQ70" s="30"/>
      <c r="SR70" s="30"/>
      <c r="SS70" s="30"/>
      <c r="ST70" s="30"/>
      <c r="SU70" s="30"/>
      <c r="SV70" s="30"/>
      <c r="SW70" s="30"/>
      <c r="SX70" s="30"/>
      <c r="SY70" s="30"/>
      <c r="SZ70" s="30"/>
      <c r="TA70" s="30"/>
      <c r="TB70" s="30"/>
      <c r="TC70" s="30"/>
      <c r="TD70" s="30">
        <v>17</v>
      </c>
      <c r="TE70" s="30">
        <v>11</v>
      </c>
      <c r="TF70" s="30"/>
      <c r="TG70" s="30"/>
      <c r="TH70" s="30"/>
      <c r="TI70" s="30"/>
      <c r="TJ70" s="30"/>
      <c r="TK70" s="30"/>
      <c r="TL70" s="30"/>
      <c r="TM70" s="30"/>
      <c r="TN70" s="30"/>
      <c r="TO70" s="30"/>
      <c r="TP70" s="30"/>
      <c r="TQ70" s="30"/>
      <c r="TR70" s="30"/>
      <c r="TS70" s="30"/>
      <c r="TT70" s="30"/>
      <c r="TU70" s="30"/>
      <c r="TV70" s="30"/>
      <c r="TW70" s="30"/>
      <c r="TX70" s="30"/>
      <c r="TY70" s="30"/>
      <c r="TZ70" s="30"/>
      <c r="UA70" s="30"/>
    </row>
    <row r="71" spans="2:547">
      <c r="B71" s="30" t="s">
        <v>70</v>
      </c>
      <c r="C71" s="43" t="s">
        <v>548</v>
      </c>
      <c r="D71" s="44"/>
      <c r="E71" s="30">
        <v>485</v>
      </c>
      <c r="F71" s="30">
        <v>28</v>
      </c>
      <c r="G71" s="30">
        <v>5.77</v>
      </c>
      <c r="H71" s="43" t="s">
        <v>537</v>
      </c>
      <c r="I71" s="44"/>
      <c r="J71" s="30">
        <v>19</v>
      </c>
      <c r="K71" s="30">
        <v>0</v>
      </c>
      <c r="L71" s="30">
        <v>10</v>
      </c>
      <c r="M71" s="30">
        <v>4</v>
      </c>
      <c r="N71" s="30">
        <v>1</v>
      </c>
      <c r="O71" s="30">
        <v>6</v>
      </c>
      <c r="P71" s="30">
        <v>6</v>
      </c>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v>23</v>
      </c>
      <c r="AZ71" s="30">
        <v>7</v>
      </c>
      <c r="BA71" s="30">
        <v>0</v>
      </c>
      <c r="BB71" s="30">
        <v>16</v>
      </c>
      <c r="BC71" s="30">
        <v>4</v>
      </c>
      <c r="BD71" s="30">
        <v>6</v>
      </c>
      <c r="BE71" s="30">
        <v>13</v>
      </c>
      <c r="BF71" s="30">
        <v>4</v>
      </c>
      <c r="BG71" s="30">
        <v>9</v>
      </c>
      <c r="BH71" s="30">
        <v>4</v>
      </c>
      <c r="BI71" s="30">
        <v>9</v>
      </c>
      <c r="BJ71" s="30">
        <v>4</v>
      </c>
      <c r="BK71" s="30">
        <v>12</v>
      </c>
      <c r="BL71" s="30">
        <v>4</v>
      </c>
      <c r="BM71" s="30">
        <v>10</v>
      </c>
      <c r="BN71" s="30">
        <v>5</v>
      </c>
      <c r="BO71" s="30">
        <v>5</v>
      </c>
      <c r="BP71" s="30">
        <v>13</v>
      </c>
      <c r="BQ71" s="30">
        <v>12</v>
      </c>
      <c r="BR71" s="30">
        <v>5</v>
      </c>
      <c r="BS71" s="30">
        <v>4</v>
      </c>
      <c r="BT71" s="30">
        <v>4</v>
      </c>
      <c r="BU71" s="30">
        <v>4</v>
      </c>
      <c r="BV71" s="30">
        <v>9</v>
      </c>
      <c r="BW71" s="30">
        <v>4</v>
      </c>
      <c r="BX71" s="30">
        <v>9</v>
      </c>
      <c r="BY71" s="30">
        <v>5</v>
      </c>
      <c r="BZ71" s="30">
        <v>4</v>
      </c>
      <c r="CA71" s="30">
        <v>4</v>
      </c>
      <c r="CB71" s="30">
        <v>4</v>
      </c>
      <c r="CC71" s="30">
        <v>10</v>
      </c>
      <c r="CD71" s="30">
        <v>6</v>
      </c>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v>19</v>
      </c>
      <c r="ES71" s="30">
        <v>4</v>
      </c>
      <c r="ET71" s="30"/>
      <c r="EU71" s="30"/>
      <c r="EV71" s="30"/>
      <c r="EW71" s="30"/>
      <c r="EX71" s="30"/>
      <c r="EY71" s="30"/>
      <c r="EZ71" s="30"/>
      <c r="FA71" s="30"/>
      <c r="FB71" s="30"/>
      <c r="FC71" s="30"/>
      <c r="FD71" s="30"/>
      <c r="FE71" s="30"/>
      <c r="FF71" s="30"/>
      <c r="FG71" s="30">
        <v>16</v>
      </c>
      <c r="FH71" s="30"/>
      <c r="FI71" s="30"/>
      <c r="FJ71" s="30"/>
      <c r="FK71" s="30"/>
      <c r="FL71" s="30"/>
      <c r="FM71" s="30"/>
      <c r="FN71" s="30"/>
      <c r="FO71" s="30"/>
      <c r="FP71" s="30"/>
      <c r="FQ71" s="30"/>
      <c r="FR71" s="30"/>
      <c r="FS71" s="30"/>
      <c r="FT71" s="30"/>
      <c r="FU71" s="30"/>
      <c r="FV71" s="30">
        <v>12</v>
      </c>
      <c r="FW71" s="30">
        <v>17</v>
      </c>
      <c r="FX71" s="30">
        <v>3</v>
      </c>
      <c r="FY71" s="30">
        <v>8</v>
      </c>
      <c r="FZ71" s="30">
        <v>17</v>
      </c>
      <c r="GA71" s="30">
        <v>21</v>
      </c>
      <c r="GB71" s="30">
        <v>22</v>
      </c>
      <c r="GC71" s="30">
        <v>0</v>
      </c>
      <c r="GD71" s="30">
        <v>8</v>
      </c>
      <c r="GE71" s="30">
        <v>12</v>
      </c>
      <c r="GF71" s="30">
        <v>13</v>
      </c>
      <c r="GG71" s="30">
        <v>9</v>
      </c>
      <c r="GH71" s="30">
        <v>16</v>
      </c>
      <c r="GI71" s="30">
        <v>8</v>
      </c>
      <c r="GJ71" s="30">
        <v>12</v>
      </c>
      <c r="GK71" s="30">
        <v>10</v>
      </c>
      <c r="GL71" s="30">
        <v>12</v>
      </c>
      <c r="GM71" s="30"/>
      <c r="GN71" s="30"/>
      <c r="GO71" s="30"/>
      <c r="GP71" s="30"/>
      <c r="GQ71" s="30"/>
      <c r="GR71" s="30"/>
      <c r="GS71" s="30"/>
      <c r="GT71" s="30"/>
      <c r="GU71" s="30"/>
      <c r="GV71" s="30"/>
      <c r="GW71" s="30"/>
      <c r="GX71" s="30"/>
      <c r="GY71" s="30"/>
      <c r="GZ71" s="30"/>
      <c r="HA71" s="30"/>
      <c r="HB71" s="30"/>
      <c r="HC71" s="30"/>
      <c r="HD71" s="30"/>
      <c r="HE71" s="30"/>
      <c r="HF71" s="30"/>
      <c r="HG71" s="30"/>
      <c r="HH71" s="30">
        <v>19</v>
      </c>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v>21</v>
      </c>
      <c r="IJ71" s="30">
        <v>22</v>
      </c>
      <c r="IK71" s="30">
        <v>13</v>
      </c>
      <c r="IL71" s="30">
        <v>16</v>
      </c>
      <c r="IM71" s="30">
        <v>13</v>
      </c>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v>22</v>
      </c>
      <c r="KZ71" s="30"/>
      <c r="LA71" s="30"/>
      <c r="LB71" s="30"/>
      <c r="LC71" s="30"/>
      <c r="LD71" s="30"/>
      <c r="LE71" s="30"/>
      <c r="LF71" s="30"/>
      <c r="LG71" s="30"/>
      <c r="LH71" s="30"/>
      <c r="LI71" s="30"/>
      <c r="LJ71" s="30"/>
      <c r="LK71" s="30"/>
      <c r="LL71" s="30"/>
      <c r="LM71" s="30"/>
      <c r="LN71" s="30"/>
      <c r="LO71" s="30"/>
      <c r="LP71" s="30"/>
      <c r="LQ71" s="30"/>
      <c r="LR71" s="30"/>
      <c r="LS71" s="30"/>
      <c r="LT71" s="30"/>
      <c r="LU71" s="30"/>
      <c r="LV71" s="30"/>
      <c r="LW71" s="30"/>
      <c r="LX71" s="30"/>
      <c r="LY71" s="30"/>
      <c r="LZ71" s="30"/>
      <c r="MA71" s="30"/>
      <c r="MB71" s="30"/>
      <c r="MC71" s="30"/>
      <c r="MD71" s="30"/>
      <c r="ME71" s="30"/>
      <c r="MF71" s="30"/>
      <c r="MG71" s="30"/>
      <c r="MH71" s="30"/>
      <c r="MI71" s="30"/>
      <c r="MJ71" s="30"/>
      <c r="MK71" s="30"/>
      <c r="ML71" s="30"/>
      <c r="MM71" s="30"/>
      <c r="MN71" s="30"/>
      <c r="MO71" s="30"/>
      <c r="MP71" s="30"/>
      <c r="MQ71" s="30"/>
      <c r="MR71" s="30"/>
      <c r="MS71" s="30"/>
      <c r="MT71" s="30"/>
      <c r="MU71" s="30"/>
      <c r="MV71" s="30"/>
      <c r="MW71" s="30"/>
      <c r="MX71" s="30"/>
      <c r="MY71" s="30"/>
      <c r="MZ71" s="30"/>
      <c r="NA71" s="30"/>
      <c r="NB71" s="30"/>
      <c r="NC71" s="30"/>
      <c r="ND71" s="30"/>
      <c r="NE71" s="30"/>
      <c r="NF71" s="30"/>
      <c r="NG71" s="30"/>
      <c r="NH71" s="30"/>
      <c r="NI71" s="30"/>
      <c r="NJ71" s="30"/>
      <c r="NK71" s="30"/>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c r="PO71" s="30"/>
      <c r="PP71" s="30"/>
      <c r="PQ71" s="30"/>
      <c r="PR71" s="30"/>
      <c r="PS71" s="30"/>
      <c r="PT71" s="30"/>
      <c r="PU71" s="30"/>
      <c r="PV71" s="30"/>
      <c r="PW71" s="30"/>
      <c r="PX71" s="30"/>
      <c r="PY71" s="30"/>
      <c r="PZ71" s="30"/>
      <c r="QA71" s="30"/>
      <c r="QB71" s="30"/>
      <c r="QC71" s="30"/>
      <c r="QD71" s="30"/>
      <c r="QE71" s="30"/>
      <c r="QF71" s="30"/>
      <c r="QG71" s="30"/>
      <c r="QH71" s="30"/>
      <c r="QI71" s="30"/>
      <c r="QJ71" s="30"/>
      <c r="QK71" s="30"/>
      <c r="QL71" s="30"/>
      <c r="QM71" s="30"/>
      <c r="QN71" s="30"/>
      <c r="QO71" s="30"/>
      <c r="QP71" s="30"/>
      <c r="QQ71" s="30"/>
      <c r="QR71" s="30"/>
      <c r="QS71" s="30"/>
      <c r="QT71" s="30"/>
      <c r="QU71" s="30"/>
      <c r="QV71" s="30"/>
      <c r="QW71" s="30"/>
      <c r="QX71" s="30"/>
      <c r="QY71" s="30"/>
      <c r="QZ71" s="30"/>
      <c r="RA71" s="30"/>
      <c r="RB71" s="30"/>
      <c r="RC71" s="30"/>
      <c r="RD71" s="30"/>
      <c r="RE71" s="30"/>
      <c r="RF71" s="30"/>
      <c r="RG71" s="30"/>
      <c r="RH71" s="30"/>
      <c r="RI71" s="30"/>
      <c r="RJ71" s="30"/>
      <c r="RK71" s="30"/>
      <c r="RL71" s="30"/>
      <c r="RM71" s="30"/>
      <c r="RN71" s="30"/>
      <c r="RO71" s="30"/>
      <c r="RP71" s="30"/>
      <c r="RQ71" s="30"/>
      <c r="RR71" s="30"/>
      <c r="RS71" s="30"/>
      <c r="RT71" s="30"/>
      <c r="RU71" s="30"/>
      <c r="RV71" s="30"/>
      <c r="RW71" s="30"/>
      <c r="RX71" s="30"/>
      <c r="RY71" s="30"/>
      <c r="RZ71" s="30"/>
      <c r="SA71" s="30"/>
      <c r="SB71" s="30"/>
      <c r="SC71" s="30"/>
      <c r="SD71" s="30"/>
      <c r="SE71" s="30"/>
      <c r="SF71" s="30"/>
      <c r="SG71" s="30"/>
      <c r="SH71" s="30"/>
      <c r="SI71" s="30"/>
      <c r="SJ71" s="30"/>
      <c r="SK71" s="30"/>
      <c r="SL71" s="30"/>
      <c r="SM71" s="30"/>
      <c r="SN71" s="30"/>
      <c r="SO71" s="30"/>
      <c r="SP71" s="30"/>
      <c r="SQ71" s="30"/>
      <c r="SR71" s="30"/>
      <c r="SS71" s="30"/>
      <c r="ST71" s="30"/>
      <c r="SU71" s="30"/>
      <c r="SV71" s="30"/>
      <c r="SW71" s="30"/>
      <c r="SX71" s="30"/>
      <c r="SY71" s="30"/>
      <c r="SZ71" s="30"/>
      <c r="TA71" s="30"/>
      <c r="TB71" s="30"/>
      <c r="TC71" s="30"/>
      <c r="TD71" s="30">
        <v>25</v>
      </c>
      <c r="TE71" s="30">
        <v>22</v>
      </c>
      <c r="TF71" s="30"/>
      <c r="TG71" s="30"/>
      <c r="TH71" s="30"/>
      <c r="TI71" s="30"/>
      <c r="TJ71" s="30"/>
      <c r="TK71" s="30"/>
      <c r="TL71" s="30"/>
      <c r="TM71" s="30"/>
      <c r="TN71" s="30"/>
      <c r="TO71" s="30"/>
      <c r="TP71" s="30"/>
      <c r="TQ71" s="30"/>
      <c r="TR71" s="30"/>
      <c r="TS71" s="30"/>
      <c r="TT71" s="30"/>
      <c r="TU71" s="30"/>
      <c r="TV71" s="30"/>
      <c r="TW71" s="30"/>
      <c r="TX71" s="30"/>
      <c r="TY71" s="30"/>
      <c r="TZ71" s="30"/>
      <c r="UA71" s="30"/>
    </row>
    <row r="72" spans="2:547">
      <c r="B72" s="30" t="s">
        <v>71</v>
      </c>
      <c r="C72" s="43" t="s">
        <v>548</v>
      </c>
      <c r="D72" s="44"/>
      <c r="E72" s="30">
        <v>1118</v>
      </c>
      <c r="F72" s="30">
        <v>105</v>
      </c>
      <c r="G72" s="30">
        <v>9.39</v>
      </c>
      <c r="H72" s="43" t="s">
        <v>537</v>
      </c>
      <c r="I72" s="44"/>
      <c r="J72" s="30">
        <v>56</v>
      </c>
      <c r="K72" s="30">
        <v>0</v>
      </c>
      <c r="L72" s="30">
        <v>45</v>
      </c>
      <c r="M72" s="30">
        <v>6</v>
      </c>
      <c r="N72" s="30">
        <v>0</v>
      </c>
      <c r="O72" s="30">
        <v>34</v>
      </c>
      <c r="P72" s="30">
        <v>19</v>
      </c>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v>95</v>
      </c>
      <c r="AZ72" s="30">
        <v>15</v>
      </c>
      <c r="BA72" s="30">
        <v>0</v>
      </c>
      <c r="BB72" s="30">
        <v>46</v>
      </c>
      <c r="BC72" s="30">
        <v>7</v>
      </c>
      <c r="BD72" s="30">
        <v>19</v>
      </c>
      <c r="BE72" s="30">
        <v>45</v>
      </c>
      <c r="BF72" s="30">
        <v>33</v>
      </c>
      <c r="BG72" s="30">
        <v>36</v>
      </c>
      <c r="BH72" s="30">
        <v>6</v>
      </c>
      <c r="BI72" s="30">
        <v>39</v>
      </c>
      <c r="BJ72" s="30">
        <v>6</v>
      </c>
      <c r="BK72" s="30">
        <v>41</v>
      </c>
      <c r="BL72" s="30">
        <v>34</v>
      </c>
      <c r="BM72" s="30">
        <v>39</v>
      </c>
      <c r="BN72" s="30">
        <v>18</v>
      </c>
      <c r="BO72" s="30">
        <v>34</v>
      </c>
      <c r="BP72" s="30">
        <v>42</v>
      </c>
      <c r="BQ72" s="30">
        <v>42</v>
      </c>
      <c r="BR72" s="30">
        <v>22</v>
      </c>
      <c r="BS72" s="30">
        <v>7</v>
      </c>
      <c r="BT72" s="30">
        <v>17</v>
      </c>
      <c r="BU72" s="30">
        <v>19</v>
      </c>
      <c r="BV72" s="30">
        <v>37</v>
      </c>
      <c r="BW72" s="30">
        <v>31</v>
      </c>
      <c r="BX72" s="30">
        <v>36</v>
      </c>
      <c r="BY72" s="30">
        <v>31</v>
      </c>
      <c r="BZ72" s="30">
        <v>7</v>
      </c>
      <c r="CA72" s="30">
        <v>6</v>
      </c>
      <c r="CB72" s="30">
        <v>28</v>
      </c>
      <c r="CC72" s="30">
        <v>39</v>
      </c>
      <c r="CD72" s="30">
        <v>15</v>
      </c>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v>53</v>
      </c>
      <c r="ES72" s="30">
        <v>8</v>
      </c>
      <c r="ET72" s="30"/>
      <c r="EU72" s="30"/>
      <c r="EV72" s="30"/>
      <c r="EW72" s="30"/>
      <c r="EX72" s="30"/>
      <c r="EY72" s="30"/>
      <c r="EZ72" s="30"/>
      <c r="FA72" s="30"/>
      <c r="FB72" s="30"/>
      <c r="FC72" s="30"/>
      <c r="FD72" s="30"/>
      <c r="FE72" s="30"/>
      <c r="FF72" s="30"/>
      <c r="FG72" s="30">
        <v>57</v>
      </c>
      <c r="FH72" s="30"/>
      <c r="FI72" s="30"/>
      <c r="FJ72" s="30"/>
      <c r="FK72" s="30"/>
      <c r="FL72" s="30"/>
      <c r="FM72" s="30"/>
      <c r="FN72" s="30"/>
      <c r="FO72" s="30"/>
      <c r="FP72" s="30"/>
      <c r="FQ72" s="30"/>
      <c r="FR72" s="30"/>
      <c r="FS72" s="30"/>
      <c r="FT72" s="30"/>
      <c r="FU72" s="30"/>
      <c r="FV72" s="30">
        <v>22</v>
      </c>
      <c r="FW72" s="30">
        <v>49</v>
      </c>
      <c r="FX72" s="30">
        <v>11</v>
      </c>
      <c r="FY72" s="30">
        <v>57</v>
      </c>
      <c r="FZ72" s="30">
        <v>50</v>
      </c>
      <c r="GA72" s="30">
        <v>80</v>
      </c>
      <c r="GB72" s="30">
        <v>78</v>
      </c>
      <c r="GC72" s="30">
        <v>6</v>
      </c>
      <c r="GD72" s="30">
        <v>25</v>
      </c>
      <c r="GE72" s="30">
        <v>51</v>
      </c>
      <c r="GF72" s="30">
        <v>45</v>
      </c>
      <c r="GG72" s="30">
        <v>39</v>
      </c>
      <c r="GH72" s="30">
        <v>51</v>
      </c>
      <c r="GI72" s="30">
        <v>40</v>
      </c>
      <c r="GJ72" s="30">
        <v>61</v>
      </c>
      <c r="GK72" s="30">
        <v>30</v>
      </c>
      <c r="GL72" s="30">
        <v>19</v>
      </c>
      <c r="GM72" s="30"/>
      <c r="GN72" s="30"/>
      <c r="GO72" s="30"/>
      <c r="GP72" s="30"/>
      <c r="GQ72" s="30"/>
      <c r="GR72" s="30"/>
      <c r="GS72" s="30"/>
      <c r="GT72" s="30"/>
      <c r="GU72" s="30"/>
      <c r="GV72" s="30"/>
      <c r="GW72" s="30"/>
      <c r="GX72" s="30"/>
      <c r="GY72" s="30"/>
      <c r="GZ72" s="30"/>
      <c r="HA72" s="30"/>
      <c r="HB72" s="30"/>
      <c r="HC72" s="30"/>
      <c r="HD72" s="30"/>
      <c r="HE72" s="30"/>
      <c r="HF72" s="30"/>
      <c r="HG72" s="30"/>
      <c r="HH72" s="30">
        <v>57</v>
      </c>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v>82</v>
      </c>
      <c r="IJ72" s="30">
        <v>86</v>
      </c>
      <c r="IK72" s="30">
        <v>35</v>
      </c>
      <c r="IL72" s="30">
        <v>51</v>
      </c>
      <c r="IM72" s="30">
        <v>48</v>
      </c>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v>55</v>
      </c>
      <c r="LA72" s="30"/>
      <c r="LB72" s="30"/>
      <c r="LC72" s="30"/>
      <c r="LD72" s="30"/>
      <c r="LE72" s="30"/>
      <c r="LF72" s="30"/>
      <c r="LG72" s="30"/>
      <c r="LH72" s="30"/>
      <c r="LI72" s="30"/>
      <c r="LJ72" s="30"/>
      <c r="LK72" s="30"/>
      <c r="LL72" s="30"/>
      <c r="LM72" s="30"/>
      <c r="LN72" s="30"/>
      <c r="LO72" s="30"/>
      <c r="LP72" s="30"/>
      <c r="LQ72" s="30"/>
      <c r="LR72" s="30"/>
      <c r="LS72" s="30"/>
      <c r="LT72" s="30"/>
      <c r="LU72" s="30"/>
      <c r="LV72" s="30"/>
      <c r="LW72" s="30"/>
      <c r="LX72" s="30"/>
      <c r="LY72" s="30"/>
      <c r="LZ72" s="30"/>
      <c r="MA72" s="30"/>
      <c r="MB72" s="30"/>
      <c r="MC72" s="30"/>
      <c r="MD72" s="30"/>
      <c r="ME72" s="30"/>
      <c r="MF72" s="30"/>
      <c r="MG72" s="30"/>
      <c r="MH72" s="30"/>
      <c r="MI72" s="30"/>
      <c r="MJ72" s="30"/>
      <c r="MK72" s="30"/>
      <c r="ML72" s="30"/>
      <c r="MM72" s="30"/>
      <c r="MN72" s="30"/>
      <c r="MO72" s="30"/>
      <c r="MP72" s="30"/>
      <c r="MQ72" s="30"/>
      <c r="MR72" s="30"/>
      <c r="MS72" s="30"/>
      <c r="MT72" s="30"/>
      <c r="MU72" s="30"/>
      <c r="MV72" s="30"/>
      <c r="MW72" s="30"/>
      <c r="MX72" s="30"/>
      <c r="MY72" s="30"/>
      <c r="MZ72" s="30"/>
      <c r="NA72" s="30"/>
      <c r="NB72" s="30"/>
      <c r="NC72" s="30"/>
      <c r="ND72" s="30"/>
      <c r="NE72" s="30"/>
      <c r="NF72" s="30"/>
      <c r="NG72" s="30"/>
      <c r="NH72" s="30"/>
      <c r="NI72" s="30"/>
      <c r="NJ72" s="30"/>
      <c r="NK72" s="30"/>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c r="PO72" s="30"/>
      <c r="PP72" s="30"/>
      <c r="PQ72" s="30"/>
      <c r="PR72" s="30"/>
      <c r="PS72" s="30"/>
      <c r="PT72" s="30"/>
      <c r="PU72" s="30"/>
      <c r="PV72" s="30"/>
      <c r="PW72" s="30"/>
      <c r="PX72" s="30"/>
      <c r="PY72" s="30"/>
      <c r="PZ72" s="30"/>
      <c r="QA72" s="30"/>
      <c r="QB72" s="30"/>
      <c r="QC72" s="30"/>
      <c r="QD72" s="30"/>
      <c r="QE72" s="30"/>
      <c r="QF72" s="30"/>
      <c r="QG72" s="30"/>
      <c r="QH72" s="30"/>
      <c r="QI72" s="30"/>
      <c r="QJ72" s="30"/>
      <c r="QK72" s="30"/>
      <c r="QL72" s="30"/>
      <c r="QM72" s="30"/>
      <c r="QN72" s="30"/>
      <c r="QO72" s="30"/>
      <c r="QP72" s="30"/>
      <c r="QQ72" s="30"/>
      <c r="QR72" s="30"/>
      <c r="QS72" s="30"/>
      <c r="QT72" s="30"/>
      <c r="QU72" s="30"/>
      <c r="QV72" s="30"/>
      <c r="QW72" s="30"/>
      <c r="QX72" s="30"/>
      <c r="QY72" s="30"/>
      <c r="QZ72" s="30"/>
      <c r="RA72" s="30"/>
      <c r="RB72" s="30"/>
      <c r="RC72" s="30"/>
      <c r="RD72" s="30"/>
      <c r="RE72" s="30"/>
      <c r="RF72" s="30"/>
      <c r="RG72" s="30"/>
      <c r="RH72" s="30"/>
      <c r="RI72" s="30"/>
      <c r="RJ72" s="30"/>
      <c r="RK72" s="30"/>
      <c r="RL72" s="30"/>
      <c r="RM72" s="30"/>
      <c r="RN72" s="30"/>
      <c r="RO72" s="30"/>
      <c r="RP72" s="30"/>
      <c r="RQ72" s="30"/>
      <c r="RR72" s="30"/>
      <c r="RS72" s="30"/>
      <c r="RT72" s="30"/>
      <c r="RU72" s="30"/>
      <c r="RV72" s="30"/>
      <c r="RW72" s="30"/>
      <c r="RX72" s="30"/>
      <c r="RY72" s="30"/>
      <c r="RZ72" s="30"/>
      <c r="SA72" s="30"/>
      <c r="SB72" s="30"/>
      <c r="SC72" s="30"/>
      <c r="SD72" s="30"/>
      <c r="SE72" s="30"/>
      <c r="SF72" s="30"/>
      <c r="SG72" s="30"/>
      <c r="SH72" s="30"/>
      <c r="SI72" s="30"/>
      <c r="SJ72" s="30"/>
      <c r="SK72" s="30"/>
      <c r="SL72" s="30"/>
      <c r="SM72" s="30"/>
      <c r="SN72" s="30"/>
      <c r="SO72" s="30"/>
      <c r="SP72" s="30"/>
      <c r="SQ72" s="30"/>
      <c r="SR72" s="30"/>
      <c r="SS72" s="30"/>
      <c r="ST72" s="30"/>
      <c r="SU72" s="30"/>
      <c r="SV72" s="30"/>
      <c r="SW72" s="30"/>
      <c r="SX72" s="30"/>
      <c r="SY72" s="30"/>
      <c r="SZ72" s="30"/>
      <c r="TA72" s="30"/>
      <c r="TB72" s="30"/>
      <c r="TC72" s="30"/>
      <c r="TD72" s="30">
        <v>69</v>
      </c>
      <c r="TE72" s="30">
        <v>97</v>
      </c>
      <c r="TF72" s="30">
        <v>0</v>
      </c>
      <c r="TG72" s="30">
        <v>0</v>
      </c>
      <c r="TH72" s="30"/>
      <c r="TI72" s="30"/>
      <c r="TJ72" s="30"/>
      <c r="TK72" s="30"/>
      <c r="TL72" s="30"/>
      <c r="TM72" s="30"/>
      <c r="TN72" s="30"/>
      <c r="TO72" s="30"/>
      <c r="TP72" s="30"/>
      <c r="TQ72" s="30"/>
      <c r="TR72" s="30"/>
      <c r="TS72" s="30"/>
      <c r="TT72" s="30"/>
      <c r="TU72" s="30"/>
      <c r="TV72" s="30"/>
      <c r="TW72" s="30"/>
      <c r="TX72" s="30"/>
      <c r="TY72" s="30"/>
      <c r="TZ72" s="30"/>
      <c r="UA72" s="30"/>
    </row>
    <row r="73" spans="2:547">
      <c r="B73" s="30" t="s">
        <v>72</v>
      </c>
      <c r="C73" s="43" t="s">
        <v>548</v>
      </c>
      <c r="D73" s="44"/>
      <c r="E73" s="30">
        <v>700</v>
      </c>
      <c r="F73" s="30">
        <v>56</v>
      </c>
      <c r="G73" s="30">
        <v>8</v>
      </c>
      <c r="H73" s="43" t="s">
        <v>537</v>
      </c>
      <c r="I73" s="44"/>
      <c r="J73" s="30">
        <v>37</v>
      </c>
      <c r="K73" s="30">
        <v>1</v>
      </c>
      <c r="L73" s="30">
        <v>16</v>
      </c>
      <c r="M73" s="30">
        <v>4</v>
      </c>
      <c r="N73" s="30">
        <v>1</v>
      </c>
      <c r="O73" s="30">
        <v>27</v>
      </c>
      <c r="P73" s="30">
        <v>6</v>
      </c>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v>48</v>
      </c>
      <c r="AZ73" s="30">
        <v>11</v>
      </c>
      <c r="BA73" s="30">
        <v>0</v>
      </c>
      <c r="BB73" s="30">
        <v>27</v>
      </c>
      <c r="BC73" s="30">
        <v>4</v>
      </c>
      <c r="BD73" s="30">
        <v>6</v>
      </c>
      <c r="BE73" s="30">
        <v>29</v>
      </c>
      <c r="BF73" s="30">
        <v>26</v>
      </c>
      <c r="BG73" s="30">
        <v>16</v>
      </c>
      <c r="BH73" s="30">
        <v>3</v>
      </c>
      <c r="BI73" s="30">
        <v>16</v>
      </c>
      <c r="BJ73" s="30">
        <v>4</v>
      </c>
      <c r="BK73" s="30">
        <v>24</v>
      </c>
      <c r="BL73" s="30">
        <v>26</v>
      </c>
      <c r="BM73" s="30">
        <v>13</v>
      </c>
      <c r="BN73" s="30">
        <v>6</v>
      </c>
      <c r="BO73" s="30">
        <v>32</v>
      </c>
      <c r="BP73" s="30">
        <v>21</v>
      </c>
      <c r="BQ73" s="30">
        <v>24</v>
      </c>
      <c r="BR73" s="30">
        <v>5</v>
      </c>
      <c r="BS73" s="30">
        <v>4</v>
      </c>
      <c r="BT73" s="30">
        <v>4</v>
      </c>
      <c r="BU73" s="30">
        <v>6</v>
      </c>
      <c r="BV73" s="30">
        <v>14</v>
      </c>
      <c r="BW73" s="30">
        <v>27</v>
      </c>
      <c r="BX73" s="30">
        <v>14</v>
      </c>
      <c r="BY73" s="30">
        <v>29</v>
      </c>
      <c r="BZ73" s="30">
        <v>3</v>
      </c>
      <c r="CA73" s="30">
        <v>4</v>
      </c>
      <c r="CB73" s="30">
        <v>26</v>
      </c>
      <c r="CC73" s="30">
        <v>15</v>
      </c>
      <c r="CD73" s="30">
        <v>4</v>
      </c>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v>33</v>
      </c>
      <c r="ES73" s="30">
        <v>6</v>
      </c>
      <c r="ET73" s="30"/>
      <c r="EU73" s="30"/>
      <c r="EV73" s="30"/>
      <c r="EW73" s="30"/>
      <c r="EX73" s="30"/>
      <c r="EY73" s="30"/>
      <c r="EZ73" s="30"/>
      <c r="FA73" s="30"/>
      <c r="FB73" s="30"/>
      <c r="FC73" s="30"/>
      <c r="FD73" s="30"/>
      <c r="FE73" s="30"/>
      <c r="FF73" s="30"/>
      <c r="FG73" s="30">
        <v>39</v>
      </c>
      <c r="FH73" s="30"/>
      <c r="FI73" s="30"/>
      <c r="FJ73" s="30"/>
      <c r="FK73" s="30"/>
      <c r="FL73" s="30"/>
      <c r="FM73" s="30"/>
      <c r="FN73" s="30"/>
      <c r="FO73" s="30"/>
      <c r="FP73" s="30"/>
      <c r="FQ73" s="30"/>
      <c r="FR73" s="30"/>
      <c r="FS73" s="30"/>
      <c r="FT73" s="30"/>
      <c r="FU73" s="30"/>
      <c r="FV73" s="30">
        <v>16</v>
      </c>
      <c r="FW73" s="30">
        <v>35</v>
      </c>
      <c r="FX73" s="30">
        <v>5</v>
      </c>
      <c r="FY73" s="30">
        <v>30</v>
      </c>
      <c r="FZ73" s="30">
        <v>37</v>
      </c>
      <c r="GA73" s="30">
        <v>49</v>
      </c>
      <c r="GB73" s="30">
        <v>49</v>
      </c>
      <c r="GC73" s="30">
        <v>12</v>
      </c>
      <c r="GD73" s="30">
        <v>19</v>
      </c>
      <c r="GE73" s="30">
        <v>19</v>
      </c>
      <c r="GF73" s="30">
        <v>23</v>
      </c>
      <c r="GG73" s="30">
        <v>28</v>
      </c>
      <c r="GH73" s="30">
        <v>37</v>
      </c>
      <c r="GI73" s="30">
        <v>20</v>
      </c>
      <c r="GJ73" s="30">
        <v>34</v>
      </c>
      <c r="GK73" s="30">
        <v>16</v>
      </c>
      <c r="GL73" s="30">
        <v>17</v>
      </c>
      <c r="GM73" s="30"/>
      <c r="GN73" s="30"/>
      <c r="GO73" s="30"/>
      <c r="GP73" s="30"/>
      <c r="GQ73" s="30"/>
      <c r="GR73" s="30"/>
      <c r="GS73" s="30"/>
      <c r="GT73" s="30"/>
      <c r="GU73" s="30"/>
      <c r="GV73" s="30"/>
      <c r="GW73" s="30"/>
      <c r="GX73" s="30"/>
      <c r="GY73" s="30"/>
      <c r="GZ73" s="30"/>
      <c r="HA73" s="30"/>
      <c r="HB73" s="30"/>
      <c r="HC73" s="30"/>
      <c r="HD73" s="30"/>
      <c r="HE73" s="30"/>
      <c r="HF73" s="30"/>
      <c r="HG73" s="30"/>
      <c r="HH73" s="30">
        <v>35</v>
      </c>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v>50</v>
      </c>
      <c r="IJ73" s="30">
        <v>50</v>
      </c>
      <c r="IK73" s="30">
        <v>23</v>
      </c>
      <c r="IL73" s="30">
        <v>35</v>
      </c>
      <c r="IM73" s="30">
        <v>28</v>
      </c>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v>33</v>
      </c>
      <c r="LB73" s="30"/>
      <c r="LC73" s="30"/>
      <c r="LD73" s="30"/>
      <c r="LE73" s="30"/>
      <c r="LF73" s="30"/>
      <c r="LG73" s="30"/>
      <c r="LH73" s="30"/>
      <c r="LI73" s="30"/>
      <c r="LJ73" s="30"/>
      <c r="LK73" s="30"/>
      <c r="LL73" s="30"/>
      <c r="LM73" s="30"/>
      <c r="LN73" s="30"/>
      <c r="LO73" s="30"/>
      <c r="LP73" s="30"/>
      <c r="LQ73" s="30"/>
      <c r="LR73" s="30"/>
      <c r="LS73" s="30"/>
      <c r="LT73" s="30"/>
      <c r="LU73" s="30"/>
      <c r="LV73" s="30"/>
      <c r="LW73" s="30"/>
      <c r="LX73" s="30"/>
      <c r="LY73" s="30"/>
      <c r="LZ73" s="30"/>
      <c r="MA73" s="30"/>
      <c r="MB73" s="30"/>
      <c r="MC73" s="30"/>
      <c r="MD73" s="30"/>
      <c r="ME73" s="30"/>
      <c r="MF73" s="30"/>
      <c r="MG73" s="30"/>
      <c r="MH73" s="30"/>
      <c r="MI73" s="30"/>
      <c r="MJ73" s="30"/>
      <c r="MK73" s="30"/>
      <c r="ML73" s="30"/>
      <c r="MM73" s="30"/>
      <c r="MN73" s="30"/>
      <c r="MO73" s="30"/>
      <c r="MP73" s="30"/>
      <c r="MQ73" s="30"/>
      <c r="MR73" s="30"/>
      <c r="MS73" s="30"/>
      <c r="MT73" s="30"/>
      <c r="MU73" s="30"/>
      <c r="MV73" s="30"/>
      <c r="MW73" s="30"/>
      <c r="MX73" s="30"/>
      <c r="MY73" s="30"/>
      <c r="MZ73" s="30"/>
      <c r="NA73" s="30"/>
      <c r="NB73" s="30"/>
      <c r="NC73" s="30"/>
      <c r="ND73" s="30"/>
      <c r="NE73" s="30"/>
      <c r="NF73" s="30"/>
      <c r="NG73" s="30"/>
      <c r="NH73" s="30"/>
      <c r="NI73" s="30"/>
      <c r="NJ73" s="30"/>
      <c r="NK73" s="30"/>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c r="PO73" s="30"/>
      <c r="PP73" s="30"/>
      <c r="PQ73" s="30"/>
      <c r="PR73" s="30"/>
      <c r="PS73" s="30"/>
      <c r="PT73" s="30"/>
      <c r="PU73" s="30"/>
      <c r="PV73" s="30"/>
      <c r="PW73" s="30"/>
      <c r="PX73" s="30"/>
      <c r="PY73" s="30"/>
      <c r="PZ73" s="30"/>
      <c r="QA73" s="30"/>
      <c r="QB73" s="30"/>
      <c r="QC73" s="30"/>
      <c r="QD73" s="30"/>
      <c r="QE73" s="30"/>
      <c r="QF73" s="30"/>
      <c r="QG73" s="30"/>
      <c r="QH73" s="30"/>
      <c r="QI73" s="30"/>
      <c r="QJ73" s="30"/>
      <c r="QK73" s="30"/>
      <c r="QL73" s="30"/>
      <c r="QM73" s="30"/>
      <c r="QN73" s="30"/>
      <c r="QO73" s="30"/>
      <c r="QP73" s="30"/>
      <c r="QQ73" s="30"/>
      <c r="QR73" s="30"/>
      <c r="QS73" s="30"/>
      <c r="QT73" s="30"/>
      <c r="QU73" s="30"/>
      <c r="QV73" s="30"/>
      <c r="QW73" s="30"/>
      <c r="QX73" s="30"/>
      <c r="QY73" s="30"/>
      <c r="QZ73" s="30"/>
      <c r="RA73" s="30"/>
      <c r="RB73" s="30"/>
      <c r="RC73" s="30"/>
      <c r="RD73" s="30"/>
      <c r="RE73" s="30"/>
      <c r="RF73" s="30"/>
      <c r="RG73" s="30"/>
      <c r="RH73" s="30"/>
      <c r="RI73" s="30"/>
      <c r="RJ73" s="30"/>
      <c r="RK73" s="30"/>
      <c r="RL73" s="30"/>
      <c r="RM73" s="30"/>
      <c r="RN73" s="30"/>
      <c r="RO73" s="30"/>
      <c r="RP73" s="30"/>
      <c r="RQ73" s="30"/>
      <c r="RR73" s="30"/>
      <c r="RS73" s="30"/>
      <c r="RT73" s="30"/>
      <c r="RU73" s="30"/>
      <c r="RV73" s="30"/>
      <c r="RW73" s="30"/>
      <c r="RX73" s="30"/>
      <c r="RY73" s="30"/>
      <c r="RZ73" s="30"/>
      <c r="SA73" s="30"/>
      <c r="SB73" s="30"/>
      <c r="SC73" s="30"/>
      <c r="SD73" s="30"/>
      <c r="SE73" s="30"/>
      <c r="SF73" s="30"/>
      <c r="SG73" s="30"/>
      <c r="SH73" s="30"/>
      <c r="SI73" s="30"/>
      <c r="SJ73" s="30"/>
      <c r="SK73" s="30"/>
      <c r="SL73" s="30"/>
      <c r="SM73" s="30"/>
      <c r="SN73" s="30"/>
      <c r="SO73" s="30"/>
      <c r="SP73" s="30"/>
      <c r="SQ73" s="30"/>
      <c r="SR73" s="30"/>
      <c r="SS73" s="30"/>
      <c r="ST73" s="30"/>
      <c r="SU73" s="30"/>
      <c r="SV73" s="30"/>
      <c r="SW73" s="30"/>
      <c r="SX73" s="30"/>
      <c r="SY73" s="30"/>
      <c r="SZ73" s="30"/>
      <c r="TA73" s="30"/>
      <c r="TB73" s="30"/>
      <c r="TC73" s="30"/>
      <c r="TD73" s="30">
        <v>52</v>
      </c>
      <c r="TE73" s="30">
        <v>41</v>
      </c>
      <c r="TF73" s="30"/>
      <c r="TG73" s="30"/>
      <c r="TH73" s="30"/>
      <c r="TI73" s="30"/>
      <c r="TJ73" s="30"/>
      <c r="TK73" s="30"/>
      <c r="TL73" s="30"/>
      <c r="TM73" s="30"/>
      <c r="TN73" s="30">
        <v>0</v>
      </c>
      <c r="TO73" s="30">
        <v>0</v>
      </c>
      <c r="TP73" s="30"/>
      <c r="TQ73" s="30"/>
      <c r="TR73" s="30"/>
      <c r="TS73" s="30"/>
      <c r="TT73" s="30"/>
      <c r="TU73" s="30"/>
      <c r="TV73" s="30"/>
      <c r="TW73" s="30"/>
      <c r="TX73" s="30"/>
      <c r="TY73" s="30"/>
      <c r="TZ73" s="30"/>
      <c r="UA73" s="30"/>
    </row>
    <row r="74" spans="2:547">
      <c r="B74" s="30" t="s">
        <v>73</v>
      </c>
      <c r="C74" s="43" t="s">
        <v>548</v>
      </c>
      <c r="D74" s="44"/>
      <c r="E74" s="30">
        <v>0</v>
      </c>
      <c r="F74" s="30">
        <v>40</v>
      </c>
      <c r="G74" s="30" t="e">
        <v>#DIV/0!</v>
      </c>
      <c r="H74" s="43" t="s">
        <v>537</v>
      </c>
      <c r="I74" s="44"/>
      <c r="J74" s="30">
        <v>17</v>
      </c>
      <c r="K74" s="30">
        <v>0</v>
      </c>
      <c r="L74" s="30">
        <v>12</v>
      </c>
      <c r="M74" s="30">
        <v>1</v>
      </c>
      <c r="N74" s="30">
        <v>0</v>
      </c>
      <c r="O74" s="30">
        <v>21</v>
      </c>
      <c r="P74" s="30">
        <v>4</v>
      </c>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v>35</v>
      </c>
      <c r="AZ74" s="30">
        <v>6</v>
      </c>
      <c r="BA74" s="30">
        <v>0</v>
      </c>
      <c r="BB74" s="30">
        <v>12</v>
      </c>
      <c r="BC74" s="30">
        <v>2</v>
      </c>
      <c r="BD74" s="30">
        <v>5</v>
      </c>
      <c r="BE74" s="30">
        <v>13</v>
      </c>
      <c r="BF74" s="30">
        <v>17</v>
      </c>
      <c r="BG74" s="30">
        <v>9</v>
      </c>
      <c r="BH74" s="30">
        <v>2</v>
      </c>
      <c r="BI74" s="30">
        <v>9</v>
      </c>
      <c r="BJ74" s="30">
        <v>1</v>
      </c>
      <c r="BK74" s="30">
        <v>8</v>
      </c>
      <c r="BL74" s="30">
        <v>18</v>
      </c>
      <c r="BM74" s="30">
        <v>10</v>
      </c>
      <c r="BN74" s="30">
        <v>5</v>
      </c>
      <c r="BO74" s="30">
        <v>21</v>
      </c>
      <c r="BP74" s="30">
        <v>9</v>
      </c>
      <c r="BQ74" s="30">
        <v>8</v>
      </c>
      <c r="BR74" s="30">
        <v>6</v>
      </c>
      <c r="BS74" s="30">
        <v>1</v>
      </c>
      <c r="BT74" s="30">
        <v>6</v>
      </c>
      <c r="BU74" s="30">
        <v>6</v>
      </c>
      <c r="BV74" s="30">
        <v>8</v>
      </c>
      <c r="BW74" s="30">
        <v>19</v>
      </c>
      <c r="BX74" s="30">
        <v>10</v>
      </c>
      <c r="BY74" s="30">
        <v>19</v>
      </c>
      <c r="BZ74" s="30">
        <v>1</v>
      </c>
      <c r="CA74" s="30">
        <v>2</v>
      </c>
      <c r="CB74" s="30">
        <v>20</v>
      </c>
      <c r="CC74" s="30">
        <v>10</v>
      </c>
      <c r="CD74" s="30">
        <v>5</v>
      </c>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v>15</v>
      </c>
      <c r="ES74" s="30">
        <v>3</v>
      </c>
      <c r="ET74" s="30"/>
      <c r="EU74" s="30"/>
      <c r="EV74" s="30"/>
      <c r="EW74" s="30"/>
      <c r="EX74" s="30"/>
      <c r="EY74" s="30"/>
      <c r="EZ74" s="30"/>
      <c r="FA74" s="30"/>
      <c r="FB74" s="30"/>
      <c r="FC74" s="30"/>
      <c r="FD74" s="30"/>
      <c r="FE74" s="30"/>
      <c r="FF74" s="30"/>
      <c r="FG74" s="30">
        <v>17</v>
      </c>
      <c r="FH74" s="30"/>
      <c r="FI74" s="30"/>
      <c r="FJ74" s="30"/>
      <c r="FK74" s="30"/>
      <c r="FL74" s="30"/>
      <c r="FM74" s="30"/>
      <c r="FN74" s="30"/>
      <c r="FO74" s="30"/>
      <c r="FP74" s="30"/>
      <c r="FQ74" s="30"/>
      <c r="FR74" s="30"/>
      <c r="FS74" s="30"/>
      <c r="FT74" s="30"/>
      <c r="FU74" s="30"/>
      <c r="FV74" s="30">
        <v>12</v>
      </c>
      <c r="FW74" s="30">
        <v>14</v>
      </c>
      <c r="FX74" s="30">
        <v>8</v>
      </c>
      <c r="FY74" s="30">
        <v>15</v>
      </c>
      <c r="FZ74" s="30">
        <v>17</v>
      </c>
      <c r="GA74" s="30">
        <v>31</v>
      </c>
      <c r="GB74" s="30">
        <v>30</v>
      </c>
      <c r="GC74" s="30">
        <v>10</v>
      </c>
      <c r="GD74" s="30">
        <v>11</v>
      </c>
      <c r="GE74" s="30">
        <v>11</v>
      </c>
      <c r="GF74" s="30">
        <v>21</v>
      </c>
      <c r="GG74" s="30">
        <v>14</v>
      </c>
      <c r="GH74" s="30">
        <v>15</v>
      </c>
      <c r="GI74" s="30">
        <v>9</v>
      </c>
      <c r="GJ74" s="30">
        <v>20</v>
      </c>
      <c r="GK74" s="30">
        <v>15</v>
      </c>
      <c r="GL74" s="30">
        <v>8</v>
      </c>
      <c r="GM74" s="30"/>
      <c r="GN74" s="30"/>
      <c r="GO74" s="30"/>
      <c r="GP74" s="30"/>
      <c r="GQ74" s="30"/>
      <c r="GR74" s="30"/>
      <c r="GS74" s="30"/>
      <c r="GT74" s="30"/>
      <c r="GU74" s="30"/>
      <c r="GV74" s="30"/>
      <c r="GW74" s="30"/>
      <c r="GX74" s="30"/>
      <c r="GY74" s="30"/>
      <c r="GZ74" s="30"/>
      <c r="HA74" s="30"/>
      <c r="HB74" s="30"/>
      <c r="HC74" s="30"/>
      <c r="HD74" s="30"/>
      <c r="HE74" s="30"/>
      <c r="HF74" s="30"/>
      <c r="HG74" s="30"/>
      <c r="HH74" s="30">
        <v>16</v>
      </c>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v>33</v>
      </c>
      <c r="IJ74" s="30">
        <v>30</v>
      </c>
      <c r="IK74" s="30">
        <v>14</v>
      </c>
      <c r="IL74" s="30">
        <v>17</v>
      </c>
      <c r="IM74" s="30">
        <v>20</v>
      </c>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v>34</v>
      </c>
      <c r="LC74" s="30">
        <v>18</v>
      </c>
      <c r="LD74" s="30"/>
      <c r="LE74" s="30"/>
      <c r="LF74" s="30"/>
      <c r="LG74" s="30"/>
      <c r="LH74" s="30"/>
      <c r="LI74" s="30"/>
      <c r="LJ74" s="30"/>
      <c r="LK74" s="30"/>
      <c r="LL74" s="30"/>
      <c r="LM74" s="30"/>
      <c r="LN74" s="30"/>
      <c r="LO74" s="30"/>
      <c r="LP74" s="30"/>
      <c r="LQ74" s="30"/>
      <c r="LR74" s="30"/>
      <c r="LS74" s="30"/>
      <c r="LT74" s="30"/>
      <c r="LU74" s="30"/>
      <c r="LV74" s="30"/>
      <c r="LW74" s="30"/>
      <c r="LX74" s="30"/>
      <c r="LY74" s="30"/>
      <c r="LZ74" s="30"/>
      <c r="MA74" s="30"/>
      <c r="MB74" s="30"/>
      <c r="MC74" s="30"/>
      <c r="MD74" s="30"/>
      <c r="ME74" s="30"/>
      <c r="MF74" s="30"/>
      <c r="MG74" s="30"/>
      <c r="MH74" s="30"/>
      <c r="MI74" s="30"/>
      <c r="MJ74" s="30"/>
      <c r="MK74" s="30"/>
      <c r="ML74" s="30"/>
      <c r="MM74" s="30"/>
      <c r="MN74" s="30"/>
      <c r="MO74" s="30"/>
      <c r="MP74" s="30"/>
      <c r="MQ74" s="30"/>
      <c r="MR74" s="30"/>
      <c r="MS74" s="30"/>
      <c r="MT74" s="30"/>
      <c r="MU74" s="30"/>
      <c r="MV74" s="30"/>
      <c r="MW74" s="30"/>
      <c r="MX74" s="30"/>
      <c r="MY74" s="30"/>
      <c r="MZ74" s="30"/>
      <c r="NA74" s="30"/>
      <c r="NB74" s="30"/>
      <c r="NC74" s="30"/>
      <c r="ND74" s="30"/>
      <c r="NE74" s="30"/>
      <c r="NF74" s="30"/>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c r="PT74" s="30"/>
      <c r="PU74" s="30"/>
      <c r="PV74" s="30"/>
      <c r="PW74" s="30"/>
      <c r="PX74" s="30"/>
      <c r="PY74" s="30"/>
      <c r="PZ74" s="30"/>
      <c r="QA74" s="30"/>
      <c r="QB74" s="30"/>
      <c r="QC74" s="30"/>
      <c r="QD74" s="30"/>
      <c r="QE74" s="30"/>
      <c r="QF74" s="30"/>
      <c r="QG74" s="30"/>
      <c r="QH74" s="30"/>
      <c r="QI74" s="30"/>
      <c r="QJ74" s="30"/>
      <c r="QK74" s="30"/>
      <c r="QL74" s="30"/>
      <c r="QM74" s="30"/>
      <c r="QN74" s="30"/>
      <c r="QO74" s="30"/>
      <c r="QP74" s="30"/>
      <c r="QQ74" s="30"/>
      <c r="QR74" s="30"/>
      <c r="QS74" s="30"/>
      <c r="QT74" s="30"/>
      <c r="QU74" s="30"/>
      <c r="QV74" s="30"/>
      <c r="QW74" s="30"/>
      <c r="QX74" s="30"/>
      <c r="QY74" s="30"/>
      <c r="QZ74" s="30"/>
      <c r="RA74" s="30"/>
      <c r="RB74" s="30"/>
      <c r="RC74" s="30"/>
      <c r="RD74" s="30"/>
      <c r="RE74" s="30"/>
      <c r="RF74" s="30"/>
      <c r="RG74" s="30"/>
      <c r="RH74" s="30"/>
      <c r="RI74" s="30"/>
      <c r="RJ74" s="30"/>
      <c r="RK74" s="30"/>
      <c r="RL74" s="30"/>
      <c r="RM74" s="30"/>
      <c r="RN74" s="30"/>
      <c r="RO74" s="30"/>
      <c r="RP74" s="30"/>
      <c r="RQ74" s="30"/>
      <c r="RR74" s="30"/>
      <c r="RS74" s="30"/>
      <c r="RT74" s="30"/>
      <c r="RU74" s="30"/>
      <c r="RV74" s="30"/>
      <c r="RW74" s="30"/>
      <c r="RX74" s="30"/>
      <c r="RY74" s="30"/>
      <c r="RZ74" s="30"/>
      <c r="SA74" s="30"/>
      <c r="SB74" s="30"/>
      <c r="SC74" s="30"/>
      <c r="SD74" s="30"/>
      <c r="SE74" s="30"/>
      <c r="SF74" s="30"/>
      <c r="SG74" s="30"/>
      <c r="SH74" s="30"/>
      <c r="SI74" s="30"/>
      <c r="SJ74" s="30"/>
      <c r="SK74" s="30"/>
      <c r="SL74" s="30"/>
      <c r="SM74" s="30"/>
      <c r="SN74" s="30"/>
      <c r="SO74" s="30"/>
      <c r="SP74" s="30"/>
      <c r="SQ74" s="30"/>
      <c r="SR74" s="30"/>
      <c r="SS74" s="30"/>
      <c r="ST74" s="30"/>
      <c r="SU74" s="30"/>
      <c r="SV74" s="30"/>
      <c r="SW74" s="30"/>
      <c r="SX74" s="30"/>
      <c r="SY74" s="30"/>
      <c r="SZ74" s="30"/>
      <c r="TA74" s="30"/>
      <c r="TB74" s="30"/>
      <c r="TC74" s="30"/>
      <c r="TD74" s="30">
        <v>39</v>
      </c>
      <c r="TE74" s="30">
        <v>19</v>
      </c>
      <c r="TF74" s="30"/>
      <c r="TG74" s="30"/>
      <c r="TH74" s="30"/>
      <c r="TI74" s="30"/>
      <c r="TJ74" s="30"/>
      <c r="TK74" s="30"/>
      <c r="TL74" s="30"/>
      <c r="TM74" s="30"/>
      <c r="TN74" s="30"/>
      <c r="TO74" s="30"/>
      <c r="TP74" s="30"/>
      <c r="TQ74" s="30"/>
      <c r="TR74" s="30"/>
      <c r="TS74" s="30"/>
      <c r="TT74" s="30"/>
      <c r="TU74" s="30"/>
      <c r="TV74" s="30"/>
      <c r="TW74" s="30"/>
      <c r="TX74" s="30"/>
      <c r="TY74" s="30"/>
      <c r="TZ74" s="30"/>
      <c r="UA74" s="30"/>
    </row>
    <row r="75" spans="2:547">
      <c r="B75" s="30" t="s">
        <v>74</v>
      </c>
      <c r="C75" s="43" t="s">
        <v>548</v>
      </c>
      <c r="D75" s="44"/>
      <c r="E75" s="30">
        <v>0</v>
      </c>
      <c r="F75" s="30">
        <v>62</v>
      </c>
      <c r="G75" s="30" t="e">
        <v>#DIV/0!</v>
      </c>
      <c r="H75" s="43" t="s">
        <v>537</v>
      </c>
      <c r="I75" s="44"/>
      <c r="J75" s="30">
        <v>32</v>
      </c>
      <c r="K75" s="30">
        <v>0</v>
      </c>
      <c r="L75" s="30">
        <v>29</v>
      </c>
      <c r="M75" s="30">
        <v>2</v>
      </c>
      <c r="N75" s="30">
        <v>0</v>
      </c>
      <c r="O75" s="30">
        <v>26</v>
      </c>
      <c r="P75" s="30">
        <v>4</v>
      </c>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v>58</v>
      </c>
      <c r="AZ75" s="30">
        <v>11</v>
      </c>
      <c r="BA75" s="30">
        <v>0</v>
      </c>
      <c r="BB75" s="30">
        <v>22</v>
      </c>
      <c r="BC75" s="30">
        <v>2</v>
      </c>
      <c r="BD75" s="30">
        <v>4</v>
      </c>
      <c r="BE75" s="30">
        <v>27</v>
      </c>
      <c r="BF75" s="30">
        <v>26</v>
      </c>
      <c r="BG75" s="30">
        <v>30</v>
      </c>
      <c r="BH75" s="30">
        <v>1</v>
      </c>
      <c r="BI75" s="30">
        <v>28</v>
      </c>
      <c r="BJ75" s="30">
        <v>2</v>
      </c>
      <c r="BK75" s="30">
        <v>24</v>
      </c>
      <c r="BL75" s="30">
        <v>21</v>
      </c>
      <c r="BM75" s="30">
        <v>29</v>
      </c>
      <c r="BN75" s="30">
        <v>3</v>
      </c>
      <c r="BO75" s="30">
        <v>26</v>
      </c>
      <c r="BP75" s="30">
        <v>23</v>
      </c>
      <c r="BQ75" s="30">
        <v>25</v>
      </c>
      <c r="BR75" s="30">
        <v>4</v>
      </c>
      <c r="BS75" s="30">
        <v>2</v>
      </c>
      <c r="BT75" s="30">
        <v>2</v>
      </c>
      <c r="BU75" s="30">
        <v>4</v>
      </c>
      <c r="BV75" s="30">
        <v>34</v>
      </c>
      <c r="BW75" s="30">
        <v>22</v>
      </c>
      <c r="BX75" s="30">
        <v>28</v>
      </c>
      <c r="BY75" s="30">
        <v>26</v>
      </c>
      <c r="BZ75" s="30">
        <v>1</v>
      </c>
      <c r="CA75" s="30">
        <v>2</v>
      </c>
      <c r="CB75" s="30">
        <v>24</v>
      </c>
      <c r="CC75" s="30">
        <v>28</v>
      </c>
      <c r="CD75" s="30">
        <v>2</v>
      </c>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v>23</v>
      </c>
      <c r="ES75" s="30">
        <v>11</v>
      </c>
      <c r="ET75" s="30"/>
      <c r="EU75" s="30"/>
      <c r="EV75" s="30"/>
      <c r="EW75" s="30"/>
      <c r="EX75" s="30"/>
      <c r="EY75" s="30"/>
      <c r="EZ75" s="30"/>
      <c r="FA75" s="30"/>
      <c r="FB75" s="30"/>
      <c r="FC75" s="30"/>
      <c r="FD75" s="30"/>
      <c r="FE75" s="30"/>
      <c r="FF75" s="30"/>
      <c r="FG75" s="30">
        <v>34</v>
      </c>
      <c r="FH75" s="30"/>
      <c r="FI75" s="30"/>
      <c r="FJ75" s="30"/>
      <c r="FK75" s="30"/>
      <c r="FL75" s="30"/>
      <c r="FM75" s="30"/>
      <c r="FN75" s="30"/>
      <c r="FO75" s="30"/>
      <c r="FP75" s="30"/>
      <c r="FQ75" s="30"/>
      <c r="FR75" s="30"/>
      <c r="FS75" s="30"/>
      <c r="FT75" s="30"/>
      <c r="FU75" s="30"/>
      <c r="FV75" s="30">
        <v>9</v>
      </c>
      <c r="FW75" s="30">
        <v>31</v>
      </c>
      <c r="FX75" s="30">
        <v>12</v>
      </c>
      <c r="FY75" s="30">
        <v>34</v>
      </c>
      <c r="FZ75" s="30">
        <v>33</v>
      </c>
      <c r="GA75" s="30">
        <v>47</v>
      </c>
      <c r="GB75" s="30">
        <v>50</v>
      </c>
      <c r="GC75" s="30">
        <v>7</v>
      </c>
      <c r="GD75" s="30">
        <v>21</v>
      </c>
      <c r="GE75" s="30">
        <v>25</v>
      </c>
      <c r="GF75" s="30">
        <v>36</v>
      </c>
      <c r="GG75" s="30">
        <v>17</v>
      </c>
      <c r="GH75" s="30">
        <v>28</v>
      </c>
      <c r="GI75" s="30">
        <v>19</v>
      </c>
      <c r="GJ75" s="30">
        <v>34</v>
      </c>
      <c r="GK75" s="30">
        <v>21</v>
      </c>
      <c r="GL75" s="30">
        <v>14</v>
      </c>
      <c r="GM75" s="30"/>
      <c r="GN75" s="30"/>
      <c r="GO75" s="30"/>
      <c r="GP75" s="30"/>
      <c r="GQ75" s="30"/>
      <c r="GR75" s="30"/>
      <c r="GS75" s="30"/>
      <c r="GT75" s="30"/>
      <c r="GU75" s="30"/>
      <c r="GV75" s="30"/>
      <c r="GW75" s="30"/>
      <c r="GX75" s="30"/>
      <c r="GY75" s="30"/>
      <c r="GZ75" s="30"/>
      <c r="HA75" s="30"/>
      <c r="HB75" s="30"/>
      <c r="HC75" s="30"/>
      <c r="HD75" s="30"/>
      <c r="HE75" s="30"/>
      <c r="HF75" s="30"/>
      <c r="HG75" s="30"/>
      <c r="HH75" s="30">
        <v>31</v>
      </c>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v>45</v>
      </c>
      <c r="IJ75" s="30">
        <v>46</v>
      </c>
      <c r="IK75" s="30">
        <v>27</v>
      </c>
      <c r="IL75" s="30">
        <v>30</v>
      </c>
      <c r="IM75" s="30">
        <v>25</v>
      </c>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30">
        <v>30</v>
      </c>
      <c r="LE75" s="30">
        <v>46</v>
      </c>
      <c r="LF75" s="30"/>
      <c r="LG75" s="30"/>
      <c r="LH75" s="30"/>
      <c r="LI75" s="30"/>
      <c r="LJ75" s="30"/>
      <c r="LK75" s="30"/>
      <c r="LL75" s="30"/>
      <c r="LM75" s="30"/>
      <c r="LN75" s="30"/>
      <c r="LO75" s="30"/>
      <c r="LP75" s="30"/>
      <c r="LQ75" s="30"/>
      <c r="LR75" s="30"/>
      <c r="LS75" s="30"/>
      <c r="LT75" s="30"/>
      <c r="LU75" s="30"/>
      <c r="LV75" s="30"/>
      <c r="LW75" s="30"/>
      <c r="LX75" s="30"/>
      <c r="LY75" s="30"/>
      <c r="LZ75" s="30"/>
      <c r="MA75" s="30"/>
      <c r="MB75" s="30"/>
      <c r="MC75" s="30"/>
      <c r="MD75" s="30"/>
      <c r="ME75" s="30"/>
      <c r="MF75" s="30"/>
      <c r="MG75" s="30"/>
      <c r="MH75" s="30"/>
      <c r="MI75" s="30"/>
      <c r="MJ75" s="30"/>
      <c r="MK75" s="30"/>
      <c r="ML75" s="30"/>
      <c r="MM75" s="30"/>
      <c r="MN75" s="30"/>
      <c r="MO75" s="30"/>
      <c r="MP75" s="30"/>
      <c r="MQ75" s="30"/>
      <c r="MR75" s="30"/>
      <c r="MS75" s="30"/>
      <c r="MT75" s="30"/>
      <c r="MU75" s="30"/>
      <c r="MV75" s="30"/>
      <c r="MW75" s="30"/>
      <c r="MX75" s="30"/>
      <c r="MY75" s="30"/>
      <c r="MZ75" s="30"/>
      <c r="NA75" s="30"/>
      <c r="NB75" s="30"/>
      <c r="NC75" s="30"/>
      <c r="ND75" s="30"/>
      <c r="NE75" s="30"/>
      <c r="NF75" s="30"/>
      <c r="NG75" s="30"/>
      <c r="NH75" s="30"/>
      <c r="NI75" s="30"/>
      <c r="NJ75" s="30"/>
      <c r="NK75" s="30"/>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c r="PO75" s="30"/>
      <c r="PP75" s="30"/>
      <c r="PQ75" s="30"/>
      <c r="PR75" s="30"/>
      <c r="PS75" s="30"/>
      <c r="PT75" s="30"/>
      <c r="PU75" s="30"/>
      <c r="PV75" s="30"/>
      <c r="PW75" s="30"/>
      <c r="PX75" s="30"/>
      <c r="PY75" s="30"/>
      <c r="PZ75" s="30"/>
      <c r="QA75" s="30"/>
      <c r="QB75" s="30"/>
      <c r="QC75" s="30"/>
      <c r="QD75" s="30"/>
      <c r="QE75" s="30"/>
      <c r="QF75" s="30"/>
      <c r="QG75" s="30"/>
      <c r="QH75" s="30"/>
      <c r="QI75" s="30"/>
      <c r="QJ75" s="30"/>
      <c r="QK75" s="30"/>
      <c r="QL75" s="30"/>
      <c r="QM75" s="30"/>
      <c r="QN75" s="30"/>
      <c r="QO75" s="30"/>
      <c r="QP75" s="30"/>
      <c r="QQ75" s="30"/>
      <c r="QR75" s="30"/>
      <c r="QS75" s="30"/>
      <c r="QT75" s="30"/>
      <c r="QU75" s="30"/>
      <c r="QV75" s="30"/>
      <c r="QW75" s="30"/>
      <c r="QX75" s="30"/>
      <c r="QY75" s="30"/>
      <c r="QZ75" s="30"/>
      <c r="RA75" s="30"/>
      <c r="RB75" s="30"/>
      <c r="RC75" s="30"/>
      <c r="RD75" s="30"/>
      <c r="RE75" s="30"/>
      <c r="RF75" s="30"/>
      <c r="RG75" s="30"/>
      <c r="RH75" s="30"/>
      <c r="RI75" s="30"/>
      <c r="RJ75" s="30"/>
      <c r="RK75" s="30"/>
      <c r="RL75" s="30"/>
      <c r="RM75" s="30"/>
      <c r="RN75" s="30"/>
      <c r="RO75" s="30"/>
      <c r="RP75" s="30"/>
      <c r="RQ75" s="30"/>
      <c r="RR75" s="30"/>
      <c r="RS75" s="30"/>
      <c r="RT75" s="30"/>
      <c r="RU75" s="30"/>
      <c r="RV75" s="30"/>
      <c r="RW75" s="30"/>
      <c r="RX75" s="30"/>
      <c r="RY75" s="30"/>
      <c r="RZ75" s="30"/>
      <c r="SA75" s="30"/>
      <c r="SB75" s="30"/>
      <c r="SC75" s="30"/>
      <c r="SD75" s="30"/>
      <c r="SE75" s="30"/>
      <c r="SF75" s="30"/>
      <c r="SG75" s="30"/>
      <c r="SH75" s="30"/>
      <c r="SI75" s="30"/>
      <c r="SJ75" s="30"/>
      <c r="SK75" s="30"/>
      <c r="SL75" s="30"/>
      <c r="SM75" s="30"/>
      <c r="SN75" s="30"/>
      <c r="SO75" s="30"/>
      <c r="SP75" s="30"/>
      <c r="SQ75" s="30"/>
      <c r="SR75" s="30">
        <v>11</v>
      </c>
      <c r="SS75" s="30">
        <v>7</v>
      </c>
      <c r="ST75" s="30"/>
      <c r="SU75" s="30"/>
      <c r="SV75" s="30"/>
      <c r="SW75" s="30"/>
      <c r="SX75" s="30"/>
      <c r="SY75" s="30"/>
      <c r="SZ75" s="30"/>
      <c r="TA75" s="30"/>
      <c r="TB75" s="30"/>
      <c r="TC75" s="30"/>
      <c r="TD75" s="30">
        <v>48</v>
      </c>
      <c r="TE75" s="30">
        <v>32</v>
      </c>
      <c r="TF75" s="30"/>
      <c r="TG75" s="30"/>
      <c r="TH75" s="30"/>
      <c r="TI75" s="30"/>
      <c r="TJ75" s="30"/>
      <c r="TK75" s="30"/>
      <c r="TL75" s="30"/>
      <c r="TM75" s="30"/>
      <c r="TN75" s="30"/>
      <c r="TO75" s="30"/>
      <c r="TP75" s="30"/>
      <c r="TQ75" s="30"/>
      <c r="TR75" s="30"/>
      <c r="TS75" s="30"/>
      <c r="TT75" s="30"/>
      <c r="TU75" s="30"/>
      <c r="TV75" s="30"/>
      <c r="TW75" s="30"/>
      <c r="TX75" s="30"/>
      <c r="TY75" s="30"/>
      <c r="TZ75" s="30"/>
      <c r="UA75" s="30"/>
    </row>
    <row r="76" spans="2:547">
      <c r="B76" s="30" t="s">
        <v>75</v>
      </c>
      <c r="C76" s="43" t="s">
        <v>548</v>
      </c>
      <c r="D76" s="44"/>
      <c r="E76" s="30">
        <v>868</v>
      </c>
      <c r="F76" s="30">
        <v>171</v>
      </c>
      <c r="G76" s="30">
        <v>19.7</v>
      </c>
      <c r="H76" s="43" t="s">
        <v>537</v>
      </c>
      <c r="I76" s="44"/>
      <c r="J76" s="30">
        <v>49</v>
      </c>
      <c r="K76" s="30">
        <v>0</v>
      </c>
      <c r="L76" s="30">
        <v>80</v>
      </c>
      <c r="M76" s="30">
        <v>23</v>
      </c>
      <c r="N76" s="30">
        <v>1</v>
      </c>
      <c r="O76" s="30">
        <v>40</v>
      </c>
      <c r="P76" s="30">
        <v>23</v>
      </c>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v>133</v>
      </c>
      <c r="AZ76" s="30">
        <v>7</v>
      </c>
      <c r="BA76" s="30">
        <v>2</v>
      </c>
      <c r="BB76" s="30">
        <v>42</v>
      </c>
      <c r="BC76" s="30">
        <v>18</v>
      </c>
      <c r="BD76" s="30">
        <v>25</v>
      </c>
      <c r="BE76" s="30">
        <v>43</v>
      </c>
      <c r="BF76" s="30">
        <v>36</v>
      </c>
      <c r="BG76" s="30">
        <v>70</v>
      </c>
      <c r="BH76" s="30">
        <v>21</v>
      </c>
      <c r="BI76" s="30">
        <v>71</v>
      </c>
      <c r="BJ76" s="30">
        <v>21</v>
      </c>
      <c r="BK76" s="30">
        <v>42</v>
      </c>
      <c r="BL76" s="30">
        <v>33</v>
      </c>
      <c r="BM76" s="30">
        <v>72</v>
      </c>
      <c r="BN76" s="30">
        <v>25</v>
      </c>
      <c r="BO76" s="30">
        <v>38</v>
      </c>
      <c r="BP76" s="30">
        <v>40</v>
      </c>
      <c r="BQ76" s="30">
        <v>44</v>
      </c>
      <c r="BR76" s="30">
        <v>26</v>
      </c>
      <c r="BS76" s="30">
        <v>19</v>
      </c>
      <c r="BT76" s="30">
        <v>20</v>
      </c>
      <c r="BU76" s="30">
        <v>23</v>
      </c>
      <c r="BV76" s="30">
        <v>65</v>
      </c>
      <c r="BW76" s="30">
        <v>34</v>
      </c>
      <c r="BX76" s="30">
        <v>67</v>
      </c>
      <c r="BY76" s="30">
        <v>37</v>
      </c>
      <c r="BZ76" s="30">
        <v>19</v>
      </c>
      <c r="CA76" s="30">
        <v>22</v>
      </c>
      <c r="CB76" s="30">
        <v>32</v>
      </c>
      <c r="CC76" s="30">
        <v>69</v>
      </c>
      <c r="CD76" s="30">
        <v>23</v>
      </c>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v>1</v>
      </c>
      <c r="ES76" s="30">
        <v>0</v>
      </c>
      <c r="ET76" s="30"/>
      <c r="EU76" s="30"/>
      <c r="EV76" s="30"/>
      <c r="EW76" s="30"/>
      <c r="EX76" s="30"/>
      <c r="EY76" s="30"/>
      <c r="EZ76" s="30"/>
      <c r="FA76" s="30">
        <v>82</v>
      </c>
      <c r="FB76" s="30">
        <v>74</v>
      </c>
      <c r="FC76" s="30"/>
      <c r="FD76" s="30"/>
      <c r="FE76" s="30"/>
      <c r="FF76" s="30"/>
      <c r="FG76" s="30">
        <v>0</v>
      </c>
      <c r="FH76" s="30"/>
      <c r="FI76" s="30"/>
      <c r="FJ76" s="30"/>
      <c r="FK76" s="30"/>
      <c r="FL76" s="30"/>
      <c r="FM76" s="30"/>
      <c r="FN76" s="30"/>
      <c r="FO76" s="30">
        <v>116</v>
      </c>
      <c r="FP76" s="30"/>
      <c r="FQ76" s="30"/>
      <c r="FR76" s="30"/>
      <c r="FS76" s="30"/>
      <c r="FT76" s="30"/>
      <c r="FU76" s="30"/>
      <c r="FV76" s="30">
        <v>57</v>
      </c>
      <c r="FW76" s="30">
        <v>38</v>
      </c>
      <c r="FX76" s="30">
        <v>23</v>
      </c>
      <c r="FY76" s="30">
        <v>68</v>
      </c>
      <c r="FZ76" s="30">
        <v>37</v>
      </c>
      <c r="GA76" s="30">
        <v>130</v>
      </c>
      <c r="GB76" s="30">
        <v>138</v>
      </c>
      <c r="GC76" s="30">
        <v>20</v>
      </c>
      <c r="GD76" s="30">
        <v>51</v>
      </c>
      <c r="GE76" s="30">
        <v>67</v>
      </c>
      <c r="GF76" s="30">
        <v>70</v>
      </c>
      <c r="GG76" s="30">
        <v>75</v>
      </c>
      <c r="GH76" s="30">
        <v>35</v>
      </c>
      <c r="GI76" s="30">
        <v>18</v>
      </c>
      <c r="GJ76" s="30">
        <v>99</v>
      </c>
      <c r="GK76" s="30">
        <v>55</v>
      </c>
      <c r="GL76" s="30">
        <v>28</v>
      </c>
      <c r="GM76" s="30"/>
      <c r="GN76" s="30"/>
      <c r="GO76" s="30"/>
      <c r="GP76" s="30"/>
      <c r="GQ76" s="30"/>
      <c r="GR76" s="30"/>
      <c r="GS76" s="30"/>
      <c r="GT76" s="30"/>
      <c r="GU76" s="30"/>
      <c r="GV76" s="30">
        <v>39</v>
      </c>
      <c r="GW76" s="30"/>
      <c r="GX76" s="30"/>
      <c r="GY76" s="30">
        <v>32</v>
      </c>
      <c r="GZ76" s="30"/>
      <c r="HA76" s="30"/>
      <c r="HB76" s="30"/>
      <c r="HC76" s="30"/>
      <c r="HD76" s="30"/>
      <c r="HE76" s="30"/>
      <c r="HF76" s="30"/>
      <c r="HG76" s="30"/>
      <c r="HH76" s="30"/>
      <c r="HI76" s="30"/>
      <c r="HJ76" s="30"/>
      <c r="HK76" s="30"/>
      <c r="HL76" s="30">
        <v>69</v>
      </c>
      <c r="HM76" s="30"/>
      <c r="HN76" s="30"/>
      <c r="HO76" s="30"/>
      <c r="HP76" s="30"/>
      <c r="HQ76" s="30"/>
      <c r="HR76" s="30"/>
      <c r="HS76" s="30"/>
      <c r="HT76" s="30"/>
      <c r="HU76" s="30"/>
      <c r="HV76" s="30"/>
      <c r="HW76" s="30"/>
      <c r="HX76" s="30">
        <v>55</v>
      </c>
      <c r="HY76" s="30"/>
      <c r="HZ76" s="30"/>
      <c r="IA76" s="30"/>
      <c r="IB76" s="30"/>
      <c r="IC76" s="30"/>
      <c r="ID76" s="30"/>
      <c r="IE76" s="30"/>
      <c r="IF76" s="30"/>
      <c r="IG76" s="30"/>
      <c r="IH76" s="30"/>
      <c r="II76" s="30">
        <v>134</v>
      </c>
      <c r="IJ76" s="30">
        <v>132</v>
      </c>
      <c r="IK76" s="30">
        <v>59</v>
      </c>
      <c r="IL76" s="30">
        <v>42</v>
      </c>
      <c r="IM76" s="30">
        <v>88</v>
      </c>
      <c r="IN76" s="30"/>
      <c r="IO76" s="30"/>
      <c r="IP76" s="30"/>
      <c r="IQ76" s="30"/>
      <c r="IR76" s="30"/>
      <c r="IS76" s="30"/>
      <c r="IT76" s="30"/>
      <c r="IU76" s="30"/>
      <c r="IV76" s="30"/>
      <c r="IW76" s="30"/>
      <c r="IX76" s="30"/>
      <c r="IY76" s="30"/>
      <c r="IZ76" s="30"/>
      <c r="JA76" s="30"/>
      <c r="JB76" s="30"/>
      <c r="JC76" s="30"/>
      <c r="JD76" s="30"/>
      <c r="JE76" s="30"/>
      <c r="JF76" s="30"/>
      <c r="JG76" s="30"/>
      <c r="JH76" s="30"/>
      <c r="JI76" s="30"/>
      <c r="JJ76" s="30"/>
      <c r="JK76" s="30"/>
      <c r="JL76" s="30"/>
      <c r="JM76" s="30"/>
      <c r="JN76" s="30"/>
      <c r="JO76" s="30"/>
      <c r="JP76" s="30"/>
      <c r="JQ76" s="30"/>
      <c r="JR76" s="30"/>
      <c r="JS76" s="30"/>
      <c r="JT76" s="30"/>
      <c r="JU76" s="30"/>
      <c r="JV76" s="30"/>
      <c r="JW76" s="30"/>
      <c r="JX76" s="30"/>
      <c r="JY76" s="30"/>
      <c r="JZ76" s="30"/>
      <c r="KA76" s="30"/>
      <c r="KB76" s="30"/>
      <c r="KC76" s="30"/>
      <c r="KD76" s="30"/>
      <c r="KE76" s="30"/>
      <c r="KF76" s="30"/>
      <c r="KG76" s="30"/>
      <c r="KH76" s="30"/>
      <c r="KI76" s="30"/>
      <c r="KJ76" s="30"/>
      <c r="KK76" s="30"/>
      <c r="KL76" s="30"/>
      <c r="KM76" s="30"/>
      <c r="KN76" s="30"/>
      <c r="KO76" s="30"/>
      <c r="KP76" s="30"/>
      <c r="KQ76" s="30"/>
      <c r="KR76" s="30"/>
      <c r="KS76" s="30"/>
      <c r="KT76" s="30"/>
      <c r="KU76" s="30"/>
      <c r="KV76" s="30"/>
      <c r="KW76" s="30"/>
      <c r="KX76" s="30"/>
      <c r="KY76" s="30"/>
      <c r="KZ76" s="30"/>
      <c r="LA76" s="30"/>
      <c r="LB76" s="30"/>
      <c r="LC76" s="30"/>
      <c r="LD76" s="30"/>
      <c r="LE76" s="30"/>
      <c r="LF76" s="30">
        <v>134</v>
      </c>
      <c r="LG76" s="30"/>
      <c r="LH76" s="30"/>
      <c r="LI76" s="30"/>
      <c r="LJ76" s="30"/>
      <c r="LK76" s="30"/>
      <c r="LL76" s="30"/>
      <c r="LM76" s="30"/>
      <c r="LN76" s="30"/>
      <c r="LO76" s="30"/>
      <c r="LP76" s="30"/>
      <c r="LQ76" s="30"/>
      <c r="LR76" s="30"/>
      <c r="LS76" s="30"/>
      <c r="LT76" s="30"/>
      <c r="LU76" s="30"/>
      <c r="LV76" s="30"/>
      <c r="LW76" s="30"/>
      <c r="LX76" s="30"/>
      <c r="LY76" s="30"/>
      <c r="LZ76" s="30"/>
      <c r="MA76" s="30"/>
      <c r="MB76" s="30"/>
      <c r="MC76" s="30"/>
      <c r="MD76" s="30"/>
      <c r="ME76" s="30"/>
      <c r="MF76" s="30"/>
      <c r="MG76" s="30"/>
      <c r="MH76" s="30"/>
      <c r="MI76" s="30"/>
      <c r="MJ76" s="30"/>
      <c r="MK76" s="30"/>
      <c r="ML76" s="30"/>
      <c r="MM76" s="30"/>
      <c r="MN76" s="30"/>
      <c r="MO76" s="30"/>
      <c r="MP76" s="30"/>
      <c r="MQ76" s="30"/>
      <c r="MR76" s="30"/>
      <c r="MS76" s="30"/>
      <c r="MT76" s="30"/>
      <c r="MU76" s="30"/>
      <c r="MV76" s="30"/>
      <c r="MW76" s="30"/>
      <c r="MX76" s="30"/>
      <c r="MY76" s="30"/>
      <c r="MZ76" s="30"/>
      <c r="NA76" s="30"/>
      <c r="NB76" s="30"/>
      <c r="NC76" s="30"/>
      <c r="ND76" s="30"/>
      <c r="NE76" s="30"/>
      <c r="NF76" s="30"/>
      <c r="NG76" s="30"/>
      <c r="NH76" s="30"/>
      <c r="NI76" s="30"/>
      <c r="NJ76" s="30"/>
      <c r="NK76" s="30"/>
      <c r="NL76" s="30"/>
      <c r="NM76" s="30"/>
      <c r="NN76" s="30"/>
      <c r="NO76" s="30"/>
      <c r="NP76" s="30"/>
      <c r="NQ76" s="30"/>
      <c r="NR76" s="30"/>
      <c r="NS76" s="30"/>
      <c r="NT76" s="30"/>
      <c r="NU76" s="30"/>
      <c r="NV76" s="30"/>
      <c r="NW76" s="30"/>
      <c r="NX76" s="30"/>
      <c r="NY76" s="30"/>
      <c r="NZ76" s="30"/>
      <c r="OA76" s="30"/>
      <c r="OB76" s="30"/>
      <c r="OC76" s="30"/>
      <c r="OD76" s="30"/>
      <c r="OE76" s="30"/>
      <c r="OF76" s="30"/>
      <c r="OG76" s="30"/>
      <c r="OH76" s="30"/>
      <c r="OI76" s="30"/>
      <c r="OJ76" s="30"/>
      <c r="OK76" s="30"/>
      <c r="OL76" s="30"/>
      <c r="OM76" s="30"/>
      <c r="ON76" s="30"/>
      <c r="OO76" s="30"/>
      <c r="OP76" s="30"/>
      <c r="OQ76" s="30"/>
      <c r="OR76" s="30"/>
      <c r="OS76" s="30"/>
      <c r="OT76" s="30"/>
      <c r="OU76" s="30"/>
      <c r="OV76" s="30"/>
      <c r="OW76" s="30"/>
      <c r="OX76" s="30"/>
      <c r="OY76" s="30"/>
      <c r="OZ76" s="30"/>
      <c r="PA76" s="30"/>
      <c r="PB76" s="30"/>
      <c r="PC76" s="30"/>
      <c r="PD76" s="30"/>
      <c r="PE76" s="30"/>
      <c r="PF76" s="30"/>
      <c r="PG76" s="30"/>
      <c r="PH76" s="30"/>
      <c r="PI76" s="30"/>
      <c r="PJ76" s="30"/>
      <c r="PK76" s="30"/>
      <c r="PL76" s="30"/>
      <c r="PM76" s="30"/>
      <c r="PN76" s="30"/>
      <c r="PO76" s="30"/>
      <c r="PP76" s="30"/>
      <c r="PQ76" s="30"/>
      <c r="PR76" s="30"/>
      <c r="PS76" s="30"/>
      <c r="PT76" s="30"/>
      <c r="PU76" s="30"/>
      <c r="PV76" s="30"/>
      <c r="PW76" s="30"/>
      <c r="PX76" s="30"/>
      <c r="PY76" s="30"/>
      <c r="PZ76" s="30"/>
      <c r="QA76" s="30"/>
      <c r="QB76" s="30"/>
      <c r="QC76" s="30"/>
      <c r="QD76" s="30"/>
      <c r="QE76" s="30"/>
      <c r="QF76" s="30"/>
      <c r="QG76" s="30"/>
      <c r="QH76" s="30"/>
      <c r="QI76" s="30"/>
      <c r="QJ76" s="30"/>
      <c r="QK76" s="30"/>
      <c r="QL76" s="30"/>
      <c r="QM76" s="30"/>
      <c r="QN76" s="30"/>
      <c r="QO76" s="30"/>
      <c r="QP76" s="30"/>
      <c r="QQ76" s="30"/>
      <c r="QR76" s="30"/>
      <c r="QS76" s="30"/>
      <c r="QT76" s="30"/>
      <c r="QU76" s="30"/>
      <c r="QV76" s="30"/>
      <c r="QW76" s="30"/>
      <c r="QX76" s="30"/>
      <c r="QY76" s="30"/>
      <c r="QZ76" s="30"/>
      <c r="RA76" s="30"/>
      <c r="RB76" s="30"/>
      <c r="RC76" s="30"/>
      <c r="RD76" s="30"/>
      <c r="RE76" s="30"/>
      <c r="RF76" s="30"/>
      <c r="RG76" s="30"/>
      <c r="RH76" s="30"/>
      <c r="RI76" s="30"/>
      <c r="RJ76" s="30"/>
      <c r="RK76" s="30"/>
      <c r="RL76" s="30"/>
      <c r="RM76" s="30"/>
      <c r="RN76" s="30"/>
      <c r="RO76" s="30"/>
      <c r="RP76" s="30"/>
      <c r="RQ76" s="30"/>
      <c r="RR76" s="30"/>
      <c r="RS76" s="30"/>
      <c r="RT76" s="30"/>
      <c r="RU76" s="30"/>
      <c r="RV76" s="30"/>
      <c r="RW76" s="30"/>
      <c r="RX76" s="30"/>
      <c r="RY76" s="30"/>
      <c r="RZ76" s="30"/>
      <c r="SA76" s="30"/>
      <c r="SB76" s="30"/>
      <c r="SC76" s="30"/>
      <c r="SD76" s="30"/>
      <c r="SE76" s="30"/>
      <c r="SF76" s="30"/>
      <c r="SG76" s="30"/>
      <c r="SH76" s="30"/>
      <c r="SI76" s="30"/>
      <c r="SJ76" s="30"/>
      <c r="SK76" s="30"/>
      <c r="SL76" s="30"/>
      <c r="SM76" s="30"/>
      <c r="SN76" s="30"/>
      <c r="SO76" s="30"/>
      <c r="SP76" s="30"/>
      <c r="SQ76" s="30"/>
      <c r="SR76" s="30"/>
      <c r="SS76" s="30"/>
      <c r="ST76" s="30"/>
      <c r="SU76" s="30"/>
      <c r="SV76" s="30"/>
      <c r="SW76" s="30"/>
      <c r="SX76" s="30"/>
      <c r="SY76" s="30"/>
      <c r="SZ76" s="30"/>
      <c r="TA76" s="30"/>
      <c r="TB76" s="30"/>
      <c r="TC76" s="30"/>
      <c r="TD76" s="30">
        <v>0</v>
      </c>
      <c r="TE76" s="30">
        <v>2</v>
      </c>
      <c r="TF76" s="30">
        <v>97</v>
      </c>
      <c r="TG76" s="30">
        <v>119</v>
      </c>
      <c r="TH76" s="30"/>
      <c r="TI76" s="30"/>
      <c r="TJ76" s="30"/>
      <c r="TK76" s="30"/>
      <c r="TL76" s="30"/>
      <c r="TM76" s="30"/>
      <c r="TN76" s="30"/>
      <c r="TO76" s="30"/>
      <c r="TP76" s="30"/>
      <c r="TQ76" s="30"/>
      <c r="TR76" s="30"/>
      <c r="TS76" s="30"/>
      <c r="TT76" s="30"/>
      <c r="TU76" s="30"/>
      <c r="TV76" s="30"/>
      <c r="TW76" s="30"/>
      <c r="TX76" s="30"/>
      <c r="TY76" s="30"/>
      <c r="TZ76" s="30"/>
      <c r="UA76" s="30"/>
    </row>
    <row r="77" spans="2:547">
      <c r="B77" s="30" t="s">
        <v>76</v>
      </c>
      <c r="C77" s="43" t="s">
        <v>548</v>
      </c>
      <c r="D77" s="44"/>
      <c r="E77" s="30">
        <v>401</v>
      </c>
      <c r="F77" s="30">
        <v>13</v>
      </c>
      <c r="G77" s="30">
        <v>3.24</v>
      </c>
      <c r="H77" s="43" t="s">
        <v>537</v>
      </c>
      <c r="I77" s="44"/>
      <c r="J77" s="30">
        <v>18</v>
      </c>
      <c r="K77" s="30">
        <v>1</v>
      </c>
      <c r="L77" s="30">
        <v>5</v>
      </c>
      <c r="M77" s="30">
        <v>1</v>
      </c>
      <c r="N77" s="30">
        <v>0</v>
      </c>
      <c r="O77" s="30">
        <v>4</v>
      </c>
      <c r="P77" s="30">
        <v>1</v>
      </c>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v>11</v>
      </c>
      <c r="AZ77" s="30">
        <v>5</v>
      </c>
      <c r="BA77" s="30">
        <v>0</v>
      </c>
      <c r="BB77" s="30">
        <v>14</v>
      </c>
      <c r="BC77" s="30">
        <v>1</v>
      </c>
      <c r="BD77" s="30">
        <v>3</v>
      </c>
      <c r="BE77" s="30">
        <v>13</v>
      </c>
      <c r="BF77" s="30">
        <v>3</v>
      </c>
      <c r="BG77" s="30">
        <v>5</v>
      </c>
      <c r="BH77" s="30">
        <v>2</v>
      </c>
      <c r="BI77" s="30">
        <v>4</v>
      </c>
      <c r="BJ77" s="30">
        <v>1</v>
      </c>
      <c r="BK77" s="30">
        <v>13</v>
      </c>
      <c r="BL77" s="30">
        <v>3</v>
      </c>
      <c r="BM77" s="30">
        <v>4</v>
      </c>
      <c r="BN77" s="30">
        <v>2</v>
      </c>
      <c r="BO77" s="30">
        <v>4</v>
      </c>
      <c r="BP77" s="30">
        <v>14</v>
      </c>
      <c r="BQ77" s="30">
        <v>12</v>
      </c>
      <c r="BR77" s="30">
        <v>2</v>
      </c>
      <c r="BS77" s="30">
        <v>1</v>
      </c>
      <c r="BT77" s="30">
        <v>2</v>
      </c>
      <c r="BU77" s="30">
        <v>2</v>
      </c>
      <c r="BV77" s="30">
        <v>4</v>
      </c>
      <c r="BW77" s="30">
        <v>3</v>
      </c>
      <c r="BX77" s="30">
        <v>5</v>
      </c>
      <c r="BY77" s="30">
        <v>4</v>
      </c>
      <c r="BZ77" s="30">
        <v>1</v>
      </c>
      <c r="CA77" s="30">
        <v>2</v>
      </c>
      <c r="CB77" s="30">
        <v>3</v>
      </c>
      <c r="CC77" s="30">
        <v>4</v>
      </c>
      <c r="CD77" s="30">
        <v>2</v>
      </c>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v>15</v>
      </c>
      <c r="ES77" s="30">
        <v>5</v>
      </c>
      <c r="ET77" s="30"/>
      <c r="EU77" s="30"/>
      <c r="EV77" s="30"/>
      <c r="EW77" s="30"/>
      <c r="EX77" s="30"/>
      <c r="EY77" s="30"/>
      <c r="EZ77" s="30"/>
      <c r="FA77" s="30"/>
      <c r="FB77" s="30"/>
      <c r="FC77" s="30"/>
      <c r="FD77" s="30"/>
      <c r="FE77" s="30"/>
      <c r="FF77" s="30"/>
      <c r="FG77" s="30">
        <v>18</v>
      </c>
      <c r="FH77" s="30"/>
      <c r="FI77" s="30"/>
      <c r="FJ77" s="30"/>
      <c r="FK77" s="30"/>
      <c r="FL77" s="30"/>
      <c r="FM77" s="30"/>
      <c r="FN77" s="30"/>
      <c r="FO77" s="30"/>
      <c r="FP77" s="30"/>
      <c r="FQ77" s="30"/>
      <c r="FR77" s="30"/>
      <c r="FS77" s="30"/>
      <c r="FT77" s="30"/>
      <c r="FU77" s="30"/>
      <c r="FV77" s="30">
        <v>3</v>
      </c>
      <c r="FW77" s="30">
        <v>19</v>
      </c>
      <c r="FX77" s="30">
        <v>0</v>
      </c>
      <c r="FY77" s="30">
        <v>6</v>
      </c>
      <c r="FZ77" s="30">
        <v>19</v>
      </c>
      <c r="GA77" s="30">
        <v>8</v>
      </c>
      <c r="GB77" s="30">
        <v>9</v>
      </c>
      <c r="GC77" s="30">
        <v>0</v>
      </c>
      <c r="GD77" s="30">
        <v>4</v>
      </c>
      <c r="GE77" s="30">
        <v>4</v>
      </c>
      <c r="GF77" s="30">
        <v>7</v>
      </c>
      <c r="GG77" s="30">
        <v>1</v>
      </c>
      <c r="GH77" s="30">
        <v>20</v>
      </c>
      <c r="GI77" s="30">
        <v>8</v>
      </c>
      <c r="GJ77" s="30">
        <v>4</v>
      </c>
      <c r="GK77" s="30">
        <v>4</v>
      </c>
      <c r="GL77" s="30">
        <v>12</v>
      </c>
      <c r="GM77" s="30"/>
      <c r="GN77" s="30"/>
      <c r="GO77" s="30"/>
      <c r="GP77" s="30"/>
      <c r="GQ77" s="30"/>
      <c r="GR77" s="30"/>
      <c r="GS77" s="30"/>
      <c r="GT77" s="30"/>
      <c r="GU77" s="30"/>
      <c r="GV77" s="30"/>
      <c r="GW77" s="30"/>
      <c r="GX77" s="30"/>
      <c r="GY77" s="30"/>
      <c r="GZ77" s="30"/>
      <c r="HA77" s="30"/>
      <c r="HB77" s="30"/>
      <c r="HC77" s="30"/>
      <c r="HD77" s="30"/>
      <c r="HE77" s="30"/>
      <c r="HF77" s="30"/>
      <c r="HG77" s="30"/>
      <c r="HH77" s="30">
        <v>20</v>
      </c>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v>8</v>
      </c>
      <c r="IJ77" s="30">
        <v>8</v>
      </c>
      <c r="IK77" s="30">
        <v>5</v>
      </c>
      <c r="IL77" s="30">
        <v>20</v>
      </c>
      <c r="IM77" s="30">
        <v>4</v>
      </c>
      <c r="IN77" s="30"/>
      <c r="IO77" s="30"/>
      <c r="IP77" s="30"/>
      <c r="IQ77" s="30"/>
      <c r="IR77" s="30"/>
      <c r="IS77" s="30"/>
      <c r="IT77" s="30"/>
      <c r="IU77" s="30"/>
      <c r="IV77" s="30"/>
      <c r="IW77" s="30"/>
      <c r="IX77" s="30"/>
      <c r="IY77" s="30"/>
      <c r="IZ77" s="30"/>
      <c r="JA77" s="30"/>
      <c r="JB77" s="30"/>
      <c r="JC77" s="30"/>
      <c r="JD77" s="30"/>
      <c r="JE77" s="30"/>
      <c r="JF77" s="30"/>
      <c r="JG77" s="30"/>
      <c r="JH77" s="30"/>
      <c r="JI77" s="30"/>
      <c r="JJ77" s="30"/>
      <c r="JK77" s="30"/>
      <c r="JL77" s="30"/>
      <c r="JM77" s="30"/>
      <c r="JN77" s="30"/>
      <c r="JO77" s="30"/>
      <c r="JP77" s="30"/>
      <c r="JQ77" s="30"/>
      <c r="JR77" s="30"/>
      <c r="JS77" s="30"/>
      <c r="JT77" s="30"/>
      <c r="JU77" s="30"/>
      <c r="JV77" s="30"/>
      <c r="JW77" s="30"/>
      <c r="JX77" s="30"/>
      <c r="JY77" s="30"/>
      <c r="JZ77" s="30"/>
      <c r="KA77" s="30"/>
      <c r="KB77" s="30"/>
      <c r="KC77" s="30"/>
      <c r="KD77" s="30"/>
      <c r="KE77" s="30"/>
      <c r="KF77" s="30"/>
      <c r="KG77" s="30"/>
      <c r="KH77" s="30"/>
      <c r="KI77" s="30"/>
      <c r="KJ77" s="30"/>
      <c r="KK77" s="30"/>
      <c r="KL77" s="30"/>
      <c r="KM77" s="30"/>
      <c r="KN77" s="30"/>
      <c r="KO77" s="30"/>
      <c r="KP77" s="30"/>
      <c r="KQ77" s="30"/>
      <c r="KR77" s="30"/>
      <c r="KS77" s="30"/>
      <c r="KT77" s="30"/>
      <c r="KU77" s="30"/>
      <c r="KV77" s="30"/>
      <c r="KW77" s="30"/>
      <c r="KX77" s="30"/>
      <c r="KY77" s="30"/>
      <c r="KZ77" s="30"/>
      <c r="LA77" s="30"/>
      <c r="LB77" s="30"/>
      <c r="LC77" s="30"/>
      <c r="LD77" s="30"/>
      <c r="LE77" s="30"/>
      <c r="LF77" s="30"/>
      <c r="LG77" s="30">
        <v>10</v>
      </c>
      <c r="LH77" s="30"/>
      <c r="LI77" s="30"/>
      <c r="LJ77" s="30"/>
      <c r="LK77" s="30"/>
      <c r="LL77" s="30"/>
      <c r="LM77" s="30"/>
      <c r="LN77" s="30"/>
      <c r="LO77" s="30"/>
      <c r="LP77" s="30"/>
      <c r="LQ77" s="30"/>
      <c r="LR77" s="30"/>
      <c r="LS77" s="30"/>
      <c r="LT77" s="30"/>
      <c r="LU77" s="30"/>
      <c r="LV77" s="30"/>
      <c r="LW77" s="30"/>
      <c r="LX77" s="30"/>
      <c r="LY77" s="30"/>
      <c r="LZ77" s="30"/>
      <c r="MA77" s="30"/>
      <c r="MB77" s="30"/>
      <c r="MC77" s="30"/>
      <c r="MD77" s="30"/>
      <c r="ME77" s="30"/>
      <c r="MF77" s="30"/>
      <c r="MG77" s="30"/>
      <c r="MH77" s="30"/>
      <c r="MI77" s="30"/>
      <c r="MJ77" s="30"/>
      <c r="MK77" s="30"/>
      <c r="ML77" s="30"/>
      <c r="MM77" s="30"/>
      <c r="MN77" s="30"/>
      <c r="MO77" s="30"/>
      <c r="MP77" s="30"/>
      <c r="MQ77" s="30"/>
      <c r="MR77" s="30"/>
      <c r="MS77" s="30"/>
      <c r="MT77" s="30"/>
      <c r="MU77" s="30"/>
      <c r="MV77" s="30"/>
      <c r="MW77" s="30"/>
      <c r="MX77" s="30"/>
      <c r="MY77" s="30"/>
      <c r="MZ77" s="30"/>
      <c r="NA77" s="30"/>
      <c r="NB77" s="30"/>
      <c r="NC77" s="30"/>
      <c r="ND77" s="30"/>
      <c r="NE77" s="30"/>
      <c r="NF77" s="30"/>
      <c r="NG77" s="30"/>
      <c r="NH77" s="30"/>
      <c r="NI77" s="30"/>
      <c r="NJ77" s="30"/>
      <c r="NK77" s="30"/>
      <c r="NL77" s="30"/>
      <c r="NM77" s="30"/>
      <c r="NN77" s="30"/>
      <c r="NO77" s="30"/>
      <c r="NP77" s="30"/>
      <c r="NQ77" s="30"/>
      <c r="NR77" s="30"/>
      <c r="NS77" s="30"/>
      <c r="NT77" s="30"/>
      <c r="NU77" s="30"/>
      <c r="NV77" s="30"/>
      <c r="NW77" s="30"/>
      <c r="NX77" s="30"/>
      <c r="NY77" s="30"/>
      <c r="NZ77" s="30"/>
      <c r="OA77" s="30"/>
      <c r="OB77" s="30"/>
      <c r="OC77" s="30"/>
      <c r="OD77" s="30"/>
      <c r="OE77" s="30"/>
      <c r="OF77" s="30"/>
      <c r="OG77" s="30"/>
      <c r="OH77" s="30"/>
      <c r="OI77" s="30"/>
      <c r="OJ77" s="30"/>
      <c r="OK77" s="30"/>
      <c r="OL77" s="30"/>
      <c r="OM77" s="30"/>
      <c r="ON77" s="30"/>
      <c r="OO77" s="30"/>
      <c r="OP77" s="30"/>
      <c r="OQ77" s="30"/>
      <c r="OR77" s="30"/>
      <c r="OS77" s="30"/>
      <c r="OT77" s="30"/>
      <c r="OU77" s="30"/>
      <c r="OV77" s="30"/>
      <c r="OW77" s="30"/>
      <c r="OX77" s="30"/>
      <c r="OY77" s="30"/>
      <c r="OZ77" s="30"/>
      <c r="PA77" s="30"/>
      <c r="PB77" s="30"/>
      <c r="PC77" s="30"/>
      <c r="PD77" s="30"/>
      <c r="PE77" s="30"/>
      <c r="PF77" s="30"/>
      <c r="PG77" s="30"/>
      <c r="PH77" s="30"/>
      <c r="PI77" s="30"/>
      <c r="PJ77" s="30"/>
      <c r="PK77" s="30"/>
      <c r="PL77" s="30"/>
      <c r="PM77" s="30"/>
      <c r="PN77" s="30"/>
      <c r="PO77" s="30"/>
      <c r="PP77" s="30"/>
      <c r="PQ77" s="30"/>
      <c r="PR77" s="30"/>
      <c r="PS77" s="30"/>
      <c r="PT77" s="30"/>
      <c r="PU77" s="30"/>
      <c r="PV77" s="30"/>
      <c r="PW77" s="30"/>
      <c r="PX77" s="30"/>
      <c r="PY77" s="30"/>
      <c r="PZ77" s="30"/>
      <c r="QA77" s="30"/>
      <c r="QB77" s="30"/>
      <c r="QC77" s="30"/>
      <c r="QD77" s="30"/>
      <c r="QE77" s="30"/>
      <c r="QF77" s="30"/>
      <c r="QG77" s="30"/>
      <c r="QH77" s="30"/>
      <c r="QI77" s="30"/>
      <c r="QJ77" s="30"/>
      <c r="QK77" s="30"/>
      <c r="QL77" s="30"/>
      <c r="QM77" s="30"/>
      <c r="QN77" s="30"/>
      <c r="QO77" s="30"/>
      <c r="QP77" s="30"/>
      <c r="QQ77" s="30"/>
      <c r="QR77" s="30"/>
      <c r="QS77" s="30"/>
      <c r="QT77" s="30"/>
      <c r="QU77" s="30"/>
      <c r="QV77" s="30"/>
      <c r="QW77" s="30"/>
      <c r="QX77" s="30"/>
      <c r="QY77" s="30"/>
      <c r="QZ77" s="30"/>
      <c r="RA77" s="30"/>
      <c r="RB77" s="30"/>
      <c r="RC77" s="30"/>
      <c r="RD77" s="30"/>
      <c r="RE77" s="30"/>
      <c r="RF77" s="30"/>
      <c r="RG77" s="30"/>
      <c r="RH77" s="30"/>
      <c r="RI77" s="30"/>
      <c r="RJ77" s="30"/>
      <c r="RK77" s="30"/>
      <c r="RL77" s="30"/>
      <c r="RM77" s="30"/>
      <c r="RN77" s="30"/>
      <c r="RO77" s="30"/>
      <c r="RP77" s="30"/>
      <c r="RQ77" s="30"/>
      <c r="RR77" s="30"/>
      <c r="RS77" s="30"/>
      <c r="RT77" s="30"/>
      <c r="RU77" s="30"/>
      <c r="RV77" s="30"/>
      <c r="RW77" s="30"/>
      <c r="RX77" s="30"/>
      <c r="RY77" s="30"/>
      <c r="RZ77" s="30"/>
      <c r="SA77" s="30"/>
      <c r="SB77" s="30"/>
      <c r="SC77" s="30"/>
      <c r="SD77" s="30"/>
      <c r="SE77" s="30"/>
      <c r="SF77" s="30"/>
      <c r="SG77" s="30"/>
      <c r="SH77" s="30"/>
      <c r="SI77" s="30"/>
      <c r="SJ77" s="30"/>
      <c r="SK77" s="30"/>
      <c r="SL77" s="30"/>
      <c r="SM77" s="30"/>
      <c r="SN77" s="30"/>
      <c r="SO77" s="30"/>
      <c r="SP77" s="30"/>
      <c r="SQ77" s="30"/>
      <c r="SR77" s="30"/>
      <c r="SS77" s="30"/>
      <c r="ST77" s="30"/>
      <c r="SU77" s="30"/>
      <c r="SV77" s="30"/>
      <c r="SW77" s="30"/>
      <c r="SX77" s="30"/>
      <c r="SY77" s="30"/>
      <c r="SZ77" s="30"/>
      <c r="TA77" s="30"/>
      <c r="TB77" s="30"/>
      <c r="TC77" s="30"/>
      <c r="TD77" s="30">
        <v>22</v>
      </c>
      <c r="TE77" s="30">
        <v>11</v>
      </c>
      <c r="TF77" s="30"/>
      <c r="TG77" s="30"/>
      <c r="TH77" s="30"/>
      <c r="TI77" s="30"/>
      <c r="TJ77" s="30"/>
      <c r="TK77" s="30"/>
      <c r="TL77" s="30"/>
      <c r="TM77" s="30"/>
      <c r="TN77" s="30"/>
      <c r="TO77" s="30"/>
      <c r="TP77" s="30"/>
      <c r="TQ77" s="30"/>
      <c r="TR77" s="30"/>
      <c r="TS77" s="30"/>
      <c r="TT77" s="30"/>
      <c r="TU77" s="30"/>
      <c r="TV77" s="30"/>
      <c r="TW77" s="30"/>
      <c r="TX77" s="30"/>
      <c r="TY77" s="30"/>
      <c r="TZ77" s="30"/>
      <c r="UA77" s="30"/>
    </row>
    <row r="78" spans="2:547">
      <c r="B78" s="30" t="s">
        <v>77</v>
      </c>
      <c r="C78" s="43" t="s">
        <v>548</v>
      </c>
      <c r="D78" s="44"/>
      <c r="E78" s="30">
        <v>433</v>
      </c>
      <c r="F78" s="30">
        <v>32</v>
      </c>
      <c r="G78" s="30">
        <v>7.39</v>
      </c>
      <c r="H78" s="43" t="s">
        <v>537</v>
      </c>
      <c r="I78" s="44"/>
      <c r="J78" s="30">
        <v>15</v>
      </c>
      <c r="K78" s="30">
        <v>0</v>
      </c>
      <c r="L78" s="30">
        <v>10</v>
      </c>
      <c r="M78" s="30">
        <v>6</v>
      </c>
      <c r="N78" s="30">
        <v>0</v>
      </c>
      <c r="O78" s="30">
        <v>16</v>
      </c>
      <c r="P78" s="30">
        <v>0</v>
      </c>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v>27</v>
      </c>
      <c r="AZ78" s="30">
        <v>1</v>
      </c>
      <c r="BA78" s="30">
        <v>0</v>
      </c>
      <c r="BB78" s="30">
        <v>14</v>
      </c>
      <c r="BC78" s="30">
        <v>7</v>
      </c>
      <c r="BD78" s="30">
        <v>0</v>
      </c>
      <c r="BE78" s="30">
        <v>10</v>
      </c>
      <c r="BF78" s="30">
        <v>12</v>
      </c>
      <c r="BG78" s="30">
        <v>7</v>
      </c>
      <c r="BH78" s="30">
        <v>6</v>
      </c>
      <c r="BI78" s="30">
        <v>7</v>
      </c>
      <c r="BJ78" s="30">
        <v>7</v>
      </c>
      <c r="BK78" s="30">
        <v>11</v>
      </c>
      <c r="BL78" s="30">
        <v>12</v>
      </c>
      <c r="BM78" s="30">
        <v>10</v>
      </c>
      <c r="BN78" s="30">
        <v>3</v>
      </c>
      <c r="BO78" s="30">
        <v>13</v>
      </c>
      <c r="BP78" s="30">
        <v>10</v>
      </c>
      <c r="BQ78" s="30">
        <v>12</v>
      </c>
      <c r="BR78" s="30">
        <v>1</v>
      </c>
      <c r="BS78" s="30">
        <v>6</v>
      </c>
      <c r="BT78" s="30">
        <v>1</v>
      </c>
      <c r="BU78" s="30">
        <v>0</v>
      </c>
      <c r="BV78" s="30">
        <v>7</v>
      </c>
      <c r="BW78" s="30">
        <v>13</v>
      </c>
      <c r="BX78" s="30">
        <v>6</v>
      </c>
      <c r="BY78" s="30">
        <v>14</v>
      </c>
      <c r="BZ78" s="30">
        <v>6</v>
      </c>
      <c r="CA78" s="30">
        <v>7</v>
      </c>
      <c r="CB78" s="30">
        <v>13</v>
      </c>
      <c r="CC78" s="30">
        <v>6</v>
      </c>
      <c r="CD78" s="30">
        <v>2</v>
      </c>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v>11</v>
      </c>
      <c r="ES78" s="30">
        <v>3</v>
      </c>
      <c r="ET78" s="30"/>
      <c r="EU78" s="30"/>
      <c r="EV78" s="30"/>
      <c r="EW78" s="30"/>
      <c r="EX78" s="30"/>
      <c r="EY78" s="30"/>
      <c r="EZ78" s="30"/>
      <c r="FA78" s="30"/>
      <c r="FB78" s="30"/>
      <c r="FC78" s="30"/>
      <c r="FD78" s="30"/>
      <c r="FE78" s="30"/>
      <c r="FF78" s="30"/>
      <c r="FG78" s="30">
        <v>13</v>
      </c>
      <c r="FH78" s="30"/>
      <c r="FI78" s="30"/>
      <c r="FJ78" s="30"/>
      <c r="FK78" s="30"/>
      <c r="FL78" s="30"/>
      <c r="FM78" s="30"/>
      <c r="FN78" s="30"/>
      <c r="FO78" s="30"/>
      <c r="FP78" s="30"/>
      <c r="FQ78" s="30"/>
      <c r="FR78" s="30"/>
      <c r="FS78" s="30"/>
      <c r="FT78" s="30"/>
      <c r="FU78" s="30"/>
      <c r="FV78" s="30">
        <v>6</v>
      </c>
      <c r="FW78" s="30">
        <v>13</v>
      </c>
      <c r="FX78" s="30">
        <v>2</v>
      </c>
      <c r="FY78" s="30">
        <v>21</v>
      </c>
      <c r="FZ78" s="30">
        <v>13</v>
      </c>
      <c r="GA78" s="30">
        <v>22</v>
      </c>
      <c r="GB78" s="30">
        <v>26</v>
      </c>
      <c r="GC78" s="30">
        <v>4</v>
      </c>
      <c r="GD78" s="30">
        <v>8</v>
      </c>
      <c r="GE78" s="30">
        <v>16</v>
      </c>
      <c r="GF78" s="30">
        <v>11</v>
      </c>
      <c r="GG78" s="30">
        <v>18</v>
      </c>
      <c r="GH78" s="30">
        <v>12</v>
      </c>
      <c r="GI78" s="30">
        <v>7</v>
      </c>
      <c r="GJ78" s="30">
        <v>23</v>
      </c>
      <c r="GK78" s="30">
        <v>6</v>
      </c>
      <c r="GL78" s="30">
        <v>7</v>
      </c>
      <c r="GM78" s="30"/>
      <c r="GN78" s="30"/>
      <c r="GO78" s="30"/>
      <c r="GP78" s="30"/>
      <c r="GQ78" s="30"/>
      <c r="GR78" s="30"/>
      <c r="GS78" s="30"/>
      <c r="GT78" s="30"/>
      <c r="GU78" s="30"/>
      <c r="GV78" s="30"/>
      <c r="GW78" s="30"/>
      <c r="GX78" s="30"/>
      <c r="GY78" s="30"/>
      <c r="GZ78" s="30"/>
      <c r="HA78" s="30"/>
      <c r="HB78" s="30"/>
      <c r="HC78" s="30"/>
      <c r="HD78" s="30"/>
      <c r="HE78" s="30"/>
      <c r="HF78" s="30"/>
      <c r="HG78" s="30"/>
      <c r="HH78" s="30">
        <v>13</v>
      </c>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v>28</v>
      </c>
      <c r="IJ78" s="30">
        <v>28</v>
      </c>
      <c r="IK78" s="30">
        <v>14</v>
      </c>
      <c r="IL78" s="30">
        <v>12</v>
      </c>
      <c r="IM78" s="30">
        <v>14</v>
      </c>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30"/>
      <c r="LE78" s="30"/>
      <c r="LF78" s="30"/>
      <c r="LG78" s="30"/>
      <c r="LH78" s="30"/>
      <c r="LI78" s="30"/>
      <c r="LJ78" s="30"/>
      <c r="LK78" s="30"/>
      <c r="LL78" s="30"/>
      <c r="LM78" s="30"/>
      <c r="LN78" s="30"/>
      <c r="LO78" s="30"/>
      <c r="LP78" s="30"/>
      <c r="LQ78" s="30"/>
      <c r="LR78" s="30"/>
      <c r="LS78" s="30"/>
      <c r="LT78" s="30"/>
      <c r="LU78" s="30"/>
      <c r="LV78" s="30"/>
      <c r="LW78" s="30"/>
      <c r="LX78" s="30"/>
      <c r="LY78" s="30"/>
      <c r="LZ78" s="30"/>
      <c r="MA78" s="30"/>
      <c r="MB78" s="30"/>
      <c r="MC78" s="30"/>
      <c r="MD78" s="30"/>
      <c r="ME78" s="30"/>
      <c r="MF78" s="30"/>
      <c r="MG78" s="30"/>
      <c r="MH78" s="30"/>
      <c r="MI78" s="30"/>
      <c r="MJ78" s="30"/>
      <c r="MK78" s="30"/>
      <c r="ML78" s="30"/>
      <c r="MM78" s="30"/>
      <c r="MN78" s="30"/>
      <c r="MO78" s="30"/>
      <c r="MP78" s="30"/>
      <c r="MQ78" s="30"/>
      <c r="MR78" s="30"/>
      <c r="MS78" s="30"/>
      <c r="MT78" s="30"/>
      <c r="MU78" s="30"/>
      <c r="MV78" s="30"/>
      <c r="MW78" s="30"/>
      <c r="MX78" s="30"/>
      <c r="MY78" s="30"/>
      <c r="MZ78" s="30"/>
      <c r="NA78" s="30"/>
      <c r="NB78" s="30"/>
      <c r="NC78" s="30"/>
      <c r="ND78" s="30"/>
      <c r="NE78" s="30"/>
      <c r="NF78" s="30"/>
      <c r="NG78" s="30"/>
      <c r="NH78" s="30"/>
      <c r="NI78" s="30"/>
      <c r="NJ78" s="30"/>
      <c r="NK78" s="30"/>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c r="PO78" s="30"/>
      <c r="PP78" s="30"/>
      <c r="PQ78" s="30"/>
      <c r="PR78" s="30"/>
      <c r="PS78" s="30"/>
      <c r="PT78" s="30"/>
      <c r="PU78" s="30"/>
      <c r="PV78" s="30"/>
      <c r="PW78" s="30"/>
      <c r="PX78" s="30"/>
      <c r="PY78" s="30"/>
      <c r="PZ78" s="30"/>
      <c r="QA78" s="30"/>
      <c r="QB78" s="30"/>
      <c r="QC78" s="30"/>
      <c r="QD78" s="30"/>
      <c r="QE78" s="30"/>
      <c r="QF78" s="30"/>
      <c r="QG78" s="30"/>
      <c r="QH78" s="30"/>
      <c r="QI78" s="30"/>
      <c r="QJ78" s="30"/>
      <c r="QK78" s="30"/>
      <c r="QL78" s="30"/>
      <c r="QM78" s="30"/>
      <c r="QN78" s="30"/>
      <c r="QO78" s="30"/>
      <c r="QP78" s="30"/>
      <c r="QQ78" s="30"/>
      <c r="QR78" s="30"/>
      <c r="QS78" s="30"/>
      <c r="QT78" s="30"/>
      <c r="QU78" s="30"/>
      <c r="QV78" s="30"/>
      <c r="QW78" s="30"/>
      <c r="QX78" s="30"/>
      <c r="QY78" s="30"/>
      <c r="QZ78" s="30"/>
      <c r="RA78" s="30"/>
      <c r="RB78" s="30"/>
      <c r="RC78" s="30"/>
      <c r="RD78" s="30"/>
      <c r="RE78" s="30"/>
      <c r="RF78" s="30"/>
      <c r="RG78" s="30"/>
      <c r="RH78" s="30"/>
      <c r="RI78" s="30"/>
      <c r="RJ78" s="30"/>
      <c r="RK78" s="30"/>
      <c r="RL78" s="30"/>
      <c r="RM78" s="30"/>
      <c r="RN78" s="30"/>
      <c r="RO78" s="30"/>
      <c r="RP78" s="30"/>
      <c r="RQ78" s="30"/>
      <c r="RR78" s="30"/>
      <c r="RS78" s="30"/>
      <c r="RT78" s="30"/>
      <c r="RU78" s="30"/>
      <c r="RV78" s="30"/>
      <c r="RW78" s="30"/>
      <c r="RX78" s="30"/>
      <c r="RY78" s="30"/>
      <c r="RZ78" s="30"/>
      <c r="SA78" s="30"/>
      <c r="SB78" s="30"/>
      <c r="SC78" s="30"/>
      <c r="SD78" s="30"/>
      <c r="SE78" s="30"/>
      <c r="SF78" s="30"/>
      <c r="SG78" s="30"/>
      <c r="SH78" s="30"/>
      <c r="SI78" s="30"/>
      <c r="SJ78" s="30"/>
      <c r="SK78" s="30"/>
      <c r="SL78" s="30"/>
      <c r="SM78" s="30"/>
      <c r="SN78" s="30"/>
      <c r="SO78" s="30"/>
      <c r="SP78" s="30"/>
      <c r="SQ78" s="30"/>
      <c r="SR78" s="30"/>
      <c r="SS78" s="30"/>
      <c r="ST78" s="30"/>
      <c r="SU78" s="30"/>
      <c r="SV78" s="30"/>
      <c r="SW78" s="30"/>
      <c r="SX78" s="30"/>
      <c r="SY78" s="30"/>
      <c r="SZ78" s="30"/>
      <c r="TA78" s="30"/>
      <c r="TB78" s="30"/>
      <c r="TC78" s="30"/>
      <c r="TD78" s="30">
        <v>30</v>
      </c>
      <c r="TE78" s="30">
        <v>13</v>
      </c>
      <c r="TF78" s="30"/>
      <c r="TG78" s="30"/>
      <c r="TH78" s="30"/>
      <c r="TI78" s="30"/>
      <c r="TJ78" s="30"/>
      <c r="TK78" s="30"/>
      <c r="TL78" s="30"/>
      <c r="TM78" s="30"/>
      <c r="TN78" s="30"/>
      <c r="TO78" s="30"/>
      <c r="TP78" s="30"/>
      <c r="TQ78" s="30"/>
      <c r="TR78" s="30"/>
      <c r="TS78" s="30"/>
      <c r="TT78" s="30"/>
      <c r="TU78" s="30"/>
      <c r="TV78" s="30"/>
      <c r="TW78" s="30"/>
      <c r="TX78" s="30"/>
      <c r="TY78" s="30"/>
      <c r="TZ78" s="30"/>
      <c r="UA78" s="30"/>
    </row>
    <row r="79" spans="2:547">
      <c r="B79" s="30" t="s">
        <v>78</v>
      </c>
      <c r="C79" s="43" t="s">
        <v>548</v>
      </c>
      <c r="D79" s="44"/>
      <c r="E79" s="30">
        <v>769</v>
      </c>
      <c r="F79" s="30">
        <v>56</v>
      </c>
      <c r="G79" s="30">
        <v>7.28</v>
      </c>
      <c r="H79" s="43" t="s">
        <v>537</v>
      </c>
      <c r="I79" s="44"/>
      <c r="J79" s="30">
        <v>26</v>
      </c>
      <c r="K79" s="30">
        <v>0</v>
      </c>
      <c r="L79" s="30">
        <v>21</v>
      </c>
      <c r="M79" s="30">
        <v>4</v>
      </c>
      <c r="N79" s="30">
        <v>0</v>
      </c>
      <c r="O79" s="30">
        <v>27</v>
      </c>
      <c r="P79" s="30">
        <v>4</v>
      </c>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v>52</v>
      </c>
      <c r="AZ79" s="30">
        <v>6</v>
      </c>
      <c r="BA79" s="30">
        <v>0</v>
      </c>
      <c r="BB79" s="30">
        <v>23</v>
      </c>
      <c r="BC79" s="30">
        <v>7</v>
      </c>
      <c r="BD79" s="30">
        <v>5</v>
      </c>
      <c r="BE79" s="30">
        <v>21</v>
      </c>
      <c r="BF79" s="30">
        <v>25</v>
      </c>
      <c r="BG79" s="30">
        <v>18</v>
      </c>
      <c r="BH79" s="30">
        <v>5</v>
      </c>
      <c r="BI79" s="30">
        <v>17</v>
      </c>
      <c r="BJ79" s="30">
        <v>6</v>
      </c>
      <c r="BK79" s="30">
        <v>13</v>
      </c>
      <c r="BL79" s="30">
        <v>24</v>
      </c>
      <c r="BM79" s="30">
        <v>20</v>
      </c>
      <c r="BN79" s="30">
        <v>3</v>
      </c>
      <c r="BO79" s="30">
        <v>27</v>
      </c>
      <c r="BP79" s="30">
        <v>18</v>
      </c>
      <c r="BQ79" s="30">
        <v>15</v>
      </c>
      <c r="BR79" s="30">
        <v>4</v>
      </c>
      <c r="BS79" s="30">
        <v>4</v>
      </c>
      <c r="BT79" s="30">
        <v>5</v>
      </c>
      <c r="BU79" s="30">
        <v>4</v>
      </c>
      <c r="BV79" s="30">
        <v>18</v>
      </c>
      <c r="BW79" s="30">
        <v>18</v>
      </c>
      <c r="BX79" s="30">
        <v>17</v>
      </c>
      <c r="BY79" s="30">
        <v>22</v>
      </c>
      <c r="BZ79" s="30">
        <v>5</v>
      </c>
      <c r="CA79" s="30">
        <v>7</v>
      </c>
      <c r="CB79" s="30">
        <v>20</v>
      </c>
      <c r="CC79" s="30">
        <v>17</v>
      </c>
      <c r="CD79" s="30">
        <v>4</v>
      </c>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v>24</v>
      </c>
      <c r="ES79" s="30">
        <v>5</v>
      </c>
      <c r="ET79" s="30"/>
      <c r="EU79" s="30"/>
      <c r="EV79" s="30"/>
      <c r="EW79" s="30"/>
      <c r="EX79" s="30"/>
      <c r="EY79" s="30"/>
      <c r="EZ79" s="30"/>
      <c r="FA79" s="30"/>
      <c r="FB79" s="30"/>
      <c r="FC79" s="30"/>
      <c r="FD79" s="30"/>
      <c r="FE79" s="30"/>
      <c r="FF79" s="30"/>
      <c r="FG79" s="30">
        <v>28</v>
      </c>
      <c r="FH79" s="30"/>
      <c r="FI79" s="30"/>
      <c r="FJ79" s="30"/>
      <c r="FK79" s="30"/>
      <c r="FL79" s="30"/>
      <c r="FM79" s="30"/>
      <c r="FN79" s="30"/>
      <c r="FO79" s="30"/>
      <c r="FP79" s="30"/>
      <c r="FQ79" s="30"/>
      <c r="FR79" s="30"/>
      <c r="FS79" s="30"/>
      <c r="FT79" s="30"/>
      <c r="FU79" s="30"/>
      <c r="FV79" s="30">
        <v>23</v>
      </c>
      <c r="FW79" s="30">
        <v>29</v>
      </c>
      <c r="FX79" s="30">
        <v>8</v>
      </c>
      <c r="FY79" s="30">
        <v>21</v>
      </c>
      <c r="FZ79" s="30">
        <v>28</v>
      </c>
      <c r="GA79" s="30">
        <v>42</v>
      </c>
      <c r="GB79" s="30">
        <v>43</v>
      </c>
      <c r="GC79" s="30">
        <v>9</v>
      </c>
      <c r="GD79" s="30">
        <v>19</v>
      </c>
      <c r="GE79" s="30">
        <v>21</v>
      </c>
      <c r="GF79" s="30">
        <v>22</v>
      </c>
      <c r="GG79" s="30">
        <v>26</v>
      </c>
      <c r="GH79" s="30">
        <v>29</v>
      </c>
      <c r="GI79" s="30">
        <v>15</v>
      </c>
      <c r="GJ79" s="30">
        <v>42</v>
      </c>
      <c r="GK79" s="30">
        <v>7</v>
      </c>
      <c r="GL79" s="30">
        <v>14</v>
      </c>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v>29</v>
      </c>
      <c r="HK79" s="30"/>
      <c r="HL79" s="30"/>
      <c r="HM79" s="30">
        <v>45</v>
      </c>
      <c r="HN79" s="30"/>
      <c r="HO79" s="30"/>
      <c r="HP79" s="30"/>
      <c r="HQ79" s="30"/>
      <c r="HR79" s="30"/>
      <c r="HS79" s="30"/>
      <c r="HT79" s="30"/>
      <c r="HU79" s="30"/>
      <c r="HV79" s="30"/>
      <c r="HW79" s="30"/>
      <c r="HX79" s="30"/>
      <c r="HY79" s="30"/>
      <c r="HZ79" s="30"/>
      <c r="IA79" s="30"/>
      <c r="IB79" s="30"/>
      <c r="IC79" s="30"/>
      <c r="ID79" s="30"/>
      <c r="IE79" s="30"/>
      <c r="IF79" s="30"/>
      <c r="IG79" s="30"/>
      <c r="IH79" s="30"/>
      <c r="II79" s="30">
        <v>42</v>
      </c>
      <c r="IJ79" s="30">
        <v>41</v>
      </c>
      <c r="IK79" s="30">
        <v>22</v>
      </c>
      <c r="IL79" s="30">
        <v>28</v>
      </c>
      <c r="IM79" s="30">
        <v>25</v>
      </c>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v>29</v>
      </c>
      <c r="LI79" s="30"/>
      <c r="LJ79" s="30"/>
      <c r="LK79" s="30"/>
      <c r="LL79" s="30"/>
      <c r="LM79" s="30"/>
      <c r="LN79" s="30"/>
      <c r="LO79" s="30"/>
      <c r="LP79" s="30"/>
      <c r="LQ79" s="30"/>
      <c r="LR79" s="30"/>
      <c r="LS79" s="30"/>
      <c r="LT79" s="30"/>
      <c r="LU79" s="30"/>
      <c r="LV79" s="30"/>
      <c r="LW79" s="30"/>
      <c r="LX79" s="30"/>
      <c r="LY79" s="30"/>
      <c r="LZ79" s="30"/>
      <c r="MA79" s="30"/>
      <c r="MB79" s="30"/>
      <c r="MC79" s="30"/>
      <c r="MD79" s="30"/>
      <c r="ME79" s="30"/>
      <c r="MF79" s="30"/>
      <c r="MG79" s="30"/>
      <c r="MH79" s="30"/>
      <c r="MI79" s="30"/>
      <c r="MJ79" s="30"/>
      <c r="MK79" s="30"/>
      <c r="ML79" s="30"/>
      <c r="MM79" s="30"/>
      <c r="MN79" s="30"/>
      <c r="MO79" s="30"/>
      <c r="MP79" s="30"/>
      <c r="MQ79" s="30"/>
      <c r="MR79" s="30"/>
      <c r="MS79" s="30"/>
      <c r="MT79" s="30"/>
      <c r="MU79" s="30"/>
      <c r="MV79" s="30"/>
      <c r="MW79" s="30"/>
      <c r="MX79" s="30"/>
      <c r="MY79" s="30"/>
      <c r="MZ79" s="30"/>
      <c r="NA79" s="30"/>
      <c r="NB79" s="30"/>
      <c r="NC79" s="30"/>
      <c r="ND79" s="30"/>
      <c r="NE79" s="30"/>
      <c r="NF79" s="30"/>
      <c r="NG79" s="30"/>
      <c r="NH79" s="30"/>
      <c r="NI79" s="30"/>
      <c r="NJ79" s="30"/>
      <c r="NK79" s="30"/>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c r="PO79" s="30"/>
      <c r="PP79" s="30"/>
      <c r="PQ79" s="30"/>
      <c r="PR79" s="30"/>
      <c r="PS79" s="30"/>
      <c r="PT79" s="30"/>
      <c r="PU79" s="30"/>
      <c r="PV79" s="30"/>
      <c r="PW79" s="30"/>
      <c r="PX79" s="30"/>
      <c r="PY79" s="30"/>
      <c r="PZ79" s="30"/>
      <c r="QA79" s="30"/>
      <c r="QB79" s="30"/>
      <c r="QC79" s="30"/>
      <c r="QD79" s="30"/>
      <c r="QE79" s="30"/>
      <c r="QF79" s="30"/>
      <c r="QG79" s="30"/>
      <c r="QH79" s="30"/>
      <c r="QI79" s="30"/>
      <c r="QJ79" s="30"/>
      <c r="QK79" s="30"/>
      <c r="QL79" s="30"/>
      <c r="QM79" s="30"/>
      <c r="QN79" s="30"/>
      <c r="QO79" s="30"/>
      <c r="QP79" s="30"/>
      <c r="QQ79" s="30"/>
      <c r="QR79" s="30"/>
      <c r="QS79" s="30"/>
      <c r="QT79" s="30"/>
      <c r="QU79" s="30"/>
      <c r="QV79" s="30"/>
      <c r="QW79" s="30"/>
      <c r="QX79" s="30"/>
      <c r="QY79" s="30"/>
      <c r="QZ79" s="30"/>
      <c r="RA79" s="30"/>
      <c r="RB79" s="30"/>
      <c r="RC79" s="30"/>
      <c r="RD79" s="30"/>
      <c r="RE79" s="30"/>
      <c r="RF79" s="30"/>
      <c r="RG79" s="30"/>
      <c r="RH79" s="30"/>
      <c r="RI79" s="30"/>
      <c r="RJ79" s="30"/>
      <c r="RK79" s="30"/>
      <c r="RL79" s="30"/>
      <c r="RM79" s="30"/>
      <c r="RN79" s="30"/>
      <c r="RO79" s="30"/>
      <c r="RP79" s="30"/>
      <c r="RQ79" s="30"/>
      <c r="RR79" s="30"/>
      <c r="RS79" s="30"/>
      <c r="RT79" s="30"/>
      <c r="RU79" s="30"/>
      <c r="RV79" s="30"/>
      <c r="RW79" s="30"/>
      <c r="RX79" s="30"/>
      <c r="RY79" s="30"/>
      <c r="RZ79" s="30"/>
      <c r="SA79" s="30"/>
      <c r="SB79" s="30"/>
      <c r="SC79" s="30"/>
      <c r="SD79" s="30"/>
      <c r="SE79" s="30"/>
      <c r="SF79" s="30"/>
      <c r="SG79" s="30"/>
      <c r="SH79" s="30"/>
      <c r="SI79" s="30"/>
      <c r="SJ79" s="30"/>
      <c r="SK79" s="30"/>
      <c r="SL79" s="30">
        <v>43</v>
      </c>
      <c r="SM79" s="30">
        <v>29</v>
      </c>
      <c r="SN79" s="30"/>
      <c r="SO79" s="30"/>
      <c r="SP79" s="30"/>
      <c r="SQ79" s="30"/>
      <c r="SR79" s="30"/>
      <c r="SS79" s="30"/>
      <c r="ST79" s="30"/>
      <c r="SU79" s="30"/>
      <c r="SV79" s="30"/>
      <c r="SW79" s="30"/>
      <c r="SX79" s="30"/>
      <c r="SY79" s="30"/>
      <c r="SZ79" s="30"/>
      <c r="TA79" s="30"/>
      <c r="TB79" s="30"/>
      <c r="TC79" s="30"/>
      <c r="TD79" s="30">
        <v>4</v>
      </c>
      <c r="TE79" s="30">
        <v>3</v>
      </c>
      <c r="TF79" s="30"/>
      <c r="TG79" s="30"/>
      <c r="TH79" s="30"/>
      <c r="TI79" s="30"/>
      <c r="TJ79" s="30"/>
      <c r="TK79" s="30"/>
      <c r="TL79" s="30"/>
      <c r="TM79" s="30"/>
      <c r="TN79" s="30"/>
      <c r="TO79" s="30"/>
      <c r="TP79" s="30"/>
      <c r="TQ79" s="30"/>
      <c r="TR79" s="30"/>
      <c r="TS79" s="30"/>
      <c r="TT79" s="30"/>
      <c r="TU79" s="30"/>
      <c r="TV79" s="30"/>
      <c r="TW79" s="30"/>
      <c r="TX79" s="30"/>
      <c r="TY79" s="30"/>
      <c r="TZ79" s="30"/>
      <c r="UA79" s="30"/>
    </row>
    <row r="80" spans="2:547">
      <c r="B80" s="30" t="s">
        <v>79</v>
      </c>
      <c r="C80" s="43" t="s">
        <v>548</v>
      </c>
      <c r="D80" s="44"/>
      <c r="E80" s="30">
        <v>759</v>
      </c>
      <c r="F80" s="30">
        <v>133</v>
      </c>
      <c r="G80" s="30">
        <v>17.52</v>
      </c>
      <c r="H80" s="43" t="s">
        <v>537</v>
      </c>
      <c r="I80" s="44"/>
      <c r="J80" s="30">
        <v>31</v>
      </c>
      <c r="K80" s="30">
        <v>0</v>
      </c>
      <c r="L80" s="30">
        <v>58</v>
      </c>
      <c r="M80" s="30">
        <v>14</v>
      </c>
      <c r="N80" s="30">
        <v>0</v>
      </c>
      <c r="O80" s="30">
        <v>40</v>
      </c>
      <c r="P80" s="30">
        <v>18</v>
      </c>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v>110</v>
      </c>
      <c r="AZ80" s="30">
        <v>4</v>
      </c>
      <c r="BA80" s="30">
        <v>0</v>
      </c>
      <c r="BB80" s="30">
        <v>27</v>
      </c>
      <c r="BC80" s="30">
        <v>17</v>
      </c>
      <c r="BD80" s="30">
        <v>15</v>
      </c>
      <c r="BE80" s="30">
        <v>27</v>
      </c>
      <c r="BF80" s="30">
        <v>32</v>
      </c>
      <c r="BG80" s="30">
        <v>56</v>
      </c>
      <c r="BH80" s="30">
        <v>13</v>
      </c>
      <c r="BI80" s="30">
        <v>59</v>
      </c>
      <c r="BJ80" s="30">
        <v>12</v>
      </c>
      <c r="BK80" s="30">
        <v>24</v>
      </c>
      <c r="BL80" s="30">
        <v>26</v>
      </c>
      <c r="BM80" s="30">
        <v>61</v>
      </c>
      <c r="BN80" s="30">
        <v>19</v>
      </c>
      <c r="BO80" s="30">
        <v>34</v>
      </c>
      <c r="BP80" s="30">
        <v>26</v>
      </c>
      <c r="BQ80" s="30">
        <v>27</v>
      </c>
      <c r="BR80" s="30">
        <v>17</v>
      </c>
      <c r="BS80" s="30">
        <v>13</v>
      </c>
      <c r="BT80" s="30">
        <v>14</v>
      </c>
      <c r="BU80" s="30">
        <v>20</v>
      </c>
      <c r="BV80" s="30">
        <v>50</v>
      </c>
      <c r="BW80" s="30">
        <v>22</v>
      </c>
      <c r="BX80" s="30">
        <v>51</v>
      </c>
      <c r="BY80" s="30">
        <v>28</v>
      </c>
      <c r="BZ80" s="30">
        <v>15</v>
      </c>
      <c r="CA80" s="30">
        <v>13</v>
      </c>
      <c r="CB80" s="30">
        <v>24</v>
      </c>
      <c r="CC80" s="30">
        <v>57</v>
      </c>
      <c r="CD80" s="30">
        <v>16</v>
      </c>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v>23</v>
      </c>
      <c r="ES80" s="30">
        <v>5</v>
      </c>
      <c r="ET80" s="30"/>
      <c r="EU80" s="30"/>
      <c r="EV80" s="30"/>
      <c r="EW80" s="30"/>
      <c r="EX80" s="30"/>
      <c r="EY80" s="30"/>
      <c r="EZ80" s="30"/>
      <c r="FA80" s="30"/>
      <c r="FB80" s="30"/>
      <c r="FC80" s="30"/>
      <c r="FD80" s="30"/>
      <c r="FE80" s="30"/>
      <c r="FF80" s="30"/>
      <c r="FG80" s="30">
        <v>27</v>
      </c>
      <c r="FH80" s="30"/>
      <c r="FI80" s="30"/>
      <c r="FJ80" s="30"/>
      <c r="FK80" s="30"/>
      <c r="FL80" s="30"/>
      <c r="FM80" s="30"/>
      <c r="FN80" s="30"/>
      <c r="FO80" s="30"/>
      <c r="FP80" s="30"/>
      <c r="FQ80" s="30"/>
      <c r="FR80" s="30"/>
      <c r="FS80" s="30"/>
      <c r="FT80" s="30"/>
      <c r="FU80" s="30"/>
      <c r="FV80" s="30">
        <v>47</v>
      </c>
      <c r="FW80" s="30">
        <v>26</v>
      </c>
      <c r="FX80" s="30">
        <v>23</v>
      </c>
      <c r="FY80" s="30">
        <v>50</v>
      </c>
      <c r="FZ80" s="30">
        <v>25</v>
      </c>
      <c r="GA80" s="30">
        <v>97</v>
      </c>
      <c r="GB80" s="30">
        <v>104</v>
      </c>
      <c r="GC80" s="30">
        <v>9</v>
      </c>
      <c r="GD80" s="30">
        <v>43</v>
      </c>
      <c r="GE80" s="30">
        <v>54</v>
      </c>
      <c r="GF80" s="30">
        <v>53</v>
      </c>
      <c r="GG80" s="30">
        <v>58</v>
      </c>
      <c r="GH80" s="30">
        <v>24</v>
      </c>
      <c r="GI80" s="30">
        <v>16</v>
      </c>
      <c r="GJ80" s="30">
        <v>81</v>
      </c>
      <c r="GK80" s="30">
        <v>37</v>
      </c>
      <c r="GL80" s="30">
        <v>11</v>
      </c>
      <c r="GM80" s="30"/>
      <c r="GN80" s="30"/>
      <c r="GO80" s="30"/>
      <c r="GP80" s="30"/>
      <c r="GQ80" s="30"/>
      <c r="GR80" s="30"/>
      <c r="GS80" s="30"/>
      <c r="GT80" s="30"/>
      <c r="GU80" s="30"/>
      <c r="GV80" s="30">
        <v>26</v>
      </c>
      <c r="GW80" s="30"/>
      <c r="GX80" s="30"/>
      <c r="GY80" s="30">
        <v>20</v>
      </c>
      <c r="GZ80" s="30"/>
      <c r="HA80" s="30"/>
      <c r="HB80" s="30"/>
      <c r="HC80" s="30"/>
      <c r="HD80" s="30"/>
      <c r="HE80" s="30"/>
      <c r="HF80" s="30"/>
      <c r="HG80" s="30"/>
      <c r="HH80" s="30"/>
      <c r="HI80" s="30"/>
      <c r="HJ80" s="30"/>
      <c r="HK80" s="30"/>
      <c r="HL80" s="30">
        <v>65</v>
      </c>
      <c r="HM80" s="30"/>
      <c r="HN80" s="30"/>
      <c r="HO80" s="30"/>
      <c r="HP80" s="30"/>
      <c r="HQ80" s="30"/>
      <c r="HR80" s="30"/>
      <c r="HS80" s="30"/>
      <c r="HT80" s="30"/>
      <c r="HU80" s="30"/>
      <c r="HV80" s="30"/>
      <c r="HW80" s="30"/>
      <c r="HX80" s="30">
        <v>42</v>
      </c>
      <c r="HY80" s="30"/>
      <c r="HZ80" s="30"/>
      <c r="IA80" s="30"/>
      <c r="IB80" s="30"/>
      <c r="IC80" s="30"/>
      <c r="ID80" s="30"/>
      <c r="IE80" s="30"/>
      <c r="IF80" s="30"/>
      <c r="IG80" s="30"/>
      <c r="IH80" s="30"/>
      <c r="II80" s="30">
        <v>110</v>
      </c>
      <c r="IJ80" s="30">
        <v>108</v>
      </c>
      <c r="IK80" s="30">
        <v>55</v>
      </c>
      <c r="IL80" s="30">
        <v>25</v>
      </c>
      <c r="IM80" s="30">
        <v>63</v>
      </c>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30">
        <v>113</v>
      </c>
      <c r="LJ80" s="30"/>
      <c r="LK80" s="30"/>
      <c r="LL80" s="30"/>
      <c r="LM80" s="30"/>
      <c r="LN80" s="30"/>
      <c r="LO80" s="30"/>
      <c r="LP80" s="30"/>
      <c r="LQ80" s="30"/>
      <c r="LR80" s="30"/>
      <c r="LS80" s="30"/>
      <c r="LT80" s="30"/>
      <c r="LU80" s="30"/>
      <c r="LV80" s="30"/>
      <c r="LW80" s="30"/>
      <c r="LX80" s="30"/>
      <c r="LY80" s="30"/>
      <c r="LZ80" s="30"/>
      <c r="MA80" s="30"/>
      <c r="MB80" s="30"/>
      <c r="MC80" s="30"/>
      <c r="MD80" s="30"/>
      <c r="ME80" s="30"/>
      <c r="MF80" s="30"/>
      <c r="MG80" s="30"/>
      <c r="MH80" s="30"/>
      <c r="MI80" s="30"/>
      <c r="MJ80" s="30"/>
      <c r="MK80" s="30"/>
      <c r="ML80" s="30"/>
      <c r="MM80" s="30"/>
      <c r="MN80" s="30"/>
      <c r="MO80" s="30"/>
      <c r="MP80" s="30"/>
      <c r="MQ80" s="30"/>
      <c r="MR80" s="30"/>
      <c r="MS80" s="30"/>
      <c r="MT80" s="30"/>
      <c r="MU80" s="30"/>
      <c r="MV80" s="30"/>
      <c r="MW80" s="30"/>
      <c r="MX80" s="30"/>
      <c r="MY80" s="30"/>
      <c r="MZ80" s="30"/>
      <c r="NA80" s="30"/>
      <c r="NB80" s="30"/>
      <c r="NC80" s="30"/>
      <c r="ND80" s="30"/>
      <c r="NE80" s="30"/>
      <c r="NF80" s="30"/>
      <c r="NG80" s="30"/>
      <c r="NH80" s="30"/>
      <c r="NI80" s="30"/>
      <c r="NJ80" s="30"/>
      <c r="NK80" s="30"/>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c r="PT80" s="30"/>
      <c r="PU80" s="30"/>
      <c r="PV80" s="30"/>
      <c r="PW80" s="30"/>
      <c r="PX80" s="30"/>
      <c r="PY80" s="30"/>
      <c r="PZ80" s="30"/>
      <c r="QA80" s="30"/>
      <c r="QB80" s="30"/>
      <c r="QC80" s="30"/>
      <c r="QD80" s="30"/>
      <c r="QE80" s="30"/>
      <c r="QF80" s="30"/>
      <c r="QG80" s="30"/>
      <c r="QH80" s="30"/>
      <c r="QI80" s="30"/>
      <c r="QJ80" s="30"/>
      <c r="QK80" s="30"/>
      <c r="QL80" s="30"/>
      <c r="QM80" s="30"/>
      <c r="QN80" s="30"/>
      <c r="QO80" s="30"/>
      <c r="QP80" s="30"/>
      <c r="QQ80" s="30"/>
      <c r="QR80" s="30"/>
      <c r="QS80" s="30"/>
      <c r="QT80" s="30"/>
      <c r="QU80" s="30"/>
      <c r="QV80" s="30"/>
      <c r="QW80" s="30"/>
      <c r="QX80" s="30"/>
      <c r="QY80" s="30"/>
      <c r="QZ80" s="30"/>
      <c r="RA80" s="30"/>
      <c r="RB80" s="30"/>
      <c r="RC80" s="30"/>
      <c r="RD80" s="30"/>
      <c r="RE80" s="30"/>
      <c r="RF80" s="30"/>
      <c r="RG80" s="30"/>
      <c r="RH80" s="30"/>
      <c r="RI80" s="30"/>
      <c r="RJ80" s="30"/>
      <c r="RK80" s="30"/>
      <c r="RL80" s="30"/>
      <c r="RM80" s="30"/>
      <c r="RN80" s="30"/>
      <c r="RO80" s="30"/>
      <c r="RP80" s="30"/>
      <c r="RQ80" s="30"/>
      <c r="RR80" s="30"/>
      <c r="RS80" s="30"/>
      <c r="RT80" s="30"/>
      <c r="RU80" s="30"/>
      <c r="RV80" s="30"/>
      <c r="RW80" s="30"/>
      <c r="RX80" s="30"/>
      <c r="RY80" s="30"/>
      <c r="RZ80" s="30"/>
      <c r="SA80" s="30"/>
      <c r="SB80" s="30"/>
      <c r="SC80" s="30"/>
      <c r="SD80" s="30"/>
      <c r="SE80" s="30"/>
      <c r="SF80" s="30"/>
      <c r="SG80" s="30"/>
      <c r="SH80" s="30"/>
      <c r="SI80" s="30"/>
      <c r="SJ80" s="30"/>
      <c r="SK80" s="30"/>
      <c r="SL80" s="30">
        <v>26</v>
      </c>
      <c r="SM80" s="30">
        <v>16</v>
      </c>
      <c r="SN80" s="30">
        <v>0</v>
      </c>
      <c r="SO80" s="30">
        <v>0</v>
      </c>
      <c r="SP80" s="30"/>
      <c r="SQ80" s="30"/>
      <c r="SR80" s="30"/>
      <c r="SS80" s="30"/>
      <c r="ST80" s="30"/>
      <c r="SU80" s="30"/>
      <c r="SV80" s="30"/>
      <c r="SW80" s="30"/>
      <c r="SX80" s="30"/>
      <c r="SY80" s="30"/>
      <c r="SZ80" s="30"/>
      <c r="TA80" s="30"/>
      <c r="TB80" s="30"/>
      <c r="TC80" s="30"/>
      <c r="TD80" s="30"/>
      <c r="TE80" s="30"/>
      <c r="TF80" s="30">
        <v>45</v>
      </c>
      <c r="TG80" s="30">
        <v>70</v>
      </c>
      <c r="TH80" s="30"/>
      <c r="TI80" s="30"/>
      <c r="TJ80" s="30"/>
      <c r="TK80" s="30"/>
      <c r="TL80" s="30"/>
      <c r="TM80" s="30"/>
      <c r="TN80" s="30"/>
      <c r="TO80" s="30"/>
      <c r="TP80" s="30"/>
      <c r="TQ80" s="30"/>
      <c r="TR80" s="30"/>
      <c r="TS80" s="30"/>
      <c r="TT80" s="30"/>
      <c r="TU80" s="30"/>
      <c r="TV80" s="30"/>
      <c r="TW80" s="30"/>
      <c r="TX80" s="30"/>
      <c r="TY80" s="30"/>
      <c r="TZ80" s="30"/>
      <c r="UA80" s="30"/>
    </row>
    <row r="81" spans="2:547">
      <c r="B81" s="30" t="s">
        <v>80</v>
      </c>
      <c r="C81" s="43" t="s">
        <v>548</v>
      </c>
      <c r="D81" s="44"/>
      <c r="E81" s="30">
        <v>955</v>
      </c>
      <c r="F81" s="30">
        <v>135</v>
      </c>
      <c r="G81" s="30">
        <v>14.14</v>
      </c>
      <c r="H81" s="43" t="s">
        <v>537</v>
      </c>
      <c r="I81" s="44"/>
      <c r="J81" s="30">
        <v>21</v>
      </c>
      <c r="K81" s="30">
        <v>1</v>
      </c>
      <c r="L81" s="30">
        <v>67</v>
      </c>
      <c r="M81" s="30">
        <v>9</v>
      </c>
      <c r="N81" s="30">
        <v>0</v>
      </c>
      <c r="O81" s="30">
        <v>39</v>
      </c>
      <c r="P81" s="30">
        <v>12</v>
      </c>
      <c r="Q81" s="30">
        <v>5</v>
      </c>
      <c r="R81" s="30">
        <v>13</v>
      </c>
      <c r="S81" s="30">
        <v>6</v>
      </c>
      <c r="T81" s="30">
        <v>109</v>
      </c>
      <c r="U81" s="30">
        <v>14</v>
      </c>
      <c r="V81" s="30">
        <v>15</v>
      </c>
      <c r="W81" s="30">
        <v>31</v>
      </c>
      <c r="X81" s="30">
        <v>57</v>
      </c>
      <c r="Y81" s="30">
        <v>11</v>
      </c>
      <c r="Z81" s="30">
        <v>54</v>
      </c>
      <c r="AA81" s="30">
        <v>12</v>
      </c>
      <c r="AB81" s="30">
        <v>17</v>
      </c>
      <c r="AC81" s="30">
        <v>14</v>
      </c>
      <c r="AD81" s="30">
        <v>54</v>
      </c>
      <c r="AE81" s="30">
        <v>16</v>
      </c>
      <c r="AF81" s="30">
        <v>15</v>
      </c>
      <c r="AG81" s="30">
        <v>31</v>
      </c>
      <c r="AH81" s="30">
        <v>11</v>
      </c>
      <c r="AI81" s="30">
        <v>15</v>
      </c>
      <c r="AJ81" s="30">
        <v>17</v>
      </c>
      <c r="AK81" s="30">
        <v>37</v>
      </c>
      <c r="AL81" s="30">
        <v>17</v>
      </c>
      <c r="AM81" s="30">
        <v>9</v>
      </c>
      <c r="AN81" s="30">
        <v>13</v>
      </c>
      <c r="AO81" s="30">
        <v>51</v>
      </c>
      <c r="AP81" s="30">
        <v>51</v>
      </c>
      <c r="AQ81" s="30">
        <v>14</v>
      </c>
      <c r="AR81" s="30">
        <v>29</v>
      </c>
      <c r="AS81" s="30">
        <v>27</v>
      </c>
      <c r="AT81" s="30">
        <v>17</v>
      </c>
      <c r="AU81" s="30">
        <v>52</v>
      </c>
      <c r="AV81" s="30">
        <v>28</v>
      </c>
      <c r="AW81" s="30">
        <v>10</v>
      </c>
      <c r="AX81" s="30">
        <v>13</v>
      </c>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v>35</v>
      </c>
      <c r="FB81" s="30">
        <v>85</v>
      </c>
      <c r="FC81" s="30"/>
      <c r="FD81" s="30"/>
      <c r="FE81" s="30"/>
      <c r="FF81" s="30"/>
      <c r="FG81" s="30"/>
      <c r="FH81" s="30"/>
      <c r="FI81" s="30"/>
      <c r="FJ81" s="30"/>
      <c r="FK81" s="30"/>
      <c r="FL81" s="30"/>
      <c r="FM81" s="30"/>
      <c r="FN81" s="30"/>
      <c r="FO81" s="30">
        <v>93</v>
      </c>
      <c r="FP81" s="30"/>
      <c r="FQ81" s="30"/>
      <c r="FR81" s="30"/>
      <c r="FS81" s="30"/>
      <c r="FT81" s="30"/>
      <c r="FU81" s="30"/>
      <c r="FV81" s="30">
        <v>36</v>
      </c>
      <c r="FW81" s="30">
        <v>19</v>
      </c>
      <c r="FX81" s="30">
        <v>22</v>
      </c>
      <c r="FY81" s="30">
        <v>59</v>
      </c>
      <c r="FZ81" s="30">
        <v>20</v>
      </c>
      <c r="GA81" s="30">
        <v>103</v>
      </c>
      <c r="GB81" s="30">
        <v>103</v>
      </c>
      <c r="GC81" s="30">
        <v>22</v>
      </c>
      <c r="GD81" s="30">
        <v>52</v>
      </c>
      <c r="GE81" s="30">
        <v>29</v>
      </c>
      <c r="GF81" s="30">
        <v>60</v>
      </c>
      <c r="GG81" s="30">
        <v>47</v>
      </c>
      <c r="GH81" s="30">
        <v>20</v>
      </c>
      <c r="GI81" s="30">
        <v>14</v>
      </c>
      <c r="GJ81" s="30">
        <v>66</v>
      </c>
      <c r="GK81" s="30">
        <v>51</v>
      </c>
      <c r="GL81" s="30">
        <v>10</v>
      </c>
      <c r="GM81" s="30"/>
      <c r="GN81" s="30"/>
      <c r="GO81" s="30"/>
      <c r="GP81" s="30"/>
      <c r="GQ81" s="30"/>
      <c r="GR81" s="30"/>
      <c r="GS81" s="30"/>
      <c r="GT81" s="30"/>
      <c r="GU81" s="30"/>
      <c r="GV81" s="30">
        <v>19</v>
      </c>
      <c r="GW81" s="30"/>
      <c r="GX81" s="30"/>
      <c r="GY81" s="30">
        <v>23</v>
      </c>
      <c r="GZ81" s="30"/>
      <c r="HA81" s="30"/>
      <c r="HB81" s="30"/>
      <c r="HC81" s="30"/>
      <c r="HD81" s="30"/>
      <c r="HE81" s="30"/>
      <c r="HF81" s="30"/>
      <c r="HG81" s="30"/>
      <c r="HH81" s="30"/>
      <c r="HI81" s="30"/>
      <c r="HJ81" s="30"/>
      <c r="HK81" s="30"/>
      <c r="HL81" s="30">
        <v>22</v>
      </c>
      <c r="HM81" s="30"/>
      <c r="HN81" s="30"/>
      <c r="HO81" s="30"/>
      <c r="HP81" s="30"/>
      <c r="HQ81" s="30"/>
      <c r="HR81" s="30"/>
      <c r="HS81" s="30"/>
      <c r="HT81" s="30"/>
      <c r="HU81" s="30"/>
      <c r="HV81" s="30"/>
      <c r="HW81" s="30"/>
      <c r="HX81" s="30">
        <v>74</v>
      </c>
      <c r="HY81" s="30"/>
      <c r="HZ81" s="30"/>
      <c r="IA81" s="30"/>
      <c r="IB81" s="30"/>
      <c r="IC81" s="30"/>
      <c r="ID81" s="30"/>
      <c r="IE81" s="30"/>
      <c r="IF81" s="30"/>
      <c r="IG81" s="30"/>
      <c r="IH81" s="30"/>
      <c r="II81" s="30">
        <v>106</v>
      </c>
      <c r="IJ81" s="30">
        <v>106</v>
      </c>
      <c r="IK81" s="30">
        <v>46</v>
      </c>
      <c r="IL81" s="30">
        <v>18</v>
      </c>
      <c r="IM81" s="30">
        <v>72</v>
      </c>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30"/>
      <c r="LE81" s="30"/>
      <c r="LF81" s="30"/>
      <c r="LG81" s="30"/>
      <c r="LH81" s="30"/>
      <c r="LI81" s="30"/>
      <c r="LJ81" s="30">
        <v>21</v>
      </c>
      <c r="LK81" s="30">
        <v>108</v>
      </c>
      <c r="LL81" s="30"/>
      <c r="LM81" s="30"/>
      <c r="LN81" s="30"/>
      <c r="LO81" s="30"/>
      <c r="LP81" s="30"/>
      <c r="LQ81" s="30"/>
      <c r="LR81" s="30"/>
      <c r="LS81" s="30"/>
      <c r="LT81" s="30"/>
      <c r="LU81" s="30"/>
      <c r="LV81" s="30"/>
      <c r="LW81" s="30"/>
      <c r="LX81" s="30"/>
      <c r="LY81" s="30"/>
      <c r="LZ81" s="30"/>
      <c r="MA81" s="30"/>
      <c r="MB81" s="30"/>
      <c r="MC81" s="30"/>
      <c r="MD81" s="30"/>
      <c r="ME81" s="30"/>
      <c r="MF81" s="30"/>
      <c r="MG81" s="30"/>
      <c r="MH81" s="30"/>
      <c r="MI81" s="30"/>
      <c r="MJ81" s="30"/>
      <c r="MK81" s="30"/>
      <c r="ML81" s="30"/>
      <c r="MM81" s="30"/>
      <c r="MN81" s="30"/>
      <c r="MO81" s="30"/>
      <c r="MP81" s="30"/>
      <c r="MQ81" s="30"/>
      <c r="MR81" s="30"/>
      <c r="MS81" s="30"/>
      <c r="MT81" s="30"/>
      <c r="MU81" s="30"/>
      <c r="MV81" s="30"/>
      <c r="MW81" s="30"/>
      <c r="MX81" s="30"/>
      <c r="MY81" s="30"/>
      <c r="MZ81" s="30"/>
      <c r="NA81" s="30"/>
      <c r="NB81" s="30"/>
      <c r="NC81" s="30"/>
      <c r="ND81" s="30"/>
      <c r="NE81" s="30"/>
      <c r="NF81" s="30"/>
      <c r="NG81" s="30"/>
      <c r="NH81" s="30"/>
      <c r="NI81" s="30"/>
      <c r="NJ81" s="30"/>
      <c r="NK81" s="30"/>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c r="PO81" s="30"/>
      <c r="PP81" s="30"/>
      <c r="PQ81" s="30"/>
      <c r="PR81" s="30"/>
      <c r="PS81" s="30"/>
      <c r="PT81" s="30"/>
      <c r="PU81" s="30"/>
      <c r="PV81" s="30"/>
      <c r="PW81" s="30"/>
      <c r="PX81" s="30"/>
      <c r="PY81" s="30"/>
      <c r="PZ81" s="30"/>
      <c r="QA81" s="30"/>
      <c r="QB81" s="30"/>
      <c r="QC81" s="30"/>
      <c r="QD81" s="30"/>
      <c r="QE81" s="30"/>
      <c r="QF81" s="30"/>
      <c r="QG81" s="30"/>
      <c r="QH81" s="30"/>
      <c r="QI81" s="30"/>
      <c r="QJ81" s="30"/>
      <c r="QK81" s="30"/>
      <c r="QL81" s="30"/>
      <c r="QM81" s="30"/>
      <c r="QN81" s="30"/>
      <c r="QO81" s="30"/>
      <c r="QP81" s="30"/>
      <c r="QQ81" s="30"/>
      <c r="QR81" s="30"/>
      <c r="QS81" s="30"/>
      <c r="QT81" s="30"/>
      <c r="QU81" s="30"/>
      <c r="QV81" s="30"/>
      <c r="QW81" s="30"/>
      <c r="QX81" s="30"/>
      <c r="QY81" s="30"/>
      <c r="QZ81" s="30"/>
      <c r="RA81" s="30"/>
      <c r="RB81" s="30"/>
      <c r="RC81" s="30"/>
      <c r="RD81" s="30"/>
      <c r="RE81" s="30"/>
      <c r="RF81" s="30"/>
      <c r="RG81" s="30"/>
      <c r="RH81" s="30"/>
      <c r="RI81" s="30"/>
      <c r="RJ81" s="30"/>
      <c r="RK81" s="30"/>
      <c r="RL81" s="30"/>
      <c r="RM81" s="30"/>
      <c r="RN81" s="30"/>
      <c r="RO81" s="30"/>
      <c r="RP81" s="30"/>
      <c r="RQ81" s="30"/>
      <c r="RR81" s="30"/>
      <c r="RS81" s="30"/>
      <c r="RT81" s="30"/>
      <c r="RU81" s="30"/>
      <c r="RV81" s="30"/>
      <c r="RW81" s="30"/>
      <c r="RX81" s="30"/>
      <c r="RY81" s="30"/>
      <c r="RZ81" s="30"/>
      <c r="SA81" s="30"/>
      <c r="SB81" s="30"/>
      <c r="SC81" s="30"/>
      <c r="SD81" s="30"/>
      <c r="SE81" s="30"/>
      <c r="SF81" s="30"/>
      <c r="SG81" s="30"/>
      <c r="SH81" s="30"/>
      <c r="SI81" s="30"/>
      <c r="SJ81" s="30"/>
      <c r="SK81" s="30"/>
      <c r="SL81" s="30">
        <v>8</v>
      </c>
      <c r="SM81" s="30">
        <v>13</v>
      </c>
      <c r="SN81" s="30">
        <v>0</v>
      </c>
      <c r="SO81" s="30">
        <v>0</v>
      </c>
      <c r="SP81" s="30"/>
      <c r="SQ81" s="30"/>
      <c r="SR81" s="30"/>
      <c r="SS81" s="30"/>
      <c r="ST81" s="30"/>
      <c r="SU81" s="30"/>
      <c r="SV81" s="30"/>
      <c r="SW81" s="30"/>
      <c r="SX81" s="30"/>
      <c r="SY81" s="30"/>
      <c r="SZ81" s="30"/>
      <c r="TA81" s="30"/>
      <c r="TB81" s="30"/>
      <c r="TC81" s="30"/>
      <c r="TD81" s="30"/>
      <c r="TE81" s="30"/>
      <c r="TF81" s="30"/>
      <c r="TG81" s="30"/>
      <c r="TH81" s="30"/>
      <c r="TI81" s="30"/>
      <c r="TJ81" s="30"/>
      <c r="TK81" s="30"/>
      <c r="TL81" s="30"/>
      <c r="TM81" s="30"/>
      <c r="TN81" s="30"/>
      <c r="TO81" s="30"/>
      <c r="TP81" s="30"/>
      <c r="TQ81" s="30"/>
      <c r="TR81" s="30"/>
      <c r="TS81" s="30"/>
      <c r="TT81" s="30"/>
      <c r="TU81" s="30"/>
      <c r="TV81" s="30"/>
      <c r="TW81" s="30"/>
      <c r="TX81" s="30"/>
      <c r="TY81" s="30"/>
      <c r="TZ81" s="30">
        <v>51</v>
      </c>
      <c r="UA81" s="30">
        <v>83</v>
      </c>
    </row>
    <row r="82" spans="2:547">
      <c r="B82" s="30" t="s">
        <v>81</v>
      </c>
      <c r="C82" s="43" t="s">
        <v>548</v>
      </c>
      <c r="D82" s="44"/>
      <c r="E82" s="30">
        <v>654</v>
      </c>
      <c r="F82" s="30">
        <v>36</v>
      </c>
      <c r="G82" s="30">
        <v>5.5</v>
      </c>
      <c r="H82" s="43" t="s">
        <v>537</v>
      </c>
      <c r="I82" s="44"/>
      <c r="J82" s="30">
        <v>24</v>
      </c>
      <c r="K82" s="30">
        <v>0</v>
      </c>
      <c r="L82" s="30">
        <v>11</v>
      </c>
      <c r="M82" s="30">
        <v>6</v>
      </c>
      <c r="N82" s="30">
        <v>1</v>
      </c>
      <c r="O82" s="30">
        <v>15</v>
      </c>
      <c r="P82" s="30">
        <v>3</v>
      </c>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v>30</v>
      </c>
      <c r="AZ82" s="30">
        <v>8</v>
      </c>
      <c r="BA82" s="30">
        <v>0</v>
      </c>
      <c r="BB82" s="30">
        <v>17</v>
      </c>
      <c r="BC82" s="30">
        <v>5</v>
      </c>
      <c r="BD82" s="30">
        <v>4</v>
      </c>
      <c r="BE82" s="30">
        <v>19</v>
      </c>
      <c r="BF82" s="30">
        <v>16</v>
      </c>
      <c r="BG82" s="30">
        <v>9</v>
      </c>
      <c r="BH82" s="30">
        <v>5</v>
      </c>
      <c r="BI82" s="30">
        <v>9</v>
      </c>
      <c r="BJ82" s="30">
        <v>7</v>
      </c>
      <c r="BK82" s="30">
        <v>18</v>
      </c>
      <c r="BL82" s="30">
        <v>12</v>
      </c>
      <c r="BM82" s="30">
        <v>9</v>
      </c>
      <c r="BN82" s="30">
        <v>4</v>
      </c>
      <c r="BO82" s="30">
        <v>16</v>
      </c>
      <c r="BP82" s="30">
        <v>17</v>
      </c>
      <c r="BQ82" s="30">
        <v>15</v>
      </c>
      <c r="BR82" s="30">
        <v>5</v>
      </c>
      <c r="BS82" s="30">
        <v>3</v>
      </c>
      <c r="BT82" s="30">
        <v>4</v>
      </c>
      <c r="BU82" s="30">
        <v>3</v>
      </c>
      <c r="BV82" s="30">
        <v>8</v>
      </c>
      <c r="BW82" s="30">
        <v>13</v>
      </c>
      <c r="BX82" s="30">
        <v>9</v>
      </c>
      <c r="BY82" s="30">
        <v>15</v>
      </c>
      <c r="BZ82" s="30">
        <v>3</v>
      </c>
      <c r="CA82" s="30">
        <v>6</v>
      </c>
      <c r="CB82" s="30">
        <v>15</v>
      </c>
      <c r="CC82" s="30">
        <v>11</v>
      </c>
      <c r="CD82" s="30">
        <v>4</v>
      </c>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v>21</v>
      </c>
      <c r="ES82" s="30">
        <v>4</v>
      </c>
      <c r="ET82" s="30"/>
      <c r="EU82" s="30"/>
      <c r="EV82" s="30"/>
      <c r="EW82" s="30"/>
      <c r="EX82" s="30"/>
      <c r="EY82" s="30"/>
      <c r="EZ82" s="30"/>
      <c r="FA82" s="30"/>
      <c r="FB82" s="30"/>
      <c r="FC82" s="30"/>
      <c r="FD82" s="30"/>
      <c r="FE82" s="30"/>
      <c r="FF82" s="30"/>
      <c r="FG82" s="30">
        <v>21</v>
      </c>
      <c r="FH82" s="30"/>
      <c r="FI82" s="30"/>
      <c r="FJ82" s="30"/>
      <c r="FK82" s="30"/>
      <c r="FL82" s="30"/>
      <c r="FM82" s="30"/>
      <c r="FN82" s="30"/>
      <c r="FO82" s="30"/>
      <c r="FP82" s="30"/>
      <c r="FQ82" s="30"/>
      <c r="FR82" s="30"/>
      <c r="FS82" s="30"/>
      <c r="FT82" s="30"/>
      <c r="FU82" s="30"/>
      <c r="FV82" s="30">
        <v>13</v>
      </c>
      <c r="FW82" s="30">
        <v>20</v>
      </c>
      <c r="FX82" s="30">
        <v>5</v>
      </c>
      <c r="FY82" s="30">
        <v>15</v>
      </c>
      <c r="FZ82" s="30">
        <v>21</v>
      </c>
      <c r="GA82" s="30">
        <v>29</v>
      </c>
      <c r="GB82" s="30">
        <v>29</v>
      </c>
      <c r="GC82" s="30">
        <v>4</v>
      </c>
      <c r="GD82" s="30">
        <v>12</v>
      </c>
      <c r="GE82" s="30">
        <v>13</v>
      </c>
      <c r="GF82" s="30">
        <v>11</v>
      </c>
      <c r="GG82" s="30">
        <v>18</v>
      </c>
      <c r="GH82" s="30">
        <v>19</v>
      </c>
      <c r="GI82" s="30">
        <v>12</v>
      </c>
      <c r="GJ82" s="30">
        <v>23</v>
      </c>
      <c r="GK82" s="30">
        <v>10</v>
      </c>
      <c r="GL82" s="30">
        <v>11</v>
      </c>
      <c r="GM82" s="30"/>
      <c r="GN82" s="30"/>
      <c r="GO82" s="30"/>
      <c r="GP82" s="30"/>
      <c r="GQ82" s="30"/>
      <c r="GR82" s="30"/>
      <c r="GS82" s="30"/>
      <c r="GT82" s="30"/>
      <c r="GU82" s="30"/>
      <c r="GV82" s="30"/>
      <c r="GW82" s="30"/>
      <c r="GX82" s="30"/>
      <c r="GY82" s="30"/>
      <c r="GZ82" s="30"/>
      <c r="HA82" s="30"/>
      <c r="HB82" s="30"/>
      <c r="HC82" s="30"/>
      <c r="HD82" s="30"/>
      <c r="HE82" s="30"/>
      <c r="HF82" s="30"/>
      <c r="HG82" s="30"/>
      <c r="HH82" s="30">
        <v>21</v>
      </c>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v>30</v>
      </c>
      <c r="IJ82" s="30">
        <v>28</v>
      </c>
      <c r="IK82" s="30">
        <v>17</v>
      </c>
      <c r="IL82" s="30">
        <v>22</v>
      </c>
      <c r="IM82" s="30">
        <v>13</v>
      </c>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30"/>
      <c r="LP82" s="30"/>
      <c r="LQ82" s="30"/>
      <c r="LR82" s="30"/>
      <c r="LS82" s="30"/>
      <c r="LT82" s="30"/>
      <c r="LU82" s="30"/>
      <c r="LV82" s="30"/>
      <c r="LW82" s="30"/>
      <c r="LX82" s="30"/>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30"/>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c r="PZ82" s="30"/>
      <c r="QA82" s="30"/>
      <c r="QB82" s="30"/>
      <c r="QC82" s="30"/>
      <c r="QD82" s="30"/>
      <c r="QE82" s="30"/>
      <c r="QF82" s="30"/>
      <c r="QG82" s="30"/>
      <c r="QH82" s="30"/>
      <c r="QI82" s="30"/>
      <c r="QJ82" s="30"/>
      <c r="QK82" s="30"/>
      <c r="QL82" s="30"/>
      <c r="QM82" s="30"/>
      <c r="QN82" s="30"/>
      <c r="QO82" s="30"/>
      <c r="QP82" s="30"/>
      <c r="QQ82" s="30"/>
      <c r="QR82" s="30"/>
      <c r="QS82" s="30"/>
      <c r="QT82" s="30"/>
      <c r="QU82" s="30"/>
      <c r="QV82" s="30"/>
      <c r="QW82" s="30"/>
      <c r="QX82" s="30"/>
      <c r="QY82" s="30"/>
      <c r="QZ82" s="30"/>
      <c r="RA82" s="30"/>
      <c r="RB82" s="30"/>
      <c r="RC82" s="30"/>
      <c r="RD82" s="30"/>
      <c r="RE82" s="30"/>
      <c r="RF82" s="30"/>
      <c r="RG82" s="30"/>
      <c r="RH82" s="30"/>
      <c r="RI82" s="30"/>
      <c r="RJ82" s="30"/>
      <c r="RK82" s="30"/>
      <c r="RL82" s="30"/>
      <c r="RM82" s="30"/>
      <c r="RN82" s="30"/>
      <c r="RO82" s="30"/>
      <c r="RP82" s="30"/>
      <c r="RQ82" s="30"/>
      <c r="RR82" s="30"/>
      <c r="RS82" s="30"/>
      <c r="RT82" s="30"/>
      <c r="RU82" s="30"/>
      <c r="RV82" s="30"/>
      <c r="RW82" s="30"/>
      <c r="RX82" s="30"/>
      <c r="RY82" s="30"/>
      <c r="RZ82" s="30"/>
      <c r="SA82" s="30"/>
      <c r="SB82" s="30"/>
      <c r="SC82" s="30"/>
      <c r="SD82" s="30"/>
      <c r="SE82" s="30"/>
      <c r="SF82" s="30"/>
      <c r="SG82" s="30"/>
      <c r="SH82" s="30"/>
      <c r="SI82" s="30"/>
      <c r="SJ82" s="30"/>
      <c r="SK82" s="30"/>
      <c r="SL82" s="30"/>
      <c r="SM82" s="30"/>
      <c r="SN82" s="30"/>
      <c r="SO82" s="30"/>
      <c r="SP82" s="30"/>
      <c r="SQ82" s="30"/>
      <c r="SR82" s="30"/>
      <c r="SS82" s="30"/>
      <c r="ST82" s="30"/>
      <c r="SU82" s="30"/>
      <c r="SV82" s="30"/>
      <c r="SW82" s="30"/>
      <c r="SX82" s="30"/>
      <c r="SY82" s="30"/>
      <c r="SZ82" s="30"/>
      <c r="TA82" s="30"/>
      <c r="TB82" s="30"/>
      <c r="TC82" s="30"/>
      <c r="TD82" s="30">
        <v>30</v>
      </c>
      <c r="TE82" s="30">
        <v>28</v>
      </c>
      <c r="TF82" s="30"/>
      <c r="TG82" s="30"/>
      <c r="TH82" s="30"/>
      <c r="TI82" s="30"/>
      <c r="TJ82" s="30"/>
      <c r="TK82" s="30"/>
      <c r="TL82" s="30"/>
      <c r="TM82" s="30"/>
      <c r="TN82" s="30"/>
      <c r="TO82" s="30"/>
      <c r="TP82" s="30"/>
      <c r="TQ82" s="30"/>
      <c r="TR82" s="30"/>
      <c r="TS82" s="30"/>
      <c r="TT82" s="30"/>
      <c r="TU82" s="30"/>
      <c r="TV82" s="30"/>
      <c r="TW82" s="30"/>
      <c r="TX82" s="30"/>
      <c r="TY82" s="30"/>
      <c r="TZ82" s="30"/>
      <c r="UA82" s="30"/>
    </row>
    <row r="83" spans="2:547">
      <c r="B83" s="30" t="s">
        <v>82</v>
      </c>
      <c r="C83" s="43" t="s">
        <v>548</v>
      </c>
      <c r="D83" s="44"/>
      <c r="E83" s="30">
        <v>1399</v>
      </c>
      <c r="F83" s="30">
        <v>227</v>
      </c>
      <c r="G83" s="30">
        <v>16.23</v>
      </c>
      <c r="H83" s="43" t="s">
        <v>537</v>
      </c>
      <c r="I83" s="44"/>
      <c r="J83" s="30">
        <v>43</v>
      </c>
      <c r="K83" s="30">
        <v>0</v>
      </c>
      <c r="L83" s="30">
        <v>125</v>
      </c>
      <c r="M83" s="30">
        <v>12</v>
      </c>
      <c r="N83" s="30">
        <v>0</v>
      </c>
      <c r="O83" s="30">
        <v>64</v>
      </c>
      <c r="P83" s="30">
        <v>19</v>
      </c>
      <c r="Q83" s="30">
        <v>10</v>
      </c>
      <c r="R83" s="30">
        <v>27</v>
      </c>
      <c r="S83" s="30">
        <v>12</v>
      </c>
      <c r="T83" s="30">
        <v>194</v>
      </c>
      <c r="U83" s="30">
        <v>14</v>
      </c>
      <c r="V83" s="30">
        <v>21</v>
      </c>
      <c r="W83" s="30">
        <v>52</v>
      </c>
      <c r="X83" s="30">
        <v>115</v>
      </c>
      <c r="Y83" s="30">
        <v>12</v>
      </c>
      <c r="Z83" s="30">
        <v>117</v>
      </c>
      <c r="AA83" s="30">
        <v>11</v>
      </c>
      <c r="AB83" s="30">
        <v>37</v>
      </c>
      <c r="AC83" s="30">
        <v>23</v>
      </c>
      <c r="AD83" s="30">
        <v>119</v>
      </c>
      <c r="AE83" s="30">
        <v>36</v>
      </c>
      <c r="AF83" s="30">
        <v>39</v>
      </c>
      <c r="AG83" s="30">
        <v>58</v>
      </c>
      <c r="AH83" s="30">
        <v>17</v>
      </c>
      <c r="AI83" s="30">
        <v>38</v>
      </c>
      <c r="AJ83" s="30">
        <v>40</v>
      </c>
      <c r="AK83" s="30">
        <v>64</v>
      </c>
      <c r="AL83" s="30">
        <v>38</v>
      </c>
      <c r="AM83" s="30">
        <v>12</v>
      </c>
      <c r="AN83" s="30">
        <v>17</v>
      </c>
      <c r="AO83" s="30">
        <v>114</v>
      </c>
      <c r="AP83" s="30">
        <v>119</v>
      </c>
      <c r="AQ83" s="30">
        <v>22</v>
      </c>
      <c r="AR83" s="30">
        <v>63</v>
      </c>
      <c r="AS83" s="30">
        <v>53</v>
      </c>
      <c r="AT83" s="30">
        <v>20</v>
      </c>
      <c r="AU83" s="30">
        <v>111</v>
      </c>
      <c r="AV83" s="30">
        <v>59</v>
      </c>
      <c r="AW83" s="30">
        <v>10</v>
      </c>
      <c r="AX83" s="30">
        <v>10</v>
      </c>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v>35</v>
      </c>
      <c r="EZ83" s="30">
        <v>149</v>
      </c>
      <c r="FA83" s="30">
        <v>25</v>
      </c>
      <c r="FB83" s="30">
        <v>20</v>
      </c>
      <c r="FC83" s="30"/>
      <c r="FD83" s="30"/>
      <c r="FE83" s="30"/>
      <c r="FF83" s="30"/>
      <c r="FG83" s="30"/>
      <c r="FH83" s="30"/>
      <c r="FI83" s="30"/>
      <c r="FJ83" s="30"/>
      <c r="FK83" s="30">
        <v>35</v>
      </c>
      <c r="FL83" s="30">
        <v>67</v>
      </c>
      <c r="FM83" s="30">
        <v>60</v>
      </c>
      <c r="FN83" s="30"/>
      <c r="FO83" s="30">
        <v>37</v>
      </c>
      <c r="FP83" s="30"/>
      <c r="FQ83" s="30"/>
      <c r="FR83" s="30"/>
      <c r="FS83" s="30"/>
      <c r="FT83" s="30"/>
      <c r="FU83" s="30"/>
      <c r="FV83" s="30">
        <v>70</v>
      </c>
      <c r="FW83" s="30">
        <v>43</v>
      </c>
      <c r="FX83" s="30">
        <v>34</v>
      </c>
      <c r="FY83" s="30">
        <v>92</v>
      </c>
      <c r="FZ83" s="30">
        <v>44</v>
      </c>
      <c r="GA83" s="30">
        <v>185</v>
      </c>
      <c r="GB83" s="30">
        <v>186</v>
      </c>
      <c r="GC83" s="30">
        <v>33</v>
      </c>
      <c r="GD83" s="30">
        <v>72</v>
      </c>
      <c r="GE83" s="30">
        <v>77</v>
      </c>
      <c r="GF83" s="30">
        <v>92</v>
      </c>
      <c r="GG83" s="30">
        <v>94</v>
      </c>
      <c r="GH83" s="30">
        <v>41</v>
      </c>
      <c r="GI83" s="30">
        <v>22</v>
      </c>
      <c r="GJ83" s="30">
        <v>142</v>
      </c>
      <c r="GK83" s="30">
        <v>68</v>
      </c>
      <c r="GL83" s="30">
        <v>26</v>
      </c>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v>43</v>
      </c>
      <c r="HK83" s="30"/>
      <c r="HL83" s="30"/>
      <c r="HM83" s="30">
        <v>185</v>
      </c>
      <c r="HN83" s="30"/>
      <c r="HO83" s="30"/>
      <c r="HP83" s="30"/>
      <c r="HQ83" s="30"/>
      <c r="HR83" s="30"/>
      <c r="HS83" s="30"/>
      <c r="HT83" s="30"/>
      <c r="HU83" s="30"/>
      <c r="HV83" s="30"/>
      <c r="HW83" s="30"/>
      <c r="HX83" s="30"/>
      <c r="HY83" s="30"/>
      <c r="HZ83" s="30"/>
      <c r="IA83" s="30"/>
      <c r="IB83" s="30"/>
      <c r="IC83" s="30"/>
      <c r="ID83" s="30"/>
      <c r="IE83" s="30"/>
      <c r="IF83" s="30"/>
      <c r="IG83" s="30"/>
      <c r="IH83" s="30"/>
      <c r="II83" s="30">
        <v>187</v>
      </c>
      <c r="IJ83" s="30">
        <v>181</v>
      </c>
      <c r="IK83" s="30">
        <v>65</v>
      </c>
      <c r="IL83" s="30">
        <v>36</v>
      </c>
      <c r="IM83" s="30">
        <v>88</v>
      </c>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30"/>
      <c r="LE83" s="30"/>
      <c r="LF83" s="30"/>
      <c r="LG83" s="30"/>
      <c r="LH83" s="30"/>
      <c r="LI83" s="30"/>
      <c r="LJ83" s="30"/>
      <c r="LK83" s="30"/>
      <c r="LL83" s="30">
        <v>19</v>
      </c>
      <c r="LM83" s="30">
        <v>27</v>
      </c>
      <c r="LN83" s="30">
        <v>182</v>
      </c>
      <c r="LO83" s="30"/>
      <c r="LP83" s="30"/>
      <c r="LQ83" s="30"/>
      <c r="LR83" s="30"/>
      <c r="LS83" s="30"/>
      <c r="LT83" s="30"/>
      <c r="LU83" s="30"/>
      <c r="LV83" s="30"/>
      <c r="LW83" s="30"/>
      <c r="LX83" s="30"/>
      <c r="LY83" s="30"/>
      <c r="LZ83" s="30"/>
      <c r="MA83" s="30"/>
      <c r="MB83" s="30"/>
      <c r="MC83" s="30"/>
      <c r="MD83" s="30"/>
      <c r="ME83" s="30"/>
      <c r="MF83" s="30"/>
      <c r="MG83" s="30"/>
      <c r="MH83" s="30"/>
      <c r="MI83" s="30"/>
      <c r="MJ83" s="30"/>
      <c r="MK83" s="30"/>
      <c r="ML83" s="30"/>
      <c r="MM83" s="30"/>
      <c r="MN83" s="30"/>
      <c r="MO83" s="30"/>
      <c r="MP83" s="30"/>
      <c r="MQ83" s="30"/>
      <c r="MR83" s="30"/>
      <c r="MS83" s="30"/>
      <c r="MT83" s="30"/>
      <c r="MU83" s="30"/>
      <c r="MV83" s="30"/>
      <c r="MW83" s="30"/>
      <c r="MX83" s="30"/>
      <c r="MY83" s="30"/>
      <c r="MZ83" s="30"/>
      <c r="NA83" s="30"/>
      <c r="NB83" s="30"/>
      <c r="NC83" s="30"/>
      <c r="ND83" s="30"/>
      <c r="NE83" s="30"/>
      <c r="NF83" s="30"/>
      <c r="NG83" s="30"/>
      <c r="NH83" s="30"/>
      <c r="NI83" s="30"/>
      <c r="NJ83" s="30"/>
      <c r="NK83" s="30"/>
      <c r="NL83" s="30"/>
      <c r="NM83" s="30"/>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c r="PO83" s="30"/>
      <c r="PP83" s="30"/>
      <c r="PQ83" s="30"/>
      <c r="PR83" s="30"/>
      <c r="PS83" s="30"/>
      <c r="PT83" s="30"/>
      <c r="PU83" s="30"/>
      <c r="PV83" s="30"/>
      <c r="PW83" s="30"/>
      <c r="PX83" s="30"/>
      <c r="PY83" s="30"/>
      <c r="PZ83" s="30"/>
      <c r="QA83" s="30"/>
      <c r="QB83" s="30"/>
      <c r="QC83" s="30"/>
      <c r="QD83" s="30"/>
      <c r="QE83" s="30"/>
      <c r="QF83" s="30"/>
      <c r="QG83" s="30"/>
      <c r="QH83" s="30"/>
      <c r="QI83" s="30"/>
      <c r="QJ83" s="30"/>
      <c r="QK83" s="30"/>
      <c r="QL83" s="30"/>
      <c r="QM83" s="30"/>
      <c r="QN83" s="30"/>
      <c r="QO83" s="30"/>
      <c r="QP83" s="30"/>
      <c r="QQ83" s="30"/>
      <c r="QR83" s="30"/>
      <c r="QS83" s="30"/>
      <c r="QT83" s="30"/>
      <c r="QU83" s="30"/>
      <c r="QV83" s="30"/>
      <c r="QW83" s="30"/>
      <c r="QX83" s="30"/>
      <c r="QY83" s="30"/>
      <c r="QZ83" s="30"/>
      <c r="RA83" s="30"/>
      <c r="RB83" s="30"/>
      <c r="RC83" s="30"/>
      <c r="RD83" s="30"/>
      <c r="RE83" s="30"/>
      <c r="RF83" s="30"/>
      <c r="RG83" s="30"/>
      <c r="RH83" s="30"/>
      <c r="RI83" s="30"/>
      <c r="RJ83" s="30"/>
      <c r="RK83" s="30"/>
      <c r="RL83" s="30"/>
      <c r="RM83" s="30"/>
      <c r="RN83" s="30"/>
      <c r="RO83" s="30"/>
      <c r="RP83" s="30"/>
      <c r="RQ83" s="30"/>
      <c r="RR83" s="30"/>
      <c r="RS83" s="30"/>
      <c r="RT83" s="30"/>
      <c r="RU83" s="30"/>
      <c r="RV83" s="30"/>
      <c r="RW83" s="30"/>
      <c r="RX83" s="30"/>
      <c r="RY83" s="30"/>
      <c r="RZ83" s="30"/>
      <c r="SA83" s="30"/>
      <c r="SB83" s="30"/>
      <c r="SC83" s="30"/>
      <c r="SD83" s="30"/>
      <c r="SE83" s="30"/>
      <c r="SF83" s="30"/>
      <c r="SG83" s="30"/>
      <c r="SH83" s="30"/>
      <c r="SI83" s="30"/>
      <c r="SJ83" s="30"/>
      <c r="SK83" s="30"/>
      <c r="SL83" s="30">
        <v>53</v>
      </c>
      <c r="SM83" s="30">
        <v>78</v>
      </c>
      <c r="SN83" s="30"/>
      <c r="SO83" s="30"/>
      <c r="SP83" s="30"/>
      <c r="SQ83" s="30"/>
      <c r="SR83" s="30"/>
      <c r="SS83" s="30"/>
      <c r="ST83" s="30"/>
      <c r="SU83" s="30"/>
      <c r="SV83" s="30"/>
      <c r="SW83" s="30"/>
      <c r="SX83" s="30"/>
      <c r="SY83" s="30"/>
      <c r="SZ83" s="30"/>
      <c r="TA83" s="30"/>
      <c r="TB83" s="30"/>
      <c r="TC83" s="30"/>
      <c r="TD83" s="30">
        <v>66</v>
      </c>
      <c r="TE83" s="30">
        <v>69</v>
      </c>
      <c r="TF83" s="30"/>
      <c r="TG83" s="30"/>
      <c r="TH83" s="30"/>
      <c r="TI83" s="30"/>
      <c r="TJ83" s="30"/>
      <c r="TK83" s="30"/>
      <c r="TL83" s="30"/>
      <c r="TM83" s="30"/>
      <c r="TN83" s="30"/>
      <c r="TO83" s="30"/>
      <c r="TP83" s="30"/>
      <c r="TQ83" s="30"/>
      <c r="TR83" s="30"/>
      <c r="TS83" s="30"/>
      <c r="TT83" s="30"/>
      <c r="TU83" s="30"/>
      <c r="TV83" s="30"/>
      <c r="TW83" s="30"/>
      <c r="TX83" s="30"/>
      <c r="TY83" s="30"/>
      <c r="TZ83" s="30"/>
      <c r="UA83" s="30"/>
    </row>
    <row r="84" spans="2:547">
      <c r="B84" s="30" t="s">
        <v>83</v>
      </c>
      <c r="C84" s="43" t="s">
        <v>548</v>
      </c>
      <c r="D84" s="44"/>
      <c r="E84" s="30">
        <v>411</v>
      </c>
      <c r="F84" s="30">
        <v>12</v>
      </c>
      <c r="G84" s="30">
        <v>2.92</v>
      </c>
      <c r="H84" s="43" t="s">
        <v>537</v>
      </c>
      <c r="I84" s="44"/>
      <c r="J84" s="30">
        <v>15</v>
      </c>
      <c r="K84" s="30">
        <v>0</v>
      </c>
      <c r="L84" s="30">
        <v>3</v>
      </c>
      <c r="M84" s="30">
        <v>1</v>
      </c>
      <c r="N84" s="30">
        <v>0</v>
      </c>
      <c r="O84" s="30">
        <v>6</v>
      </c>
      <c r="P84" s="30">
        <v>2</v>
      </c>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v>11</v>
      </c>
      <c r="AZ84" s="30">
        <v>2</v>
      </c>
      <c r="BA84" s="30">
        <v>0</v>
      </c>
      <c r="BB84" s="30">
        <v>14</v>
      </c>
      <c r="BC84" s="30">
        <v>1</v>
      </c>
      <c r="BD84" s="30">
        <v>1</v>
      </c>
      <c r="BE84" s="30">
        <v>11</v>
      </c>
      <c r="BF84" s="30">
        <v>6</v>
      </c>
      <c r="BG84" s="30">
        <v>3</v>
      </c>
      <c r="BH84" s="30">
        <v>1</v>
      </c>
      <c r="BI84" s="30">
        <v>3</v>
      </c>
      <c r="BJ84" s="30">
        <v>1</v>
      </c>
      <c r="BK84" s="30">
        <v>8</v>
      </c>
      <c r="BL84" s="30">
        <v>6</v>
      </c>
      <c r="BM84" s="30">
        <v>3</v>
      </c>
      <c r="BN84" s="30">
        <v>1</v>
      </c>
      <c r="BO84" s="30">
        <v>6</v>
      </c>
      <c r="BP84" s="30">
        <v>9</v>
      </c>
      <c r="BQ84" s="30">
        <v>8</v>
      </c>
      <c r="BR84" s="30">
        <v>1</v>
      </c>
      <c r="BS84" s="30">
        <v>1</v>
      </c>
      <c r="BT84" s="30">
        <v>0</v>
      </c>
      <c r="BU84" s="30">
        <v>0</v>
      </c>
      <c r="BV84" s="30">
        <v>3</v>
      </c>
      <c r="BW84" s="30">
        <v>5</v>
      </c>
      <c r="BX84" s="30">
        <v>3</v>
      </c>
      <c r="BY84" s="30">
        <v>6</v>
      </c>
      <c r="BZ84" s="30">
        <v>1</v>
      </c>
      <c r="CA84" s="30">
        <v>1</v>
      </c>
      <c r="CB84" s="30">
        <v>4</v>
      </c>
      <c r="CC84" s="30">
        <v>3</v>
      </c>
      <c r="CD84" s="30">
        <v>0</v>
      </c>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v>12</v>
      </c>
      <c r="ES84" s="30">
        <v>3</v>
      </c>
      <c r="ET84" s="30"/>
      <c r="EU84" s="30"/>
      <c r="EV84" s="30"/>
      <c r="EW84" s="30"/>
      <c r="EX84" s="30"/>
      <c r="EY84" s="30"/>
      <c r="EZ84" s="30"/>
      <c r="FA84" s="30"/>
      <c r="FB84" s="30"/>
      <c r="FC84" s="30"/>
      <c r="FD84" s="30"/>
      <c r="FE84" s="30"/>
      <c r="FF84" s="30"/>
      <c r="FG84" s="30">
        <v>13</v>
      </c>
      <c r="FH84" s="30"/>
      <c r="FI84" s="30"/>
      <c r="FJ84" s="30"/>
      <c r="FK84" s="30"/>
      <c r="FL84" s="30"/>
      <c r="FM84" s="30"/>
      <c r="FN84" s="30"/>
      <c r="FO84" s="30"/>
      <c r="FP84" s="30"/>
      <c r="FQ84" s="30"/>
      <c r="FR84" s="30"/>
      <c r="FS84" s="30"/>
      <c r="FT84" s="30"/>
      <c r="FU84" s="30"/>
      <c r="FV84" s="30">
        <v>2</v>
      </c>
      <c r="FW84" s="30">
        <v>11</v>
      </c>
      <c r="FX84" s="30">
        <v>2</v>
      </c>
      <c r="FY84" s="30">
        <v>6</v>
      </c>
      <c r="FZ84" s="30">
        <v>11</v>
      </c>
      <c r="GA84" s="30">
        <v>7</v>
      </c>
      <c r="GB84" s="30">
        <v>9</v>
      </c>
      <c r="GC84" s="30">
        <v>1</v>
      </c>
      <c r="GD84" s="30">
        <v>3</v>
      </c>
      <c r="GE84" s="30">
        <v>5</v>
      </c>
      <c r="GF84" s="30">
        <v>1</v>
      </c>
      <c r="GG84" s="30">
        <v>9</v>
      </c>
      <c r="GH84" s="30">
        <v>11</v>
      </c>
      <c r="GI84" s="30">
        <v>7</v>
      </c>
      <c r="GJ84" s="30">
        <v>5</v>
      </c>
      <c r="GK84" s="30">
        <v>5</v>
      </c>
      <c r="GL84" s="30">
        <v>6</v>
      </c>
      <c r="GM84" s="30"/>
      <c r="GN84" s="30"/>
      <c r="GO84" s="30"/>
      <c r="GP84" s="30"/>
      <c r="GQ84" s="30"/>
      <c r="GR84" s="30"/>
      <c r="GS84" s="30"/>
      <c r="GT84" s="30"/>
      <c r="GU84" s="30"/>
      <c r="GV84" s="30"/>
      <c r="GW84" s="30"/>
      <c r="GX84" s="30"/>
      <c r="GY84" s="30"/>
      <c r="GZ84" s="30"/>
      <c r="HA84" s="30"/>
      <c r="HB84" s="30"/>
      <c r="HC84" s="30"/>
      <c r="HD84" s="30"/>
      <c r="HE84" s="30"/>
      <c r="HF84" s="30"/>
      <c r="HG84" s="30"/>
      <c r="HH84" s="30">
        <v>12</v>
      </c>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v>9</v>
      </c>
      <c r="IJ84" s="30">
        <v>8</v>
      </c>
      <c r="IK84" s="30">
        <v>7</v>
      </c>
      <c r="IL84" s="30">
        <v>12</v>
      </c>
      <c r="IM84" s="30">
        <v>4</v>
      </c>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30"/>
      <c r="LE84" s="30"/>
      <c r="LF84" s="30"/>
      <c r="LG84" s="30"/>
      <c r="LH84" s="30"/>
      <c r="LI84" s="30"/>
      <c r="LJ84" s="30"/>
      <c r="LK84" s="30"/>
      <c r="LL84" s="30"/>
      <c r="LM84" s="30"/>
      <c r="LN84" s="30"/>
      <c r="LO84" s="30"/>
      <c r="LP84" s="30"/>
      <c r="LQ84" s="30"/>
      <c r="LR84" s="30"/>
      <c r="LS84" s="30"/>
      <c r="LT84" s="30"/>
      <c r="LU84" s="30"/>
      <c r="LV84" s="30"/>
      <c r="LW84" s="30"/>
      <c r="LX84" s="30"/>
      <c r="LY84" s="30"/>
      <c r="LZ84" s="30"/>
      <c r="MA84" s="30"/>
      <c r="MB84" s="30"/>
      <c r="MC84" s="30"/>
      <c r="MD84" s="30"/>
      <c r="ME84" s="30"/>
      <c r="MF84" s="30"/>
      <c r="MG84" s="30"/>
      <c r="MH84" s="30"/>
      <c r="MI84" s="30"/>
      <c r="MJ84" s="30"/>
      <c r="MK84" s="30"/>
      <c r="ML84" s="30"/>
      <c r="MM84" s="30"/>
      <c r="MN84" s="30"/>
      <c r="MO84" s="30"/>
      <c r="MP84" s="30"/>
      <c r="MQ84" s="30"/>
      <c r="MR84" s="30"/>
      <c r="MS84" s="30"/>
      <c r="MT84" s="30"/>
      <c r="MU84" s="30"/>
      <c r="MV84" s="30"/>
      <c r="MW84" s="30"/>
      <c r="MX84" s="30"/>
      <c r="MY84" s="30"/>
      <c r="MZ84" s="30"/>
      <c r="NA84" s="30"/>
      <c r="NB84" s="30"/>
      <c r="NC84" s="30"/>
      <c r="ND84" s="30"/>
      <c r="NE84" s="30"/>
      <c r="NF84" s="30"/>
      <c r="NG84" s="30"/>
      <c r="NH84" s="30"/>
      <c r="NI84" s="30"/>
      <c r="NJ84" s="30"/>
      <c r="NK84" s="30"/>
      <c r="NL84" s="30"/>
      <c r="NM84" s="30"/>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c r="PO84" s="30"/>
      <c r="PP84" s="30"/>
      <c r="PQ84" s="30"/>
      <c r="PR84" s="30"/>
      <c r="PS84" s="30"/>
      <c r="PT84" s="30"/>
      <c r="PU84" s="30"/>
      <c r="PV84" s="30"/>
      <c r="PW84" s="30"/>
      <c r="PX84" s="30"/>
      <c r="PY84" s="30"/>
      <c r="PZ84" s="30"/>
      <c r="QA84" s="30"/>
      <c r="QB84" s="30"/>
      <c r="QC84" s="30"/>
      <c r="QD84" s="30"/>
      <c r="QE84" s="30"/>
      <c r="QF84" s="30"/>
      <c r="QG84" s="30"/>
      <c r="QH84" s="30"/>
      <c r="QI84" s="30"/>
      <c r="QJ84" s="30"/>
      <c r="QK84" s="30"/>
      <c r="QL84" s="30"/>
      <c r="QM84" s="30"/>
      <c r="QN84" s="30"/>
      <c r="QO84" s="30"/>
      <c r="QP84" s="30"/>
      <c r="QQ84" s="30"/>
      <c r="QR84" s="30"/>
      <c r="QS84" s="30"/>
      <c r="QT84" s="30"/>
      <c r="QU84" s="30"/>
      <c r="QV84" s="30"/>
      <c r="QW84" s="30"/>
      <c r="QX84" s="30"/>
      <c r="QY84" s="30"/>
      <c r="QZ84" s="30"/>
      <c r="RA84" s="30"/>
      <c r="RB84" s="30"/>
      <c r="RC84" s="30"/>
      <c r="RD84" s="30"/>
      <c r="RE84" s="30"/>
      <c r="RF84" s="30"/>
      <c r="RG84" s="30"/>
      <c r="RH84" s="30"/>
      <c r="RI84" s="30"/>
      <c r="RJ84" s="30"/>
      <c r="RK84" s="30"/>
      <c r="RL84" s="30"/>
      <c r="RM84" s="30"/>
      <c r="RN84" s="30"/>
      <c r="RO84" s="30"/>
      <c r="RP84" s="30"/>
      <c r="RQ84" s="30"/>
      <c r="RR84" s="30"/>
      <c r="RS84" s="30"/>
      <c r="RT84" s="30"/>
      <c r="RU84" s="30"/>
      <c r="RV84" s="30"/>
      <c r="RW84" s="30"/>
      <c r="RX84" s="30"/>
      <c r="RY84" s="30"/>
      <c r="RZ84" s="30"/>
      <c r="SA84" s="30"/>
      <c r="SB84" s="30"/>
      <c r="SC84" s="30"/>
      <c r="SD84" s="30"/>
      <c r="SE84" s="30"/>
      <c r="SF84" s="30"/>
      <c r="SG84" s="30"/>
      <c r="SH84" s="30"/>
      <c r="SI84" s="30"/>
      <c r="SJ84" s="30"/>
      <c r="SK84" s="30"/>
      <c r="SL84" s="30"/>
      <c r="SM84" s="30"/>
      <c r="SN84" s="30"/>
      <c r="SO84" s="30"/>
      <c r="SP84" s="30"/>
      <c r="SQ84" s="30"/>
      <c r="SR84" s="30"/>
      <c r="SS84" s="30"/>
      <c r="ST84" s="30"/>
      <c r="SU84" s="30"/>
      <c r="SV84" s="30"/>
      <c r="SW84" s="30"/>
      <c r="SX84" s="30"/>
      <c r="SY84" s="30"/>
      <c r="SZ84" s="30"/>
      <c r="TA84" s="30"/>
      <c r="TB84" s="30"/>
      <c r="TC84" s="30"/>
      <c r="TD84" s="30">
        <v>10</v>
      </c>
      <c r="TE84" s="30">
        <v>16</v>
      </c>
      <c r="TF84" s="30"/>
      <c r="TG84" s="30"/>
      <c r="TH84" s="30"/>
      <c r="TI84" s="30"/>
      <c r="TJ84" s="30"/>
      <c r="TK84" s="30"/>
      <c r="TL84" s="30"/>
      <c r="TM84" s="30"/>
      <c r="TN84" s="30"/>
      <c r="TO84" s="30"/>
      <c r="TP84" s="30"/>
      <c r="TQ84" s="30"/>
      <c r="TR84" s="30"/>
      <c r="TS84" s="30"/>
      <c r="TT84" s="30"/>
      <c r="TU84" s="30"/>
      <c r="TV84" s="30"/>
      <c r="TW84" s="30"/>
      <c r="TX84" s="30"/>
      <c r="TY84" s="30"/>
      <c r="TZ84" s="30"/>
      <c r="UA84" s="30"/>
    </row>
    <row r="85" spans="2:547">
      <c r="B85" s="30" t="s">
        <v>84</v>
      </c>
      <c r="C85" s="43" t="s">
        <v>548</v>
      </c>
      <c r="D85" s="44"/>
      <c r="E85" s="30">
        <v>966</v>
      </c>
      <c r="F85" s="30">
        <v>236</v>
      </c>
      <c r="G85" s="30">
        <v>24.43</v>
      </c>
      <c r="H85" s="43" t="s">
        <v>537</v>
      </c>
      <c r="I85" s="44"/>
      <c r="J85" s="30">
        <v>33</v>
      </c>
      <c r="K85" s="30">
        <v>0</v>
      </c>
      <c r="L85" s="30">
        <v>113</v>
      </c>
      <c r="M85" s="30">
        <v>15</v>
      </c>
      <c r="N85" s="30">
        <v>0</v>
      </c>
      <c r="O85" s="30">
        <v>74</v>
      </c>
      <c r="P85" s="30">
        <v>31</v>
      </c>
      <c r="Q85" s="30">
        <v>11</v>
      </c>
      <c r="R85" s="30">
        <v>14</v>
      </c>
      <c r="S85" s="30">
        <v>8</v>
      </c>
      <c r="T85" s="30">
        <v>201</v>
      </c>
      <c r="U85" s="30">
        <v>17</v>
      </c>
      <c r="V85" s="30">
        <v>25</v>
      </c>
      <c r="W85" s="30">
        <v>59</v>
      </c>
      <c r="X85" s="30">
        <v>110</v>
      </c>
      <c r="Y85" s="30">
        <v>14</v>
      </c>
      <c r="Z85" s="30">
        <v>106</v>
      </c>
      <c r="AA85" s="30">
        <v>15</v>
      </c>
      <c r="AB85" s="30">
        <v>25</v>
      </c>
      <c r="AC85" s="30">
        <v>24</v>
      </c>
      <c r="AD85" s="30">
        <v>104</v>
      </c>
      <c r="AE85" s="30">
        <v>23</v>
      </c>
      <c r="AF85" s="30">
        <v>24</v>
      </c>
      <c r="AG85" s="30">
        <v>64</v>
      </c>
      <c r="AH85" s="30">
        <v>20</v>
      </c>
      <c r="AI85" s="30">
        <v>25</v>
      </c>
      <c r="AJ85" s="30">
        <v>30</v>
      </c>
      <c r="AK85" s="30">
        <v>74</v>
      </c>
      <c r="AL85" s="30">
        <v>25</v>
      </c>
      <c r="AM85" s="30">
        <v>15</v>
      </c>
      <c r="AN85" s="30">
        <v>20</v>
      </c>
      <c r="AO85" s="30">
        <v>102</v>
      </c>
      <c r="AP85" s="30">
        <v>103</v>
      </c>
      <c r="AQ85" s="30">
        <v>23</v>
      </c>
      <c r="AR85" s="30">
        <v>66</v>
      </c>
      <c r="AS85" s="30">
        <v>60</v>
      </c>
      <c r="AT85" s="30">
        <v>22</v>
      </c>
      <c r="AU85" s="30">
        <v>104</v>
      </c>
      <c r="AV85" s="30">
        <v>59</v>
      </c>
      <c r="AW85" s="30">
        <v>16</v>
      </c>
      <c r="AX85" s="30">
        <v>13</v>
      </c>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v>121</v>
      </c>
      <c r="FB85" s="30">
        <v>92</v>
      </c>
      <c r="FC85" s="30"/>
      <c r="FD85" s="30"/>
      <c r="FE85" s="30"/>
      <c r="FF85" s="30"/>
      <c r="FG85" s="30"/>
      <c r="FH85" s="30"/>
      <c r="FI85" s="30"/>
      <c r="FJ85" s="30"/>
      <c r="FK85" s="30"/>
      <c r="FL85" s="30"/>
      <c r="FM85" s="30"/>
      <c r="FN85" s="30"/>
      <c r="FO85" s="30">
        <v>185</v>
      </c>
      <c r="FP85" s="30"/>
      <c r="FQ85" s="30"/>
      <c r="FR85" s="30"/>
      <c r="FS85" s="30"/>
      <c r="FT85" s="30"/>
      <c r="FU85" s="30"/>
      <c r="FV85" s="30">
        <v>90</v>
      </c>
      <c r="FW85" s="30">
        <v>31</v>
      </c>
      <c r="FX85" s="30">
        <v>28</v>
      </c>
      <c r="FY85" s="30">
        <v>92</v>
      </c>
      <c r="FZ85" s="30">
        <v>33</v>
      </c>
      <c r="GA85" s="30">
        <v>184</v>
      </c>
      <c r="GB85" s="30">
        <v>186</v>
      </c>
      <c r="GC85" s="30">
        <v>29</v>
      </c>
      <c r="GD85" s="30">
        <v>75</v>
      </c>
      <c r="GE85" s="30">
        <v>81</v>
      </c>
      <c r="GF85" s="30">
        <v>64</v>
      </c>
      <c r="GG85" s="30">
        <v>131</v>
      </c>
      <c r="GH85" s="30">
        <v>30</v>
      </c>
      <c r="GI85" s="30">
        <v>15</v>
      </c>
      <c r="GJ85" s="30">
        <v>146</v>
      </c>
      <c r="GK85" s="30">
        <v>64</v>
      </c>
      <c r="GL85" s="30">
        <v>18</v>
      </c>
      <c r="GM85" s="30"/>
      <c r="GN85" s="30"/>
      <c r="GO85" s="30"/>
      <c r="GP85" s="30"/>
      <c r="GQ85" s="30"/>
      <c r="GR85" s="30"/>
      <c r="GS85" s="30"/>
      <c r="GT85" s="30"/>
      <c r="GU85" s="30"/>
      <c r="GV85" s="30">
        <v>32</v>
      </c>
      <c r="GW85" s="30"/>
      <c r="GX85" s="30"/>
      <c r="GY85" s="30">
        <v>69</v>
      </c>
      <c r="GZ85" s="30"/>
      <c r="HA85" s="30"/>
      <c r="HB85" s="30"/>
      <c r="HC85" s="30"/>
      <c r="HD85" s="30"/>
      <c r="HE85" s="30"/>
      <c r="HF85" s="30"/>
      <c r="HG85" s="30"/>
      <c r="HH85" s="30"/>
      <c r="HI85" s="30"/>
      <c r="HJ85" s="30"/>
      <c r="HK85" s="30"/>
      <c r="HL85" s="30">
        <v>57</v>
      </c>
      <c r="HM85" s="30"/>
      <c r="HN85" s="30"/>
      <c r="HO85" s="30"/>
      <c r="HP85" s="30"/>
      <c r="HQ85" s="30"/>
      <c r="HR85" s="30"/>
      <c r="HS85" s="30"/>
      <c r="HT85" s="30"/>
      <c r="HU85" s="30"/>
      <c r="HV85" s="30"/>
      <c r="HW85" s="30"/>
      <c r="HX85" s="30">
        <v>79</v>
      </c>
      <c r="HY85" s="30"/>
      <c r="HZ85" s="30"/>
      <c r="IA85" s="30"/>
      <c r="IB85" s="30"/>
      <c r="IC85" s="30"/>
      <c r="ID85" s="30"/>
      <c r="IE85" s="30"/>
      <c r="IF85" s="30"/>
      <c r="IG85" s="30"/>
      <c r="IH85" s="30"/>
      <c r="II85" s="30">
        <v>192</v>
      </c>
      <c r="IJ85" s="30">
        <v>189</v>
      </c>
      <c r="IK85" s="30">
        <v>98</v>
      </c>
      <c r="IL85" s="30">
        <v>33</v>
      </c>
      <c r="IM85" s="30">
        <v>106</v>
      </c>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30"/>
      <c r="LJ85" s="30"/>
      <c r="LK85" s="30"/>
      <c r="LL85" s="30"/>
      <c r="LM85" s="30"/>
      <c r="LN85" s="30"/>
      <c r="LO85" s="30">
        <v>33</v>
      </c>
      <c r="LP85" s="30">
        <v>201</v>
      </c>
      <c r="LQ85" s="30"/>
      <c r="LR85" s="30"/>
      <c r="LS85" s="30"/>
      <c r="LT85" s="30"/>
      <c r="LU85" s="30"/>
      <c r="LV85" s="30"/>
      <c r="LW85" s="30"/>
      <c r="LX85" s="30"/>
      <c r="LY85" s="30"/>
      <c r="LZ85" s="30"/>
      <c r="MA85" s="30"/>
      <c r="MB85" s="30"/>
      <c r="MC85" s="30"/>
      <c r="MD85" s="30"/>
      <c r="ME85" s="30"/>
      <c r="MF85" s="30"/>
      <c r="MG85" s="30"/>
      <c r="MH85" s="30"/>
      <c r="MI85" s="30"/>
      <c r="MJ85" s="30"/>
      <c r="MK85" s="30"/>
      <c r="ML85" s="30"/>
      <c r="MM85" s="30"/>
      <c r="MN85" s="30"/>
      <c r="MO85" s="30"/>
      <c r="MP85" s="30"/>
      <c r="MQ85" s="30"/>
      <c r="MR85" s="30"/>
      <c r="MS85" s="30"/>
      <c r="MT85" s="30"/>
      <c r="MU85" s="30"/>
      <c r="MV85" s="30"/>
      <c r="MW85" s="30"/>
      <c r="MX85" s="30"/>
      <c r="MY85" s="30"/>
      <c r="MZ85" s="30"/>
      <c r="NA85" s="30"/>
      <c r="NB85" s="30"/>
      <c r="NC85" s="30"/>
      <c r="ND85" s="30"/>
      <c r="NE85" s="30"/>
      <c r="NF85" s="30"/>
      <c r="NG85" s="30"/>
      <c r="NH85" s="30"/>
      <c r="NI85" s="30"/>
      <c r="NJ85" s="30"/>
      <c r="NK85" s="30"/>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c r="PO85" s="30"/>
      <c r="PP85" s="30"/>
      <c r="PQ85" s="30"/>
      <c r="PR85" s="30"/>
      <c r="PS85" s="30"/>
      <c r="PT85" s="30"/>
      <c r="PU85" s="30"/>
      <c r="PV85" s="30"/>
      <c r="PW85" s="30"/>
      <c r="PX85" s="30"/>
      <c r="PY85" s="30"/>
      <c r="PZ85" s="30"/>
      <c r="QA85" s="30"/>
      <c r="QB85" s="30"/>
      <c r="QC85" s="30"/>
      <c r="QD85" s="30"/>
      <c r="QE85" s="30"/>
      <c r="QF85" s="30"/>
      <c r="QG85" s="30"/>
      <c r="QH85" s="30"/>
      <c r="QI85" s="30"/>
      <c r="QJ85" s="30"/>
      <c r="QK85" s="30"/>
      <c r="QL85" s="30"/>
      <c r="QM85" s="30"/>
      <c r="QN85" s="30"/>
      <c r="QO85" s="30"/>
      <c r="QP85" s="30"/>
      <c r="QQ85" s="30"/>
      <c r="QR85" s="30"/>
      <c r="QS85" s="30"/>
      <c r="QT85" s="30"/>
      <c r="QU85" s="30"/>
      <c r="QV85" s="30"/>
      <c r="QW85" s="30"/>
      <c r="QX85" s="30"/>
      <c r="QY85" s="30"/>
      <c r="QZ85" s="30"/>
      <c r="RA85" s="30"/>
      <c r="RB85" s="30"/>
      <c r="RC85" s="30"/>
      <c r="RD85" s="30"/>
      <c r="RE85" s="30"/>
      <c r="RF85" s="30"/>
      <c r="RG85" s="30"/>
      <c r="RH85" s="30"/>
      <c r="RI85" s="30"/>
      <c r="RJ85" s="30"/>
      <c r="RK85" s="30"/>
      <c r="RL85" s="30"/>
      <c r="RM85" s="30"/>
      <c r="RN85" s="30"/>
      <c r="RO85" s="30"/>
      <c r="RP85" s="30"/>
      <c r="RQ85" s="30"/>
      <c r="RR85" s="30"/>
      <c r="RS85" s="30"/>
      <c r="RT85" s="30"/>
      <c r="RU85" s="30"/>
      <c r="RV85" s="30"/>
      <c r="RW85" s="30"/>
      <c r="RX85" s="30"/>
      <c r="RY85" s="30"/>
      <c r="RZ85" s="30"/>
      <c r="SA85" s="30"/>
      <c r="SB85" s="30"/>
      <c r="SC85" s="30"/>
      <c r="SD85" s="30"/>
      <c r="SE85" s="30"/>
      <c r="SF85" s="30"/>
      <c r="SG85" s="30"/>
      <c r="SH85" s="30"/>
      <c r="SI85" s="30"/>
      <c r="SJ85" s="30"/>
      <c r="SK85" s="30"/>
      <c r="SL85" s="30"/>
      <c r="SM85" s="30"/>
      <c r="SN85" s="30"/>
      <c r="SO85" s="30"/>
      <c r="SP85" s="30"/>
      <c r="SQ85" s="30"/>
      <c r="SR85" s="30"/>
      <c r="SS85" s="30"/>
      <c r="ST85" s="30"/>
      <c r="SU85" s="30"/>
      <c r="SV85" s="30"/>
      <c r="SW85" s="30"/>
      <c r="SX85" s="30"/>
      <c r="SY85" s="30"/>
      <c r="SZ85" s="30"/>
      <c r="TA85" s="30"/>
      <c r="TB85" s="30"/>
      <c r="TC85" s="30"/>
      <c r="TD85" s="30"/>
      <c r="TE85" s="30"/>
      <c r="TF85" s="30"/>
      <c r="TG85" s="30"/>
      <c r="TH85" s="30"/>
      <c r="TI85" s="30"/>
      <c r="TJ85" s="30"/>
      <c r="TK85" s="30"/>
      <c r="TL85" s="30"/>
      <c r="TM85" s="30"/>
      <c r="TN85" s="30"/>
      <c r="TO85" s="30"/>
      <c r="TP85" s="30"/>
      <c r="TQ85" s="30"/>
      <c r="TR85" s="30"/>
      <c r="TS85" s="30"/>
      <c r="TT85" s="30"/>
      <c r="TU85" s="30"/>
      <c r="TV85" s="30"/>
      <c r="TW85" s="30"/>
      <c r="TX85" s="30"/>
      <c r="TY85" s="30"/>
      <c r="TZ85" s="30"/>
      <c r="UA85" s="30"/>
    </row>
    <row r="86" spans="2:547">
      <c r="B86" s="30" t="s">
        <v>85</v>
      </c>
      <c r="C86" s="43" t="s">
        <v>548</v>
      </c>
      <c r="D86" s="44"/>
      <c r="E86" s="30">
        <v>599</v>
      </c>
      <c r="F86" s="30">
        <v>40</v>
      </c>
      <c r="G86" s="30">
        <v>6.68</v>
      </c>
      <c r="H86" s="43" t="s">
        <v>537</v>
      </c>
      <c r="I86" s="44"/>
      <c r="J86" s="30">
        <v>19</v>
      </c>
      <c r="K86" s="30">
        <v>0</v>
      </c>
      <c r="L86" s="30">
        <v>19</v>
      </c>
      <c r="M86" s="30">
        <v>3</v>
      </c>
      <c r="N86" s="30">
        <v>2</v>
      </c>
      <c r="O86" s="30">
        <v>12</v>
      </c>
      <c r="P86" s="30">
        <v>4</v>
      </c>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v>40</v>
      </c>
      <c r="AZ86" s="30">
        <v>5</v>
      </c>
      <c r="BA86" s="30">
        <v>0</v>
      </c>
      <c r="BB86" s="30">
        <v>15</v>
      </c>
      <c r="BC86" s="30">
        <v>4</v>
      </c>
      <c r="BD86" s="30">
        <v>4</v>
      </c>
      <c r="BE86" s="30">
        <v>17</v>
      </c>
      <c r="BF86" s="30">
        <v>12</v>
      </c>
      <c r="BG86" s="30">
        <v>17</v>
      </c>
      <c r="BH86" s="30">
        <v>4</v>
      </c>
      <c r="BI86" s="30">
        <v>17</v>
      </c>
      <c r="BJ86" s="30">
        <v>4</v>
      </c>
      <c r="BK86" s="30">
        <v>11</v>
      </c>
      <c r="BL86" s="30">
        <v>9</v>
      </c>
      <c r="BM86" s="30">
        <v>19</v>
      </c>
      <c r="BN86" s="30">
        <v>5</v>
      </c>
      <c r="BO86" s="30">
        <v>11</v>
      </c>
      <c r="BP86" s="30">
        <v>8</v>
      </c>
      <c r="BQ86" s="30">
        <v>12</v>
      </c>
      <c r="BR86" s="30">
        <v>4</v>
      </c>
      <c r="BS86" s="30">
        <v>4</v>
      </c>
      <c r="BT86" s="30">
        <v>3</v>
      </c>
      <c r="BU86" s="30">
        <v>4</v>
      </c>
      <c r="BV86" s="30">
        <v>17</v>
      </c>
      <c r="BW86" s="30">
        <v>10</v>
      </c>
      <c r="BX86" s="30">
        <v>18</v>
      </c>
      <c r="BY86" s="30">
        <v>12</v>
      </c>
      <c r="BZ86" s="30">
        <v>4</v>
      </c>
      <c r="CA86" s="30">
        <v>4</v>
      </c>
      <c r="CB86" s="30">
        <v>9</v>
      </c>
      <c r="CC86" s="30">
        <v>19</v>
      </c>
      <c r="CD86" s="30">
        <v>5</v>
      </c>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v>16</v>
      </c>
      <c r="ES86" s="30">
        <v>4</v>
      </c>
      <c r="ET86" s="30"/>
      <c r="EU86" s="30"/>
      <c r="EV86" s="30"/>
      <c r="EW86" s="30"/>
      <c r="EX86" s="30"/>
      <c r="EY86" s="30"/>
      <c r="EZ86" s="30"/>
      <c r="FA86" s="30"/>
      <c r="FB86" s="30"/>
      <c r="FC86" s="30"/>
      <c r="FD86" s="30"/>
      <c r="FE86" s="30"/>
      <c r="FF86" s="30"/>
      <c r="FG86" s="30">
        <v>19</v>
      </c>
      <c r="FH86" s="30"/>
      <c r="FI86" s="30"/>
      <c r="FJ86" s="30"/>
      <c r="FK86" s="30"/>
      <c r="FL86" s="30"/>
      <c r="FM86" s="30"/>
      <c r="FN86" s="30"/>
      <c r="FO86" s="30"/>
      <c r="FP86" s="30"/>
      <c r="FQ86" s="30"/>
      <c r="FR86" s="30"/>
      <c r="FS86" s="30"/>
      <c r="FT86" s="30"/>
      <c r="FU86" s="30"/>
      <c r="FV86" s="30">
        <v>16</v>
      </c>
      <c r="FW86" s="30">
        <v>18</v>
      </c>
      <c r="FX86" s="30">
        <v>7</v>
      </c>
      <c r="FY86" s="30">
        <v>17</v>
      </c>
      <c r="FZ86" s="30">
        <v>20</v>
      </c>
      <c r="GA86" s="30">
        <v>37</v>
      </c>
      <c r="GB86" s="30">
        <v>38</v>
      </c>
      <c r="GC86" s="30">
        <v>4</v>
      </c>
      <c r="GD86" s="30">
        <v>12</v>
      </c>
      <c r="GE86" s="30">
        <v>24</v>
      </c>
      <c r="GF86" s="30">
        <v>21</v>
      </c>
      <c r="GG86" s="30">
        <v>19</v>
      </c>
      <c r="GH86" s="30">
        <v>18</v>
      </c>
      <c r="GI86" s="30">
        <v>11</v>
      </c>
      <c r="GJ86" s="30">
        <v>26</v>
      </c>
      <c r="GK86" s="30">
        <v>13</v>
      </c>
      <c r="GL86" s="30">
        <v>9</v>
      </c>
      <c r="GM86" s="30"/>
      <c r="GN86" s="30"/>
      <c r="GO86" s="30"/>
      <c r="GP86" s="30"/>
      <c r="GQ86" s="30"/>
      <c r="GR86" s="30"/>
      <c r="GS86" s="30"/>
      <c r="GT86" s="30"/>
      <c r="GU86" s="30"/>
      <c r="GV86" s="30"/>
      <c r="GW86" s="30"/>
      <c r="GX86" s="30"/>
      <c r="GY86" s="30"/>
      <c r="GZ86" s="30"/>
      <c r="HA86" s="30"/>
      <c r="HB86" s="30"/>
      <c r="HC86" s="30"/>
      <c r="HD86" s="30"/>
      <c r="HE86" s="30"/>
      <c r="HF86" s="30"/>
      <c r="HG86" s="30"/>
      <c r="HH86" s="30">
        <v>18</v>
      </c>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v>38</v>
      </c>
      <c r="IJ86" s="30">
        <v>38</v>
      </c>
      <c r="IK86" s="30">
        <v>20</v>
      </c>
      <c r="IL86" s="30">
        <v>18</v>
      </c>
      <c r="IM86" s="30">
        <v>19</v>
      </c>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30"/>
      <c r="LE86" s="30"/>
      <c r="LF86" s="30"/>
      <c r="LG86" s="30"/>
      <c r="LH86" s="30"/>
      <c r="LI86" s="30"/>
      <c r="LJ86" s="30"/>
      <c r="LK86" s="30"/>
      <c r="LL86" s="30"/>
      <c r="LM86" s="30"/>
      <c r="LN86" s="30"/>
      <c r="LO86" s="30"/>
      <c r="LP86" s="30"/>
      <c r="LQ86" s="30"/>
      <c r="LR86" s="30"/>
      <c r="LS86" s="30"/>
      <c r="LT86" s="30"/>
      <c r="LU86" s="30"/>
      <c r="LV86" s="30"/>
      <c r="LW86" s="30"/>
      <c r="LX86" s="30"/>
      <c r="LY86" s="30"/>
      <c r="LZ86" s="30"/>
      <c r="MA86" s="30"/>
      <c r="MB86" s="30"/>
      <c r="MC86" s="30"/>
      <c r="MD86" s="30"/>
      <c r="ME86" s="30"/>
      <c r="MF86" s="30"/>
      <c r="MG86" s="30"/>
      <c r="MH86" s="30"/>
      <c r="MI86" s="30"/>
      <c r="MJ86" s="30"/>
      <c r="MK86" s="30"/>
      <c r="ML86" s="30"/>
      <c r="MM86" s="30"/>
      <c r="MN86" s="30"/>
      <c r="MO86" s="30"/>
      <c r="MP86" s="30"/>
      <c r="MQ86" s="30"/>
      <c r="MR86" s="30"/>
      <c r="MS86" s="30"/>
      <c r="MT86" s="30"/>
      <c r="MU86" s="30"/>
      <c r="MV86" s="30"/>
      <c r="MW86" s="30"/>
      <c r="MX86" s="30"/>
      <c r="MY86" s="30"/>
      <c r="MZ86" s="30"/>
      <c r="NA86" s="30"/>
      <c r="NB86" s="30"/>
      <c r="NC86" s="30"/>
      <c r="ND86" s="30"/>
      <c r="NE86" s="30"/>
      <c r="NF86" s="30"/>
      <c r="NG86" s="30"/>
      <c r="NH86" s="30"/>
      <c r="NI86" s="30"/>
      <c r="NJ86" s="30"/>
      <c r="NK86" s="30"/>
      <c r="NL86" s="30"/>
      <c r="NM86" s="30"/>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c r="PO86" s="30"/>
      <c r="PP86" s="30"/>
      <c r="PQ86" s="30"/>
      <c r="PR86" s="30"/>
      <c r="PS86" s="30"/>
      <c r="PT86" s="30"/>
      <c r="PU86" s="30"/>
      <c r="PV86" s="30"/>
      <c r="PW86" s="30"/>
      <c r="PX86" s="30"/>
      <c r="PY86" s="30"/>
      <c r="PZ86" s="30"/>
      <c r="QA86" s="30"/>
      <c r="QB86" s="30"/>
      <c r="QC86" s="30"/>
      <c r="QD86" s="30"/>
      <c r="QE86" s="30"/>
      <c r="QF86" s="30"/>
      <c r="QG86" s="30"/>
      <c r="QH86" s="30"/>
      <c r="QI86" s="30"/>
      <c r="QJ86" s="30"/>
      <c r="QK86" s="30"/>
      <c r="QL86" s="30"/>
      <c r="QM86" s="30"/>
      <c r="QN86" s="30"/>
      <c r="QO86" s="30"/>
      <c r="QP86" s="30"/>
      <c r="QQ86" s="30"/>
      <c r="QR86" s="30"/>
      <c r="QS86" s="30"/>
      <c r="QT86" s="30"/>
      <c r="QU86" s="30"/>
      <c r="QV86" s="30"/>
      <c r="QW86" s="30"/>
      <c r="QX86" s="30"/>
      <c r="QY86" s="30"/>
      <c r="QZ86" s="30"/>
      <c r="RA86" s="30"/>
      <c r="RB86" s="30"/>
      <c r="RC86" s="30"/>
      <c r="RD86" s="30"/>
      <c r="RE86" s="30"/>
      <c r="RF86" s="30"/>
      <c r="RG86" s="30"/>
      <c r="RH86" s="30"/>
      <c r="RI86" s="30"/>
      <c r="RJ86" s="30"/>
      <c r="RK86" s="30"/>
      <c r="RL86" s="30"/>
      <c r="RM86" s="30"/>
      <c r="RN86" s="30"/>
      <c r="RO86" s="30"/>
      <c r="RP86" s="30"/>
      <c r="RQ86" s="30"/>
      <c r="RR86" s="30"/>
      <c r="RS86" s="30"/>
      <c r="RT86" s="30"/>
      <c r="RU86" s="30"/>
      <c r="RV86" s="30"/>
      <c r="RW86" s="30"/>
      <c r="RX86" s="30"/>
      <c r="RY86" s="30"/>
      <c r="RZ86" s="30"/>
      <c r="SA86" s="30"/>
      <c r="SB86" s="30"/>
      <c r="SC86" s="30"/>
      <c r="SD86" s="30"/>
      <c r="SE86" s="30"/>
      <c r="SF86" s="30"/>
      <c r="SG86" s="30"/>
      <c r="SH86" s="30"/>
      <c r="SI86" s="30"/>
      <c r="SJ86" s="30"/>
      <c r="SK86" s="30"/>
      <c r="SL86" s="30"/>
      <c r="SM86" s="30"/>
      <c r="SN86" s="30"/>
      <c r="SO86" s="30"/>
      <c r="SP86" s="30"/>
      <c r="SQ86" s="30"/>
      <c r="SR86" s="30"/>
      <c r="SS86" s="30"/>
      <c r="ST86" s="30"/>
      <c r="SU86" s="30"/>
      <c r="SV86" s="30"/>
      <c r="SW86" s="30"/>
      <c r="SX86" s="30"/>
      <c r="SY86" s="30"/>
      <c r="SZ86" s="30"/>
      <c r="TA86" s="30"/>
      <c r="TB86" s="30"/>
      <c r="TC86" s="30"/>
      <c r="TD86" s="30">
        <v>28</v>
      </c>
      <c r="TE86" s="30">
        <v>31</v>
      </c>
      <c r="TF86" s="30"/>
      <c r="TG86" s="30"/>
      <c r="TH86" s="30"/>
      <c r="TI86" s="30"/>
      <c r="TJ86" s="30"/>
      <c r="TK86" s="30"/>
      <c r="TL86" s="30"/>
      <c r="TM86" s="30"/>
      <c r="TN86" s="30"/>
      <c r="TO86" s="30"/>
      <c r="TP86" s="30"/>
      <c r="TQ86" s="30"/>
      <c r="TR86" s="30"/>
      <c r="TS86" s="30"/>
      <c r="TT86" s="30"/>
      <c r="TU86" s="30"/>
      <c r="TV86" s="30"/>
      <c r="TW86" s="30"/>
      <c r="TX86" s="30"/>
      <c r="TY86" s="30"/>
      <c r="TZ86" s="30"/>
      <c r="UA86" s="30"/>
    </row>
    <row r="87" spans="2:547">
      <c r="B87" s="30" t="s">
        <v>86</v>
      </c>
      <c r="C87" s="43" t="s">
        <v>548</v>
      </c>
      <c r="D87" s="44"/>
      <c r="E87" s="30">
        <v>691</v>
      </c>
      <c r="F87" s="30">
        <v>180</v>
      </c>
      <c r="G87" s="30">
        <v>26.05</v>
      </c>
      <c r="H87" s="43" t="s">
        <v>537</v>
      </c>
      <c r="I87" s="44"/>
      <c r="J87" s="30">
        <v>22</v>
      </c>
      <c r="K87" s="30">
        <v>0</v>
      </c>
      <c r="L87" s="30">
        <v>84</v>
      </c>
      <c r="M87" s="30">
        <v>11</v>
      </c>
      <c r="N87" s="30">
        <v>0</v>
      </c>
      <c r="O87" s="30">
        <v>65</v>
      </c>
      <c r="P87" s="30">
        <v>15</v>
      </c>
      <c r="Q87" s="30">
        <v>3</v>
      </c>
      <c r="R87" s="30">
        <v>9</v>
      </c>
      <c r="S87" s="30">
        <v>10</v>
      </c>
      <c r="T87" s="30">
        <v>160</v>
      </c>
      <c r="U87" s="30">
        <v>15</v>
      </c>
      <c r="V87" s="30">
        <v>16</v>
      </c>
      <c r="W87" s="30">
        <v>61</v>
      </c>
      <c r="X87" s="30">
        <v>73</v>
      </c>
      <c r="Y87" s="30">
        <v>14</v>
      </c>
      <c r="Z87" s="30">
        <v>73</v>
      </c>
      <c r="AA87" s="30">
        <v>15</v>
      </c>
      <c r="AB87" s="30">
        <v>18</v>
      </c>
      <c r="AC87" s="30">
        <v>14</v>
      </c>
      <c r="AD87" s="30">
        <v>66</v>
      </c>
      <c r="AE87" s="30">
        <v>18</v>
      </c>
      <c r="AF87" s="30">
        <v>16</v>
      </c>
      <c r="AG87" s="30">
        <v>57</v>
      </c>
      <c r="AH87" s="30">
        <v>13</v>
      </c>
      <c r="AI87" s="30">
        <v>17</v>
      </c>
      <c r="AJ87" s="30">
        <v>21</v>
      </c>
      <c r="AK87" s="30">
        <v>69</v>
      </c>
      <c r="AL87" s="30">
        <v>18</v>
      </c>
      <c r="AM87" s="30">
        <v>12</v>
      </c>
      <c r="AN87" s="30">
        <v>14</v>
      </c>
      <c r="AO87" s="30">
        <v>70</v>
      </c>
      <c r="AP87" s="30">
        <v>69</v>
      </c>
      <c r="AQ87" s="30">
        <v>15</v>
      </c>
      <c r="AR87" s="30">
        <v>60</v>
      </c>
      <c r="AS87" s="30">
        <v>56</v>
      </c>
      <c r="AT87" s="30">
        <v>14</v>
      </c>
      <c r="AU87" s="30">
        <v>70</v>
      </c>
      <c r="AV87" s="30">
        <v>56</v>
      </c>
      <c r="AW87" s="30">
        <v>11</v>
      </c>
      <c r="AX87" s="30">
        <v>11</v>
      </c>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v>85</v>
      </c>
      <c r="FB87" s="30">
        <v>80</v>
      </c>
      <c r="FC87" s="30"/>
      <c r="FD87" s="30"/>
      <c r="FE87" s="30"/>
      <c r="FF87" s="30"/>
      <c r="FG87" s="30"/>
      <c r="FH87" s="30"/>
      <c r="FI87" s="30"/>
      <c r="FJ87" s="30"/>
      <c r="FK87" s="30"/>
      <c r="FL87" s="30"/>
      <c r="FM87" s="30"/>
      <c r="FN87" s="30"/>
      <c r="FO87" s="30">
        <v>140</v>
      </c>
      <c r="FP87" s="30"/>
      <c r="FQ87" s="30"/>
      <c r="FR87" s="30"/>
      <c r="FS87" s="30"/>
      <c r="FT87" s="30"/>
      <c r="FU87" s="30"/>
      <c r="FV87" s="30">
        <v>66</v>
      </c>
      <c r="FW87" s="30">
        <v>21</v>
      </c>
      <c r="FX87" s="30">
        <v>24</v>
      </c>
      <c r="FY87" s="30">
        <v>72</v>
      </c>
      <c r="FZ87" s="30">
        <v>20</v>
      </c>
      <c r="GA87" s="30">
        <v>139</v>
      </c>
      <c r="GB87" s="30">
        <v>146</v>
      </c>
      <c r="GC87" s="30">
        <v>17</v>
      </c>
      <c r="GD87" s="30">
        <v>59</v>
      </c>
      <c r="GE87" s="30">
        <v>60</v>
      </c>
      <c r="GF87" s="30">
        <v>63</v>
      </c>
      <c r="GG87" s="30">
        <v>79</v>
      </c>
      <c r="GH87" s="30">
        <v>21</v>
      </c>
      <c r="GI87" s="30">
        <v>12</v>
      </c>
      <c r="GJ87" s="30">
        <v>102</v>
      </c>
      <c r="GK87" s="30">
        <v>57</v>
      </c>
      <c r="GL87" s="30">
        <v>12</v>
      </c>
      <c r="GM87" s="30"/>
      <c r="GN87" s="30"/>
      <c r="GO87" s="30"/>
      <c r="GP87" s="30"/>
      <c r="GQ87" s="30"/>
      <c r="GR87" s="30"/>
      <c r="GS87" s="30"/>
      <c r="GT87" s="30"/>
      <c r="GU87" s="30"/>
      <c r="GV87" s="30">
        <v>20</v>
      </c>
      <c r="GW87" s="30"/>
      <c r="GX87" s="30"/>
      <c r="GY87" s="30">
        <v>46</v>
      </c>
      <c r="GZ87" s="30"/>
      <c r="HA87" s="30"/>
      <c r="HB87" s="30"/>
      <c r="HC87" s="30"/>
      <c r="HD87" s="30"/>
      <c r="HE87" s="30"/>
      <c r="HF87" s="30"/>
      <c r="HG87" s="30"/>
      <c r="HH87" s="30"/>
      <c r="HI87" s="30"/>
      <c r="HJ87" s="30"/>
      <c r="HK87" s="30"/>
      <c r="HL87" s="30">
        <v>33</v>
      </c>
      <c r="HM87" s="30"/>
      <c r="HN87" s="30"/>
      <c r="HO87" s="30"/>
      <c r="HP87" s="30"/>
      <c r="HQ87" s="30"/>
      <c r="HR87" s="30"/>
      <c r="HS87" s="30"/>
      <c r="HT87" s="30"/>
      <c r="HU87" s="30"/>
      <c r="HV87" s="30"/>
      <c r="HW87" s="30"/>
      <c r="HX87" s="30">
        <v>89</v>
      </c>
      <c r="HY87" s="30"/>
      <c r="HZ87" s="30"/>
      <c r="IA87" s="30"/>
      <c r="IB87" s="30"/>
      <c r="IC87" s="30"/>
      <c r="ID87" s="30"/>
      <c r="IE87" s="30"/>
      <c r="IF87" s="30"/>
      <c r="IG87" s="30"/>
      <c r="IH87" s="30"/>
      <c r="II87" s="30">
        <v>153</v>
      </c>
      <c r="IJ87" s="30">
        <v>142</v>
      </c>
      <c r="IK87" s="30">
        <v>84</v>
      </c>
      <c r="IL87" s="30">
        <v>21</v>
      </c>
      <c r="IM87" s="30">
        <v>68</v>
      </c>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c r="PZ87" s="30"/>
      <c r="QA87" s="30"/>
      <c r="QB87" s="30"/>
      <c r="QC87" s="30"/>
      <c r="QD87" s="30"/>
      <c r="QE87" s="30"/>
      <c r="QF87" s="30"/>
      <c r="QG87" s="30"/>
      <c r="QH87" s="30"/>
      <c r="QI87" s="30"/>
      <c r="QJ87" s="30"/>
      <c r="QK87" s="30"/>
      <c r="QL87" s="30"/>
      <c r="QM87" s="30"/>
      <c r="QN87" s="30"/>
      <c r="QO87" s="30"/>
      <c r="QP87" s="30"/>
      <c r="QQ87" s="30"/>
      <c r="QR87" s="30"/>
      <c r="QS87" s="30"/>
      <c r="QT87" s="30"/>
      <c r="QU87" s="30"/>
      <c r="QV87" s="30"/>
      <c r="QW87" s="30"/>
      <c r="QX87" s="30"/>
      <c r="QY87" s="30"/>
      <c r="QZ87" s="30"/>
      <c r="RA87" s="30"/>
      <c r="RB87" s="30"/>
      <c r="RC87" s="30"/>
      <c r="RD87" s="30"/>
      <c r="RE87" s="30"/>
      <c r="RF87" s="30"/>
      <c r="RG87" s="30"/>
      <c r="RH87" s="30"/>
      <c r="RI87" s="30"/>
      <c r="RJ87" s="30"/>
      <c r="RK87" s="30"/>
      <c r="RL87" s="30"/>
      <c r="RM87" s="30"/>
      <c r="RN87" s="30"/>
      <c r="RO87" s="30"/>
      <c r="RP87" s="30"/>
      <c r="RQ87" s="30"/>
      <c r="RR87" s="30"/>
      <c r="RS87" s="30"/>
      <c r="RT87" s="30"/>
      <c r="RU87" s="30"/>
      <c r="RV87" s="30"/>
      <c r="RW87" s="30"/>
      <c r="RX87" s="30"/>
      <c r="RY87" s="30"/>
      <c r="RZ87" s="30"/>
      <c r="SA87" s="30"/>
      <c r="SB87" s="30"/>
      <c r="SC87" s="30"/>
      <c r="SD87" s="30"/>
      <c r="SE87" s="30"/>
      <c r="SF87" s="30"/>
      <c r="SG87" s="30"/>
      <c r="SH87" s="30"/>
      <c r="SI87" s="30"/>
      <c r="SJ87" s="30"/>
      <c r="SK87" s="30"/>
      <c r="SL87" s="30">
        <v>0</v>
      </c>
      <c r="SM87" s="30">
        <v>0</v>
      </c>
      <c r="SN87" s="30"/>
      <c r="SO87" s="30"/>
      <c r="SP87" s="30"/>
      <c r="SQ87" s="30"/>
      <c r="SR87" s="30"/>
      <c r="SS87" s="30"/>
      <c r="ST87" s="30"/>
      <c r="SU87" s="30"/>
      <c r="SV87" s="30"/>
      <c r="SW87" s="30"/>
      <c r="SX87" s="30"/>
      <c r="SY87" s="30"/>
      <c r="SZ87" s="30"/>
      <c r="TA87" s="30"/>
      <c r="TB87" s="30"/>
      <c r="TC87" s="30"/>
      <c r="TD87" s="30"/>
      <c r="TE87" s="30"/>
      <c r="TF87" s="30"/>
      <c r="TG87" s="30"/>
      <c r="TH87" s="30"/>
      <c r="TI87" s="30"/>
      <c r="TJ87" s="30"/>
      <c r="TK87" s="30"/>
      <c r="TL87" s="30"/>
      <c r="TM87" s="30"/>
      <c r="TN87" s="30"/>
      <c r="TO87" s="30"/>
      <c r="TP87" s="30"/>
      <c r="TQ87" s="30"/>
      <c r="TR87" s="30"/>
      <c r="TS87" s="30"/>
      <c r="TT87" s="30"/>
      <c r="TU87" s="30"/>
      <c r="TV87" s="30"/>
      <c r="TW87" s="30"/>
      <c r="TX87" s="30"/>
      <c r="TY87" s="30"/>
      <c r="TZ87" s="30"/>
      <c r="UA87" s="30"/>
    </row>
    <row r="88" spans="2:547">
      <c r="B88" s="30" t="s">
        <v>87</v>
      </c>
      <c r="C88" s="43" t="s">
        <v>548</v>
      </c>
      <c r="D88" s="44"/>
      <c r="E88" s="30">
        <v>565</v>
      </c>
      <c r="F88" s="30">
        <v>99</v>
      </c>
      <c r="G88" s="30">
        <v>17.52</v>
      </c>
      <c r="H88" s="43" t="s">
        <v>537</v>
      </c>
      <c r="I88" s="44"/>
      <c r="J88" s="30">
        <v>23</v>
      </c>
      <c r="K88" s="30">
        <v>0</v>
      </c>
      <c r="L88" s="30">
        <v>55</v>
      </c>
      <c r="M88" s="30">
        <v>10</v>
      </c>
      <c r="N88" s="30">
        <v>1</v>
      </c>
      <c r="O88" s="30">
        <v>22</v>
      </c>
      <c r="P88" s="30">
        <v>4</v>
      </c>
      <c r="Q88" s="30">
        <v>3</v>
      </c>
      <c r="R88" s="30">
        <v>14</v>
      </c>
      <c r="S88" s="30">
        <v>3</v>
      </c>
      <c r="T88" s="30">
        <v>88</v>
      </c>
      <c r="U88" s="30">
        <v>8</v>
      </c>
      <c r="V88" s="30">
        <v>5</v>
      </c>
      <c r="W88" s="30">
        <v>22</v>
      </c>
      <c r="X88" s="30">
        <v>54</v>
      </c>
      <c r="Y88" s="30">
        <v>11</v>
      </c>
      <c r="Z88" s="30">
        <v>51</v>
      </c>
      <c r="AA88" s="30">
        <v>7</v>
      </c>
      <c r="AB88" s="30">
        <v>15</v>
      </c>
      <c r="AC88" s="30">
        <v>2</v>
      </c>
      <c r="AD88" s="30">
        <v>53</v>
      </c>
      <c r="AE88" s="30">
        <v>18</v>
      </c>
      <c r="AF88" s="30">
        <v>15</v>
      </c>
      <c r="AG88" s="30">
        <v>23</v>
      </c>
      <c r="AH88" s="30">
        <v>2</v>
      </c>
      <c r="AI88" s="30">
        <v>17</v>
      </c>
      <c r="AJ88" s="30">
        <v>18</v>
      </c>
      <c r="AK88" s="30">
        <v>24</v>
      </c>
      <c r="AL88" s="30">
        <v>17</v>
      </c>
      <c r="AM88" s="30">
        <v>10</v>
      </c>
      <c r="AN88" s="30">
        <v>2</v>
      </c>
      <c r="AO88" s="30">
        <v>48</v>
      </c>
      <c r="AP88" s="30">
        <v>49</v>
      </c>
      <c r="AQ88" s="30">
        <v>3</v>
      </c>
      <c r="AR88" s="30">
        <v>22</v>
      </c>
      <c r="AS88" s="30">
        <v>18</v>
      </c>
      <c r="AT88" s="30">
        <v>2</v>
      </c>
      <c r="AU88" s="30">
        <v>51</v>
      </c>
      <c r="AV88" s="30">
        <v>20</v>
      </c>
      <c r="AW88" s="30">
        <v>8</v>
      </c>
      <c r="AX88" s="30">
        <v>6</v>
      </c>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v>36</v>
      </c>
      <c r="FB88" s="30">
        <v>53</v>
      </c>
      <c r="FC88" s="30"/>
      <c r="FD88" s="30"/>
      <c r="FE88" s="30"/>
      <c r="FF88" s="30"/>
      <c r="FG88" s="30"/>
      <c r="FH88" s="30"/>
      <c r="FI88" s="30"/>
      <c r="FJ88" s="30"/>
      <c r="FK88" s="30"/>
      <c r="FL88" s="30"/>
      <c r="FM88" s="30"/>
      <c r="FN88" s="30">
        <v>0</v>
      </c>
      <c r="FO88" s="30">
        <v>77</v>
      </c>
      <c r="FP88" s="30"/>
      <c r="FQ88" s="30"/>
      <c r="FR88" s="30"/>
      <c r="FS88" s="30"/>
      <c r="FT88" s="30"/>
      <c r="FU88" s="30"/>
      <c r="FV88" s="30">
        <v>29</v>
      </c>
      <c r="FW88" s="30">
        <v>18</v>
      </c>
      <c r="FX88" s="30">
        <v>15</v>
      </c>
      <c r="FY88" s="30">
        <v>44</v>
      </c>
      <c r="FZ88" s="30">
        <v>20</v>
      </c>
      <c r="GA88" s="30">
        <v>79</v>
      </c>
      <c r="GB88" s="30">
        <v>84</v>
      </c>
      <c r="GC88" s="30">
        <v>16</v>
      </c>
      <c r="GD88" s="30">
        <v>25</v>
      </c>
      <c r="GE88" s="30">
        <v>39</v>
      </c>
      <c r="GF88" s="30">
        <v>32</v>
      </c>
      <c r="GG88" s="30">
        <v>51</v>
      </c>
      <c r="GH88" s="30">
        <v>21</v>
      </c>
      <c r="GI88" s="30">
        <v>11</v>
      </c>
      <c r="GJ88" s="30">
        <v>61</v>
      </c>
      <c r="GK88" s="30">
        <v>27</v>
      </c>
      <c r="GL88" s="30">
        <v>13</v>
      </c>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v>48</v>
      </c>
      <c r="HL88" s="30"/>
      <c r="HM88" s="30"/>
      <c r="HN88" s="30"/>
      <c r="HO88" s="30"/>
      <c r="HP88" s="30"/>
      <c r="HQ88" s="30"/>
      <c r="HR88" s="30"/>
      <c r="HS88" s="30"/>
      <c r="HT88" s="30"/>
      <c r="HU88" s="30"/>
      <c r="HV88" s="30"/>
      <c r="HW88" s="30"/>
      <c r="HX88" s="30"/>
      <c r="HY88" s="30"/>
      <c r="HZ88" s="30"/>
      <c r="IA88" s="30"/>
      <c r="IB88" s="30"/>
      <c r="IC88" s="30"/>
      <c r="ID88" s="30"/>
      <c r="IE88" s="30"/>
      <c r="IF88" s="30"/>
      <c r="IG88" s="30">
        <v>30</v>
      </c>
      <c r="IH88" s="30"/>
      <c r="II88" s="30">
        <v>83</v>
      </c>
      <c r="IJ88" s="30">
        <v>85</v>
      </c>
      <c r="IK88" s="30">
        <v>29</v>
      </c>
      <c r="IL88" s="30">
        <v>19</v>
      </c>
      <c r="IM88" s="30">
        <v>59</v>
      </c>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30"/>
      <c r="LP88" s="30"/>
      <c r="LQ88" s="30"/>
      <c r="LR88" s="30"/>
      <c r="LS88" s="30"/>
      <c r="LT88" s="30"/>
      <c r="LU88" s="30"/>
      <c r="LV88" s="30"/>
      <c r="LW88" s="30"/>
      <c r="LX88" s="30"/>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30"/>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c r="PZ88" s="30"/>
      <c r="QA88" s="30"/>
      <c r="QB88" s="30"/>
      <c r="QC88" s="30"/>
      <c r="QD88" s="30"/>
      <c r="QE88" s="30"/>
      <c r="QF88" s="30"/>
      <c r="QG88" s="30"/>
      <c r="QH88" s="30"/>
      <c r="QI88" s="30"/>
      <c r="QJ88" s="30"/>
      <c r="QK88" s="30"/>
      <c r="QL88" s="30"/>
      <c r="QM88" s="30"/>
      <c r="QN88" s="30"/>
      <c r="QO88" s="30"/>
      <c r="QP88" s="30"/>
      <c r="QQ88" s="30"/>
      <c r="QR88" s="30"/>
      <c r="QS88" s="30"/>
      <c r="QT88" s="30"/>
      <c r="QU88" s="30"/>
      <c r="QV88" s="30"/>
      <c r="QW88" s="30"/>
      <c r="QX88" s="30"/>
      <c r="QY88" s="30"/>
      <c r="QZ88" s="30"/>
      <c r="RA88" s="30"/>
      <c r="RB88" s="30"/>
      <c r="RC88" s="30"/>
      <c r="RD88" s="30"/>
      <c r="RE88" s="30"/>
      <c r="RF88" s="30"/>
      <c r="RG88" s="30"/>
      <c r="RH88" s="30"/>
      <c r="RI88" s="30"/>
      <c r="RJ88" s="30"/>
      <c r="RK88" s="30"/>
      <c r="RL88" s="30"/>
      <c r="RM88" s="30"/>
      <c r="RN88" s="30"/>
      <c r="RO88" s="30"/>
      <c r="RP88" s="30"/>
      <c r="RQ88" s="30"/>
      <c r="RR88" s="30"/>
      <c r="RS88" s="30"/>
      <c r="RT88" s="30"/>
      <c r="RU88" s="30"/>
      <c r="RV88" s="30"/>
      <c r="RW88" s="30"/>
      <c r="RX88" s="30"/>
      <c r="RY88" s="30"/>
      <c r="RZ88" s="30"/>
      <c r="SA88" s="30"/>
      <c r="SB88" s="30"/>
      <c r="SC88" s="30"/>
      <c r="SD88" s="30"/>
      <c r="SE88" s="30"/>
      <c r="SF88" s="30"/>
      <c r="SG88" s="30"/>
      <c r="SH88" s="30"/>
      <c r="SI88" s="30"/>
      <c r="SJ88" s="30"/>
      <c r="SK88" s="30"/>
      <c r="SL88" s="30">
        <v>18</v>
      </c>
      <c r="SM88" s="30">
        <v>22</v>
      </c>
      <c r="SN88" s="30">
        <v>37</v>
      </c>
      <c r="SO88" s="30">
        <v>43</v>
      </c>
      <c r="SP88" s="30"/>
      <c r="SQ88" s="30"/>
      <c r="SR88" s="30"/>
      <c r="SS88" s="30"/>
      <c r="ST88" s="30"/>
      <c r="SU88" s="30"/>
      <c r="SV88" s="30"/>
      <c r="SW88" s="30"/>
      <c r="SX88" s="30"/>
      <c r="SY88" s="30"/>
      <c r="SZ88" s="30"/>
      <c r="TA88" s="30"/>
      <c r="TB88" s="30"/>
      <c r="TC88" s="30"/>
      <c r="TD88" s="30"/>
      <c r="TE88" s="30"/>
      <c r="TF88" s="30"/>
      <c r="TG88" s="30"/>
      <c r="TH88" s="30"/>
      <c r="TI88" s="30"/>
      <c r="TJ88" s="30"/>
      <c r="TK88" s="30"/>
      <c r="TL88" s="30"/>
      <c r="TM88" s="30"/>
      <c r="TN88" s="30"/>
      <c r="TO88" s="30"/>
      <c r="TP88" s="30"/>
      <c r="TQ88" s="30"/>
      <c r="TR88" s="30"/>
      <c r="TS88" s="30"/>
      <c r="TT88" s="30"/>
      <c r="TU88" s="30"/>
      <c r="TV88" s="30"/>
      <c r="TW88" s="30"/>
      <c r="TX88" s="30"/>
      <c r="TY88" s="30"/>
      <c r="TZ88" s="30"/>
      <c r="UA88" s="30"/>
    </row>
    <row r="89" spans="2:547">
      <c r="B89" s="30" t="s">
        <v>88</v>
      </c>
      <c r="C89" s="43" t="s">
        <v>548</v>
      </c>
      <c r="D89" s="44"/>
      <c r="E89" s="30">
        <v>787</v>
      </c>
      <c r="F89" s="30">
        <v>112</v>
      </c>
      <c r="G89" s="30">
        <v>14.23</v>
      </c>
      <c r="H89" s="43" t="s">
        <v>537</v>
      </c>
      <c r="I89" s="44"/>
      <c r="J89" s="30">
        <v>25</v>
      </c>
      <c r="K89" s="30">
        <v>0</v>
      </c>
      <c r="L89" s="30">
        <v>48</v>
      </c>
      <c r="M89" s="30">
        <v>6</v>
      </c>
      <c r="N89" s="30">
        <v>0</v>
      </c>
      <c r="O89" s="30">
        <v>44</v>
      </c>
      <c r="P89" s="30">
        <v>13</v>
      </c>
      <c r="Q89" s="30">
        <v>7</v>
      </c>
      <c r="R89" s="30">
        <v>17</v>
      </c>
      <c r="S89" s="30">
        <v>4</v>
      </c>
      <c r="T89" s="30">
        <v>99</v>
      </c>
      <c r="U89" s="30">
        <v>7</v>
      </c>
      <c r="V89" s="30">
        <v>16</v>
      </c>
      <c r="W89" s="30">
        <v>40</v>
      </c>
      <c r="X89" s="30">
        <v>41</v>
      </c>
      <c r="Y89" s="30">
        <v>6</v>
      </c>
      <c r="Z89" s="30">
        <v>41</v>
      </c>
      <c r="AA89" s="30">
        <v>6</v>
      </c>
      <c r="AB89" s="30">
        <v>16</v>
      </c>
      <c r="AC89" s="30">
        <v>14</v>
      </c>
      <c r="AD89" s="30">
        <v>40</v>
      </c>
      <c r="AE89" s="30">
        <v>16</v>
      </c>
      <c r="AF89" s="30">
        <v>15</v>
      </c>
      <c r="AG89" s="30">
        <v>39</v>
      </c>
      <c r="AH89" s="30">
        <v>11</v>
      </c>
      <c r="AI89" s="30">
        <v>18</v>
      </c>
      <c r="AJ89" s="30">
        <v>19</v>
      </c>
      <c r="AK89" s="30">
        <v>47</v>
      </c>
      <c r="AL89" s="30">
        <v>15</v>
      </c>
      <c r="AM89" s="30">
        <v>7</v>
      </c>
      <c r="AN89" s="30">
        <v>14</v>
      </c>
      <c r="AO89" s="30">
        <v>40</v>
      </c>
      <c r="AP89" s="30">
        <v>37</v>
      </c>
      <c r="AQ89" s="30">
        <v>15</v>
      </c>
      <c r="AR89" s="30">
        <v>42</v>
      </c>
      <c r="AS89" s="30">
        <v>37</v>
      </c>
      <c r="AT89" s="30">
        <v>16</v>
      </c>
      <c r="AU89" s="30">
        <v>37</v>
      </c>
      <c r="AV89" s="30">
        <v>37</v>
      </c>
      <c r="AW89" s="30">
        <v>7</v>
      </c>
      <c r="AX89" s="30">
        <v>7</v>
      </c>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v>23</v>
      </c>
      <c r="EZ89" s="30">
        <v>91</v>
      </c>
      <c r="FA89" s="30"/>
      <c r="FB89" s="30"/>
      <c r="FC89" s="30"/>
      <c r="FD89" s="30"/>
      <c r="FE89" s="30"/>
      <c r="FF89" s="30"/>
      <c r="FG89" s="30"/>
      <c r="FH89" s="30"/>
      <c r="FI89" s="30"/>
      <c r="FJ89" s="30"/>
      <c r="FK89" s="30">
        <v>25</v>
      </c>
      <c r="FL89" s="30">
        <v>48</v>
      </c>
      <c r="FM89" s="30">
        <v>27</v>
      </c>
      <c r="FN89" s="30"/>
      <c r="FO89" s="30"/>
      <c r="FP89" s="30"/>
      <c r="FQ89" s="30"/>
      <c r="FR89" s="30"/>
      <c r="FS89" s="30"/>
      <c r="FT89" s="30"/>
      <c r="FU89" s="30"/>
      <c r="FV89" s="30">
        <v>40</v>
      </c>
      <c r="FW89" s="30">
        <v>22</v>
      </c>
      <c r="FX89" s="30">
        <v>15</v>
      </c>
      <c r="FY89" s="30">
        <v>38</v>
      </c>
      <c r="FZ89" s="30">
        <v>24</v>
      </c>
      <c r="GA89" s="30">
        <v>89</v>
      </c>
      <c r="GB89" s="30">
        <v>84</v>
      </c>
      <c r="GC89" s="30">
        <v>11</v>
      </c>
      <c r="GD89" s="30">
        <v>36</v>
      </c>
      <c r="GE89" s="30">
        <v>34</v>
      </c>
      <c r="GF89" s="30">
        <v>45</v>
      </c>
      <c r="GG89" s="30">
        <v>39</v>
      </c>
      <c r="GH89" s="30">
        <v>24</v>
      </c>
      <c r="GI89" s="30">
        <v>13</v>
      </c>
      <c r="GJ89" s="30">
        <v>70</v>
      </c>
      <c r="GK89" s="30">
        <v>28</v>
      </c>
      <c r="GL89" s="30">
        <v>13</v>
      </c>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v>27</v>
      </c>
      <c r="HK89" s="30"/>
      <c r="HL89" s="30"/>
      <c r="HM89" s="30">
        <v>91</v>
      </c>
      <c r="HN89" s="30"/>
      <c r="HO89" s="30"/>
      <c r="HP89" s="30"/>
      <c r="HQ89" s="30"/>
      <c r="HR89" s="30"/>
      <c r="HS89" s="30"/>
      <c r="HT89" s="30"/>
      <c r="HU89" s="30"/>
      <c r="HV89" s="30"/>
      <c r="HW89" s="30"/>
      <c r="HX89" s="30"/>
      <c r="HY89" s="30"/>
      <c r="HZ89" s="30"/>
      <c r="IA89" s="30"/>
      <c r="IB89" s="30"/>
      <c r="IC89" s="30"/>
      <c r="ID89" s="30"/>
      <c r="IE89" s="30"/>
      <c r="IF89" s="30"/>
      <c r="IG89" s="30"/>
      <c r="IH89" s="30"/>
      <c r="II89" s="30">
        <v>90</v>
      </c>
      <c r="IJ89" s="30">
        <v>84</v>
      </c>
      <c r="IK89" s="30">
        <v>43</v>
      </c>
      <c r="IL89" s="30">
        <v>26</v>
      </c>
      <c r="IM89" s="30">
        <v>42</v>
      </c>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v>89</v>
      </c>
      <c r="LR89" s="30">
        <v>27</v>
      </c>
      <c r="LS89" s="30"/>
      <c r="LT89" s="30"/>
      <c r="LU89" s="30"/>
      <c r="LV89" s="30"/>
      <c r="LW89" s="30"/>
      <c r="LX89" s="30"/>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c r="PZ89" s="30"/>
      <c r="QA89" s="30"/>
      <c r="QB89" s="30"/>
      <c r="QC89" s="30"/>
      <c r="QD89" s="30"/>
      <c r="QE89" s="30"/>
      <c r="QF89" s="30"/>
      <c r="QG89" s="30"/>
      <c r="QH89" s="30"/>
      <c r="QI89" s="30"/>
      <c r="QJ89" s="30"/>
      <c r="QK89" s="30"/>
      <c r="QL89" s="30"/>
      <c r="QM89" s="30"/>
      <c r="QN89" s="30"/>
      <c r="QO89" s="30"/>
      <c r="QP89" s="30"/>
      <c r="QQ89" s="30"/>
      <c r="QR89" s="30"/>
      <c r="QS89" s="30"/>
      <c r="QT89" s="30"/>
      <c r="QU89" s="30"/>
      <c r="QV89" s="30"/>
      <c r="QW89" s="30"/>
      <c r="QX89" s="30"/>
      <c r="QY89" s="30"/>
      <c r="QZ89" s="30"/>
      <c r="RA89" s="30"/>
      <c r="RB89" s="30"/>
      <c r="RC89" s="30"/>
      <c r="RD89" s="30"/>
      <c r="RE89" s="30"/>
      <c r="RF89" s="30"/>
      <c r="RG89" s="30"/>
      <c r="RH89" s="30"/>
      <c r="RI89" s="30"/>
      <c r="RJ89" s="30"/>
      <c r="RK89" s="30"/>
      <c r="RL89" s="30"/>
      <c r="RM89" s="30"/>
      <c r="RN89" s="30"/>
      <c r="RO89" s="30"/>
      <c r="RP89" s="30"/>
      <c r="RQ89" s="30"/>
      <c r="RR89" s="30"/>
      <c r="RS89" s="30"/>
      <c r="RT89" s="30"/>
      <c r="RU89" s="30"/>
      <c r="RV89" s="30"/>
      <c r="RW89" s="30"/>
      <c r="RX89" s="30"/>
      <c r="RY89" s="30"/>
      <c r="RZ89" s="30"/>
      <c r="SA89" s="30"/>
      <c r="SB89" s="30"/>
      <c r="SC89" s="30"/>
      <c r="SD89" s="30"/>
      <c r="SE89" s="30"/>
      <c r="SF89" s="30"/>
      <c r="SG89" s="30"/>
      <c r="SH89" s="30"/>
      <c r="SI89" s="30"/>
      <c r="SJ89" s="30"/>
      <c r="SK89" s="30"/>
      <c r="SL89" s="30">
        <v>23</v>
      </c>
      <c r="SM89" s="30">
        <v>10</v>
      </c>
      <c r="SN89" s="30"/>
      <c r="SO89" s="30"/>
      <c r="SP89" s="30">
        <v>49</v>
      </c>
      <c r="SQ89" s="30">
        <v>44</v>
      </c>
      <c r="SR89" s="30"/>
      <c r="SS89" s="30"/>
      <c r="ST89" s="30"/>
      <c r="SU89" s="30"/>
      <c r="SV89" s="30"/>
      <c r="SW89" s="30"/>
      <c r="SX89" s="30"/>
      <c r="SY89" s="30"/>
      <c r="SZ89" s="30"/>
      <c r="TA89" s="30"/>
      <c r="TB89" s="30"/>
      <c r="TC89" s="30"/>
      <c r="TD89" s="30"/>
      <c r="TE89" s="30"/>
      <c r="TF89" s="30"/>
      <c r="TG89" s="30"/>
      <c r="TH89" s="30"/>
      <c r="TI89" s="30"/>
      <c r="TJ89" s="30"/>
      <c r="TK89" s="30"/>
      <c r="TL89" s="30"/>
      <c r="TM89" s="30"/>
      <c r="TN89" s="30"/>
      <c r="TO89" s="30"/>
      <c r="TP89" s="30"/>
      <c r="TQ89" s="30"/>
      <c r="TR89" s="30"/>
      <c r="TS89" s="30"/>
      <c r="TT89" s="30"/>
      <c r="TU89" s="30"/>
      <c r="TV89" s="30"/>
      <c r="TW89" s="30"/>
      <c r="TX89" s="30"/>
      <c r="TY89" s="30"/>
      <c r="TZ89" s="30"/>
      <c r="UA89" s="30"/>
    </row>
    <row r="90" spans="2:547">
      <c r="B90" s="30" t="s">
        <v>89</v>
      </c>
      <c r="C90" s="43" t="s">
        <v>548</v>
      </c>
      <c r="D90" s="44"/>
      <c r="E90" s="30">
        <v>682</v>
      </c>
      <c r="F90" s="30">
        <v>145</v>
      </c>
      <c r="G90" s="30">
        <v>21.26</v>
      </c>
      <c r="H90" s="43" t="s">
        <v>537</v>
      </c>
      <c r="I90" s="44"/>
      <c r="J90" s="30">
        <v>12</v>
      </c>
      <c r="K90" s="30">
        <v>1</v>
      </c>
      <c r="L90" s="30">
        <v>80</v>
      </c>
      <c r="M90" s="30">
        <v>9</v>
      </c>
      <c r="N90" s="30">
        <v>0</v>
      </c>
      <c r="O90" s="30">
        <v>47</v>
      </c>
      <c r="P90" s="30">
        <v>8</v>
      </c>
      <c r="Q90" s="30">
        <v>5</v>
      </c>
      <c r="R90" s="30">
        <v>5</v>
      </c>
      <c r="S90" s="30">
        <v>3</v>
      </c>
      <c r="T90" s="30">
        <v>127</v>
      </c>
      <c r="U90" s="30">
        <v>12</v>
      </c>
      <c r="V90" s="30">
        <v>7</v>
      </c>
      <c r="W90" s="30">
        <v>45</v>
      </c>
      <c r="X90" s="30">
        <v>79</v>
      </c>
      <c r="Y90" s="30">
        <v>11</v>
      </c>
      <c r="Z90" s="30">
        <v>75</v>
      </c>
      <c r="AA90" s="30">
        <v>12</v>
      </c>
      <c r="AB90" s="30">
        <v>9</v>
      </c>
      <c r="AC90" s="30">
        <v>7</v>
      </c>
      <c r="AD90" s="30">
        <v>71</v>
      </c>
      <c r="AE90" s="30">
        <v>10</v>
      </c>
      <c r="AF90" s="30">
        <v>9</v>
      </c>
      <c r="AG90" s="30">
        <v>43</v>
      </c>
      <c r="AH90" s="30">
        <v>8</v>
      </c>
      <c r="AI90" s="30">
        <v>9</v>
      </c>
      <c r="AJ90" s="30">
        <v>10</v>
      </c>
      <c r="AK90" s="30">
        <v>46</v>
      </c>
      <c r="AL90" s="30">
        <v>9</v>
      </c>
      <c r="AM90" s="30">
        <v>11</v>
      </c>
      <c r="AN90" s="30">
        <v>7</v>
      </c>
      <c r="AO90" s="30">
        <v>71</v>
      </c>
      <c r="AP90" s="30">
        <v>72</v>
      </c>
      <c r="AQ90" s="30">
        <v>7</v>
      </c>
      <c r="AR90" s="30">
        <v>48</v>
      </c>
      <c r="AS90" s="30">
        <v>43</v>
      </c>
      <c r="AT90" s="30">
        <v>6</v>
      </c>
      <c r="AU90" s="30">
        <v>73</v>
      </c>
      <c r="AV90" s="30">
        <v>43</v>
      </c>
      <c r="AW90" s="30">
        <v>12</v>
      </c>
      <c r="AX90" s="30">
        <v>9</v>
      </c>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v>11</v>
      </c>
      <c r="EZ90" s="30">
        <v>122</v>
      </c>
      <c r="FA90" s="30"/>
      <c r="FB90" s="30"/>
      <c r="FC90" s="30"/>
      <c r="FD90" s="30"/>
      <c r="FE90" s="30"/>
      <c r="FF90" s="30"/>
      <c r="FG90" s="30"/>
      <c r="FH90" s="30"/>
      <c r="FI90" s="30"/>
      <c r="FJ90" s="30"/>
      <c r="FK90" s="30">
        <v>36</v>
      </c>
      <c r="FL90" s="30">
        <v>50</v>
      </c>
      <c r="FM90" s="30">
        <v>49</v>
      </c>
      <c r="FN90" s="30"/>
      <c r="FO90" s="30"/>
      <c r="FP90" s="30"/>
      <c r="FQ90" s="30"/>
      <c r="FR90" s="30"/>
      <c r="FS90" s="30"/>
      <c r="FT90" s="30"/>
      <c r="FU90" s="30"/>
      <c r="FV90" s="30">
        <v>53</v>
      </c>
      <c r="FW90" s="30">
        <v>11</v>
      </c>
      <c r="FX90" s="30">
        <v>14</v>
      </c>
      <c r="FY90" s="30">
        <v>57</v>
      </c>
      <c r="FZ90" s="30">
        <v>12</v>
      </c>
      <c r="GA90" s="30">
        <v>110</v>
      </c>
      <c r="GB90" s="30">
        <v>112</v>
      </c>
      <c r="GC90" s="30">
        <v>18</v>
      </c>
      <c r="GD90" s="30">
        <v>54</v>
      </c>
      <c r="GE90" s="30">
        <v>45</v>
      </c>
      <c r="GF90" s="30">
        <v>64</v>
      </c>
      <c r="GG90" s="30">
        <v>53</v>
      </c>
      <c r="GH90" s="30">
        <v>12</v>
      </c>
      <c r="GI90" s="30">
        <v>5</v>
      </c>
      <c r="GJ90" s="30">
        <v>98</v>
      </c>
      <c r="GK90" s="30">
        <v>30</v>
      </c>
      <c r="GL90" s="30">
        <v>6</v>
      </c>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v>11</v>
      </c>
      <c r="HK90" s="30"/>
      <c r="HL90" s="30"/>
      <c r="HM90" s="30">
        <v>125</v>
      </c>
      <c r="HN90" s="30"/>
      <c r="HO90" s="30"/>
      <c r="HP90" s="30"/>
      <c r="HQ90" s="30"/>
      <c r="HR90" s="30"/>
      <c r="HS90" s="30"/>
      <c r="HT90" s="30"/>
      <c r="HU90" s="30"/>
      <c r="HV90" s="30"/>
      <c r="HW90" s="30"/>
      <c r="HX90" s="30"/>
      <c r="HY90" s="30"/>
      <c r="HZ90" s="30"/>
      <c r="IA90" s="30"/>
      <c r="IB90" s="30"/>
      <c r="IC90" s="30"/>
      <c r="ID90" s="30"/>
      <c r="IE90" s="30"/>
      <c r="IF90" s="30"/>
      <c r="IG90" s="30"/>
      <c r="IH90" s="30"/>
      <c r="II90" s="30">
        <v>116</v>
      </c>
      <c r="IJ90" s="30">
        <v>114</v>
      </c>
      <c r="IK90" s="30">
        <v>55</v>
      </c>
      <c r="IL90" s="30">
        <v>11</v>
      </c>
      <c r="IM90" s="30">
        <v>63</v>
      </c>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30"/>
      <c r="LP90" s="30"/>
      <c r="LQ90" s="30"/>
      <c r="LR90" s="30"/>
      <c r="LS90" s="30">
        <v>117</v>
      </c>
      <c r="LT90" s="30"/>
      <c r="LU90" s="30"/>
      <c r="LV90" s="30"/>
      <c r="LW90" s="30"/>
      <c r="LX90" s="30"/>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30"/>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c r="PZ90" s="30"/>
      <c r="QA90" s="30"/>
      <c r="QB90" s="30"/>
      <c r="QC90" s="30"/>
      <c r="QD90" s="30"/>
      <c r="QE90" s="30"/>
      <c r="QF90" s="30"/>
      <c r="QG90" s="30"/>
      <c r="QH90" s="30"/>
      <c r="QI90" s="30"/>
      <c r="QJ90" s="30"/>
      <c r="QK90" s="30"/>
      <c r="QL90" s="30"/>
      <c r="QM90" s="30"/>
      <c r="QN90" s="30"/>
      <c r="QO90" s="30"/>
      <c r="QP90" s="30"/>
      <c r="QQ90" s="30"/>
      <c r="QR90" s="30"/>
      <c r="QS90" s="30"/>
      <c r="QT90" s="30"/>
      <c r="QU90" s="30"/>
      <c r="QV90" s="30"/>
      <c r="QW90" s="30"/>
      <c r="QX90" s="30"/>
      <c r="QY90" s="30"/>
      <c r="QZ90" s="30"/>
      <c r="RA90" s="30"/>
      <c r="RB90" s="30"/>
      <c r="RC90" s="30"/>
      <c r="RD90" s="30"/>
      <c r="RE90" s="30"/>
      <c r="RF90" s="30"/>
      <c r="RG90" s="30"/>
      <c r="RH90" s="30"/>
      <c r="RI90" s="30"/>
      <c r="RJ90" s="30"/>
      <c r="RK90" s="30"/>
      <c r="RL90" s="30"/>
      <c r="RM90" s="30"/>
      <c r="RN90" s="30"/>
      <c r="RO90" s="30"/>
      <c r="RP90" s="30"/>
      <c r="RQ90" s="30"/>
      <c r="RR90" s="30"/>
      <c r="RS90" s="30"/>
      <c r="RT90" s="30"/>
      <c r="RU90" s="30"/>
      <c r="RV90" s="30"/>
      <c r="RW90" s="30"/>
      <c r="RX90" s="30"/>
      <c r="RY90" s="30"/>
      <c r="RZ90" s="30"/>
      <c r="SA90" s="30"/>
      <c r="SB90" s="30"/>
      <c r="SC90" s="30"/>
      <c r="SD90" s="30"/>
      <c r="SE90" s="30"/>
      <c r="SF90" s="30"/>
      <c r="SG90" s="30"/>
      <c r="SH90" s="30"/>
      <c r="SI90" s="30"/>
      <c r="SJ90" s="30"/>
      <c r="SK90" s="30"/>
      <c r="SL90" s="30">
        <v>29</v>
      </c>
      <c r="SM90" s="30">
        <v>12</v>
      </c>
      <c r="SN90" s="30"/>
      <c r="SO90" s="30"/>
      <c r="SP90" s="30">
        <v>56</v>
      </c>
      <c r="SQ90" s="30">
        <v>59</v>
      </c>
      <c r="SR90" s="30"/>
      <c r="SS90" s="30"/>
      <c r="ST90" s="30"/>
      <c r="SU90" s="30"/>
      <c r="SV90" s="30"/>
      <c r="SW90" s="30"/>
      <c r="SX90" s="30"/>
      <c r="SY90" s="30"/>
      <c r="SZ90" s="30"/>
      <c r="TA90" s="30"/>
      <c r="TB90" s="30"/>
      <c r="TC90" s="30"/>
      <c r="TD90" s="30"/>
      <c r="TE90" s="30"/>
      <c r="TF90" s="30"/>
      <c r="TG90" s="30"/>
      <c r="TH90" s="30"/>
      <c r="TI90" s="30"/>
      <c r="TJ90" s="30"/>
      <c r="TK90" s="30"/>
      <c r="TL90" s="30"/>
      <c r="TM90" s="30"/>
      <c r="TN90" s="30"/>
      <c r="TO90" s="30"/>
      <c r="TP90" s="30"/>
      <c r="TQ90" s="30"/>
      <c r="TR90" s="30"/>
      <c r="TS90" s="30"/>
      <c r="TT90" s="30"/>
      <c r="TU90" s="30"/>
      <c r="TV90" s="30"/>
      <c r="TW90" s="30"/>
      <c r="TX90" s="30"/>
      <c r="TY90" s="30"/>
      <c r="TZ90" s="30"/>
      <c r="UA90" s="30"/>
    </row>
    <row r="91" spans="2:547">
      <c r="B91" s="30" t="s">
        <v>90</v>
      </c>
      <c r="C91" s="43" t="s">
        <v>548</v>
      </c>
      <c r="D91" s="44"/>
      <c r="E91" s="30">
        <v>631</v>
      </c>
      <c r="F91" s="30">
        <v>120</v>
      </c>
      <c r="G91" s="30">
        <v>19.02</v>
      </c>
      <c r="H91" s="43" t="s">
        <v>537</v>
      </c>
      <c r="I91" s="44"/>
      <c r="J91" s="30">
        <v>29</v>
      </c>
      <c r="K91" s="30">
        <v>2</v>
      </c>
      <c r="L91" s="30">
        <v>62</v>
      </c>
      <c r="M91" s="30">
        <v>11</v>
      </c>
      <c r="N91" s="30">
        <v>0</v>
      </c>
      <c r="O91" s="30">
        <v>33</v>
      </c>
      <c r="P91" s="30">
        <v>10</v>
      </c>
      <c r="Q91" s="30">
        <v>6</v>
      </c>
      <c r="R91" s="30">
        <v>19</v>
      </c>
      <c r="S91" s="30">
        <v>5</v>
      </c>
      <c r="T91" s="30">
        <v>107</v>
      </c>
      <c r="U91" s="30">
        <v>13</v>
      </c>
      <c r="V91" s="30">
        <v>8</v>
      </c>
      <c r="W91" s="30">
        <v>33</v>
      </c>
      <c r="X91" s="30">
        <v>55</v>
      </c>
      <c r="Y91" s="30">
        <v>10</v>
      </c>
      <c r="Z91" s="30">
        <v>53</v>
      </c>
      <c r="AA91" s="30">
        <v>10</v>
      </c>
      <c r="AB91" s="30">
        <v>22</v>
      </c>
      <c r="AC91" s="30">
        <v>10</v>
      </c>
      <c r="AD91" s="30">
        <v>52</v>
      </c>
      <c r="AE91" s="30">
        <v>21</v>
      </c>
      <c r="AF91" s="30">
        <v>22</v>
      </c>
      <c r="AG91" s="30">
        <v>38</v>
      </c>
      <c r="AH91" s="30">
        <v>8</v>
      </c>
      <c r="AI91" s="30">
        <v>21</v>
      </c>
      <c r="AJ91" s="30">
        <v>24</v>
      </c>
      <c r="AK91" s="30">
        <v>41</v>
      </c>
      <c r="AL91" s="30">
        <v>22</v>
      </c>
      <c r="AM91" s="30">
        <v>10</v>
      </c>
      <c r="AN91" s="30">
        <v>8</v>
      </c>
      <c r="AO91" s="30">
        <v>49</v>
      </c>
      <c r="AP91" s="30">
        <v>54</v>
      </c>
      <c r="AQ91" s="30">
        <v>11</v>
      </c>
      <c r="AR91" s="30">
        <v>34</v>
      </c>
      <c r="AS91" s="30">
        <v>31</v>
      </c>
      <c r="AT91" s="30">
        <v>10</v>
      </c>
      <c r="AU91" s="30">
        <v>54</v>
      </c>
      <c r="AV91" s="30">
        <v>31</v>
      </c>
      <c r="AW91" s="30">
        <v>10</v>
      </c>
      <c r="AX91" s="30">
        <v>10</v>
      </c>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v>49</v>
      </c>
      <c r="FB91" s="30">
        <v>59</v>
      </c>
      <c r="FC91" s="30"/>
      <c r="FD91" s="30"/>
      <c r="FE91" s="30"/>
      <c r="FF91" s="30"/>
      <c r="FG91" s="30"/>
      <c r="FH91" s="30"/>
      <c r="FI91" s="30"/>
      <c r="FJ91" s="30"/>
      <c r="FK91" s="30"/>
      <c r="FL91" s="30"/>
      <c r="FM91" s="30"/>
      <c r="FN91" s="30"/>
      <c r="FO91" s="30">
        <v>86</v>
      </c>
      <c r="FP91" s="30"/>
      <c r="FQ91" s="30"/>
      <c r="FR91" s="30"/>
      <c r="FS91" s="30"/>
      <c r="FT91" s="30"/>
      <c r="FU91" s="30"/>
      <c r="FV91" s="30">
        <v>38</v>
      </c>
      <c r="FW91" s="30">
        <v>24</v>
      </c>
      <c r="FX91" s="30">
        <v>20</v>
      </c>
      <c r="FY91" s="30">
        <v>45</v>
      </c>
      <c r="FZ91" s="30">
        <v>25</v>
      </c>
      <c r="GA91" s="30">
        <v>87</v>
      </c>
      <c r="GB91" s="30">
        <v>87</v>
      </c>
      <c r="GC91" s="30">
        <v>17</v>
      </c>
      <c r="GD91" s="30">
        <v>31</v>
      </c>
      <c r="GE91" s="30">
        <v>39</v>
      </c>
      <c r="GF91" s="30">
        <v>35</v>
      </c>
      <c r="GG91" s="30">
        <v>63</v>
      </c>
      <c r="GH91" s="30">
        <v>23</v>
      </c>
      <c r="GI91" s="30">
        <v>9</v>
      </c>
      <c r="GJ91" s="30">
        <v>72</v>
      </c>
      <c r="GK91" s="30">
        <v>31</v>
      </c>
      <c r="GL91" s="30">
        <v>21</v>
      </c>
      <c r="GM91" s="30"/>
      <c r="GN91" s="30"/>
      <c r="GO91" s="30"/>
      <c r="GP91" s="30"/>
      <c r="GQ91" s="30"/>
      <c r="GR91" s="30"/>
      <c r="GS91" s="30"/>
      <c r="GT91" s="30"/>
      <c r="GU91" s="30"/>
      <c r="GV91" s="30">
        <v>26</v>
      </c>
      <c r="GW91" s="30"/>
      <c r="GX91" s="30"/>
      <c r="GY91" s="30">
        <v>37</v>
      </c>
      <c r="GZ91" s="30"/>
      <c r="HA91" s="30"/>
      <c r="HB91" s="30"/>
      <c r="HC91" s="30"/>
      <c r="HD91" s="30"/>
      <c r="HE91" s="30"/>
      <c r="HF91" s="30"/>
      <c r="HG91" s="30"/>
      <c r="HH91" s="30"/>
      <c r="HI91" s="30"/>
      <c r="HJ91" s="30"/>
      <c r="HK91" s="30"/>
      <c r="HL91" s="30">
        <v>20</v>
      </c>
      <c r="HM91" s="30"/>
      <c r="HN91" s="30"/>
      <c r="HO91" s="30"/>
      <c r="HP91" s="30"/>
      <c r="HQ91" s="30"/>
      <c r="HR91" s="30"/>
      <c r="HS91" s="30"/>
      <c r="HT91" s="30"/>
      <c r="HU91" s="30"/>
      <c r="HV91" s="30"/>
      <c r="HW91" s="30"/>
      <c r="HX91" s="30">
        <v>50</v>
      </c>
      <c r="HY91" s="30"/>
      <c r="HZ91" s="30"/>
      <c r="IA91" s="30"/>
      <c r="IB91" s="30"/>
      <c r="IC91" s="30"/>
      <c r="ID91" s="30"/>
      <c r="IE91" s="30"/>
      <c r="IF91" s="30"/>
      <c r="IG91" s="30"/>
      <c r="IH91" s="30"/>
      <c r="II91" s="30">
        <v>91</v>
      </c>
      <c r="IJ91" s="30">
        <v>94</v>
      </c>
      <c r="IK91" s="30">
        <v>47</v>
      </c>
      <c r="IL91" s="30">
        <v>26</v>
      </c>
      <c r="IM91" s="30">
        <v>48</v>
      </c>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30"/>
      <c r="LP91" s="30"/>
      <c r="LQ91" s="30"/>
      <c r="LR91" s="30"/>
      <c r="LS91" s="30"/>
      <c r="LT91" s="30"/>
      <c r="LU91" s="30"/>
      <c r="LV91" s="30"/>
      <c r="LW91" s="30"/>
      <c r="LX91" s="30"/>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30"/>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c r="PZ91" s="30"/>
      <c r="QA91" s="30"/>
      <c r="QB91" s="30"/>
      <c r="QC91" s="30"/>
      <c r="QD91" s="30"/>
      <c r="QE91" s="30"/>
      <c r="QF91" s="30"/>
      <c r="QG91" s="30"/>
      <c r="QH91" s="30"/>
      <c r="QI91" s="30"/>
      <c r="QJ91" s="30"/>
      <c r="QK91" s="30"/>
      <c r="QL91" s="30"/>
      <c r="QM91" s="30"/>
      <c r="QN91" s="30"/>
      <c r="QO91" s="30"/>
      <c r="QP91" s="30"/>
      <c r="QQ91" s="30"/>
      <c r="QR91" s="30"/>
      <c r="QS91" s="30"/>
      <c r="QT91" s="30"/>
      <c r="QU91" s="30"/>
      <c r="QV91" s="30"/>
      <c r="QW91" s="30"/>
      <c r="QX91" s="30"/>
      <c r="QY91" s="30"/>
      <c r="QZ91" s="30"/>
      <c r="RA91" s="30"/>
      <c r="RB91" s="30"/>
      <c r="RC91" s="30"/>
      <c r="RD91" s="30"/>
      <c r="RE91" s="30"/>
      <c r="RF91" s="30"/>
      <c r="RG91" s="30"/>
      <c r="RH91" s="30"/>
      <c r="RI91" s="30"/>
      <c r="RJ91" s="30"/>
      <c r="RK91" s="30"/>
      <c r="RL91" s="30"/>
      <c r="RM91" s="30"/>
      <c r="RN91" s="30"/>
      <c r="RO91" s="30"/>
      <c r="RP91" s="30"/>
      <c r="RQ91" s="30"/>
      <c r="RR91" s="30"/>
      <c r="RS91" s="30"/>
      <c r="RT91" s="30"/>
      <c r="RU91" s="30"/>
      <c r="RV91" s="30"/>
      <c r="RW91" s="30"/>
      <c r="RX91" s="30"/>
      <c r="RY91" s="30"/>
      <c r="RZ91" s="30"/>
      <c r="SA91" s="30"/>
      <c r="SB91" s="30"/>
      <c r="SC91" s="30"/>
      <c r="SD91" s="30"/>
      <c r="SE91" s="30"/>
      <c r="SF91" s="30"/>
      <c r="SG91" s="30"/>
      <c r="SH91" s="30"/>
      <c r="SI91" s="30"/>
      <c r="SJ91" s="30"/>
      <c r="SK91" s="30"/>
      <c r="SL91" s="30"/>
      <c r="SM91" s="30"/>
      <c r="SN91" s="30"/>
      <c r="SO91" s="30"/>
      <c r="SP91" s="30"/>
      <c r="SQ91" s="30"/>
      <c r="SR91" s="30"/>
      <c r="SS91" s="30"/>
      <c r="ST91" s="30"/>
      <c r="SU91" s="30"/>
      <c r="SV91" s="30"/>
      <c r="SW91" s="30"/>
      <c r="SX91" s="30"/>
      <c r="SY91" s="30"/>
      <c r="SZ91" s="30"/>
      <c r="TA91" s="30"/>
      <c r="TB91" s="30"/>
      <c r="TC91" s="30"/>
      <c r="TD91" s="30"/>
      <c r="TE91" s="30"/>
      <c r="TF91" s="30"/>
      <c r="TG91" s="30"/>
      <c r="TH91" s="30"/>
      <c r="TI91" s="30"/>
      <c r="TJ91" s="30"/>
      <c r="TK91" s="30"/>
      <c r="TL91" s="30"/>
      <c r="TM91" s="30"/>
      <c r="TN91" s="30"/>
      <c r="TO91" s="30"/>
      <c r="TP91" s="30"/>
      <c r="TQ91" s="30"/>
      <c r="TR91" s="30"/>
      <c r="TS91" s="30"/>
      <c r="TT91" s="30"/>
      <c r="TU91" s="30"/>
      <c r="TV91" s="30"/>
      <c r="TW91" s="30"/>
      <c r="TX91" s="30"/>
      <c r="TY91" s="30"/>
      <c r="TZ91" s="30">
        <v>1</v>
      </c>
      <c r="UA91" s="30">
        <v>0</v>
      </c>
    </row>
    <row r="92" spans="2:547">
      <c r="B92" s="30" t="s">
        <v>91</v>
      </c>
      <c r="C92" s="43" t="s">
        <v>548</v>
      </c>
      <c r="D92" s="44"/>
      <c r="E92" s="30">
        <v>830</v>
      </c>
      <c r="F92" s="30">
        <v>92</v>
      </c>
      <c r="G92" s="30">
        <v>11.08</v>
      </c>
      <c r="H92" s="43" t="s">
        <v>537</v>
      </c>
      <c r="I92" s="44"/>
      <c r="J92" s="30">
        <v>12</v>
      </c>
      <c r="K92" s="30">
        <v>0</v>
      </c>
      <c r="L92" s="30">
        <v>38</v>
      </c>
      <c r="M92" s="30">
        <v>3</v>
      </c>
      <c r="N92" s="30">
        <v>0</v>
      </c>
      <c r="O92" s="30">
        <v>46</v>
      </c>
      <c r="P92" s="30">
        <v>4</v>
      </c>
      <c r="Q92" s="30">
        <v>4</v>
      </c>
      <c r="R92" s="30">
        <v>6</v>
      </c>
      <c r="S92" s="30">
        <v>3</v>
      </c>
      <c r="T92" s="30">
        <v>79</v>
      </c>
      <c r="U92" s="30">
        <v>4</v>
      </c>
      <c r="V92" s="30">
        <v>3</v>
      </c>
      <c r="W92" s="30">
        <v>40</v>
      </c>
      <c r="X92" s="30">
        <v>32</v>
      </c>
      <c r="Y92" s="30">
        <v>3</v>
      </c>
      <c r="Z92" s="30">
        <v>31</v>
      </c>
      <c r="AA92" s="30">
        <v>5</v>
      </c>
      <c r="AB92" s="30">
        <v>3</v>
      </c>
      <c r="AC92" s="30">
        <v>6</v>
      </c>
      <c r="AD92" s="30">
        <v>30</v>
      </c>
      <c r="AE92" s="30">
        <v>4</v>
      </c>
      <c r="AF92" s="30">
        <v>4</v>
      </c>
      <c r="AG92" s="30">
        <v>39</v>
      </c>
      <c r="AH92" s="30">
        <v>4</v>
      </c>
      <c r="AI92" s="30">
        <v>3</v>
      </c>
      <c r="AJ92" s="30">
        <v>6</v>
      </c>
      <c r="AK92" s="30">
        <v>43</v>
      </c>
      <c r="AL92" s="30">
        <v>6</v>
      </c>
      <c r="AM92" s="30">
        <v>4</v>
      </c>
      <c r="AN92" s="30">
        <v>3</v>
      </c>
      <c r="AO92" s="30">
        <v>31</v>
      </c>
      <c r="AP92" s="30">
        <v>31</v>
      </c>
      <c r="AQ92" s="30">
        <v>3</v>
      </c>
      <c r="AR92" s="30">
        <v>42</v>
      </c>
      <c r="AS92" s="30">
        <v>39</v>
      </c>
      <c r="AT92" s="30">
        <v>7</v>
      </c>
      <c r="AU92" s="30">
        <v>31</v>
      </c>
      <c r="AV92" s="30">
        <v>41</v>
      </c>
      <c r="AW92" s="30">
        <v>3</v>
      </c>
      <c r="AX92" s="30">
        <v>2</v>
      </c>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v>14</v>
      </c>
      <c r="EZ92" s="30">
        <v>67</v>
      </c>
      <c r="FA92" s="30">
        <v>2</v>
      </c>
      <c r="FB92" s="30">
        <v>1</v>
      </c>
      <c r="FC92" s="30"/>
      <c r="FD92" s="30"/>
      <c r="FE92" s="30"/>
      <c r="FF92" s="30"/>
      <c r="FG92" s="30"/>
      <c r="FH92" s="30"/>
      <c r="FI92" s="30"/>
      <c r="FJ92" s="30"/>
      <c r="FK92" s="30">
        <v>16</v>
      </c>
      <c r="FL92" s="30">
        <v>40</v>
      </c>
      <c r="FM92" s="30">
        <v>23</v>
      </c>
      <c r="FN92" s="30"/>
      <c r="FO92" s="30">
        <v>3</v>
      </c>
      <c r="FP92" s="30"/>
      <c r="FQ92" s="30"/>
      <c r="FR92" s="30"/>
      <c r="FS92" s="30"/>
      <c r="FT92" s="30"/>
      <c r="FU92" s="30"/>
      <c r="FV92" s="30">
        <v>22</v>
      </c>
      <c r="FW92" s="30">
        <v>12</v>
      </c>
      <c r="FX92" s="30">
        <v>9</v>
      </c>
      <c r="FY92" s="30">
        <v>45</v>
      </c>
      <c r="FZ92" s="30">
        <v>13</v>
      </c>
      <c r="GA92" s="30">
        <v>74</v>
      </c>
      <c r="GB92" s="30">
        <v>74</v>
      </c>
      <c r="GC92" s="30">
        <v>9</v>
      </c>
      <c r="GD92" s="30">
        <v>27</v>
      </c>
      <c r="GE92" s="30">
        <v>38</v>
      </c>
      <c r="GF92" s="30">
        <v>33</v>
      </c>
      <c r="GG92" s="30">
        <v>42</v>
      </c>
      <c r="GH92" s="30">
        <v>12</v>
      </c>
      <c r="GI92" s="30">
        <v>3</v>
      </c>
      <c r="GJ92" s="30">
        <v>67</v>
      </c>
      <c r="GK92" s="30">
        <v>12</v>
      </c>
      <c r="GL92" s="30">
        <v>11</v>
      </c>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v>11</v>
      </c>
      <c r="HK92" s="30"/>
      <c r="HL92" s="30"/>
      <c r="HM92" s="30">
        <v>73</v>
      </c>
      <c r="HN92" s="30"/>
      <c r="HO92" s="30"/>
      <c r="HP92" s="30"/>
      <c r="HQ92" s="30"/>
      <c r="HR92" s="30"/>
      <c r="HS92" s="30"/>
      <c r="HT92" s="30"/>
      <c r="HU92" s="30"/>
      <c r="HV92" s="30"/>
      <c r="HW92" s="30"/>
      <c r="HX92" s="30"/>
      <c r="HY92" s="30"/>
      <c r="HZ92" s="30"/>
      <c r="IA92" s="30"/>
      <c r="IB92" s="30"/>
      <c r="IC92" s="30"/>
      <c r="ID92" s="30"/>
      <c r="IE92" s="30"/>
      <c r="IF92" s="30"/>
      <c r="IG92" s="30"/>
      <c r="IH92" s="30"/>
      <c r="II92" s="30">
        <v>72</v>
      </c>
      <c r="IJ92" s="30">
        <v>70</v>
      </c>
      <c r="IK92" s="30">
        <v>23</v>
      </c>
      <c r="IL92" s="30">
        <v>11</v>
      </c>
      <c r="IM92" s="30">
        <v>45</v>
      </c>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v>68</v>
      </c>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c r="PZ92" s="30"/>
      <c r="QA92" s="30"/>
      <c r="QB92" s="30"/>
      <c r="QC92" s="30"/>
      <c r="QD92" s="30"/>
      <c r="QE92" s="30"/>
      <c r="QF92" s="30"/>
      <c r="QG92" s="30"/>
      <c r="QH92" s="30"/>
      <c r="QI92" s="30"/>
      <c r="QJ92" s="30"/>
      <c r="QK92" s="30"/>
      <c r="QL92" s="30"/>
      <c r="QM92" s="30"/>
      <c r="QN92" s="30"/>
      <c r="QO92" s="30"/>
      <c r="QP92" s="30"/>
      <c r="QQ92" s="30"/>
      <c r="QR92" s="30"/>
      <c r="QS92" s="30"/>
      <c r="QT92" s="30"/>
      <c r="QU92" s="30"/>
      <c r="QV92" s="30"/>
      <c r="QW92" s="30"/>
      <c r="QX92" s="30"/>
      <c r="QY92" s="30"/>
      <c r="QZ92" s="30"/>
      <c r="RA92" s="30"/>
      <c r="RB92" s="30"/>
      <c r="RC92" s="30"/>
      <c r="RD92" s="30"/>
      <c r="RE92" s="30"/>
      <c r="RF92" s="30"/>
      <c r="RG92" s="30"/>
      <c r="RH92" s="30"/>
      <c r="RI92" s="30"/>
      <c r="RJ92" s="30"/>
      <c r="RK92" s="30"/>
      <c r="RL92" s="30"/>
      <c r="RM92" s="30"/>
      <c r="RN92" s="30"/>
      <c r="RO92" s="30"/>
      <c r="RP92" s="30"/>
      <c r="RQ92" s="30"/>
      <c r="RR92" s="30"/>
      <c r="RS92" s="30"/>
      <c r="RT92" s="30"/>
      <c r="RU92" s="30"/>
      <c r="RV92" s="30"/>
      <c r="RW92" s="30"/>
      <c r="RX92" s="30"/>
      <c r="RY92" s="30"/>
      <c r="RZ92" s="30"/>
      <c r="SA92" s="30"/>
      <c r="SB92" s="30"/>
      <c r="SC92" s="30"/>
      <c r="SD92" s="30"/>
      <c r="SE92" s="30"/>
      <c r="SF92" s="30"/>
      <c r="SG92" s="30"/>
      <c r="SH92" s="30"/>
      <c r="SI92" s="30"/>
      <c r="SJ92" s="30"/>
      <c r="SK92" s="30"/>
      <c r="SL92" s="30">
        <v>1</v>
      </c>
      <c r="SM92" s="30">
        <v>0</v>
      </c>
      <c r="SN92" s="30"/>
      <c r="SO92" s="30"/>
      <c r="SP92" s="30"/>
      <c r="SQ92" s="30"/>
      <c r="SR92" s="30"/>
      <c r="SS92" s="30"/>
      <c r="ST92" s="30"/>
      <c r="SU92" s="30"/>
      <c r="SV92" s="30"/>
      <c r="SW92" s="30"/>
      <c r="SX92" s="30"/>
      <c r="SY92" s="30"/>
      <c r="SZ92" s="30"/>
      <c r="TA92" s="30"/>
      <c r="TB92" s="30"/>
      <c r="TC92" s="30"/>
      <c r="TD92" s="30">
        <v>48</v>
      </c>
      <c r="TE92" s="30">
        <v>53</v>
      </c>
      <c r="TF92" s="30"/>
      <c r="TG92" s="30"/>
      <c r="TH92" s="30"/>
      <c r="TI92" s="30"/>
      <c r="TJ92" s="30"/>
      <c r="TK92" s="30"/>
      <c r="TL92" s="30"/>
      <c r="TM92" s="30"/>
      <c r="TN92" s="30"/>
      <c r="TO92" s="30"/>
      <c r="TP92" s="30"/>
      <c r="TQ92" s="30"/>
      <c r="TR92" s="30"/>
      <c r="TS92" s="30"/>
      <c r="TT92" s="30"/>
      <c r="TU92" s="30"/>
      <c r="TV92" s="30"/>
      <c r="TW92" s="30"/>
      <c r="TX92" s="30"/>
      <c r="TY92" s="30"/>
      <c r="TZ92" s="30"/>
      <c r="UA92" s="30"/>
    </row>
    <row r="93" spans="2:547">
      <c r="B93" s="30" t="s">
        <v>92</v>
      </c>
      <c r="C93" s="43" t="s">
        <v>548</v>
      </c>
      <c r="D93" s="44"/>
      <c r="E93" s="30">
        <v>1568</v>
      </c>
      <c r="F93" s="30">
        <v>276</v>
      </c>
      <c r="G93" s="30">
        <v>17.600000000000001</v>
      </c>
      <c r="H93" s="43" t="s">
        <v>537</v>
      </c>
      <c r="I93" s="44"/>
      <c r="J93" s="30">
        <v>45</v>
      </c>
      <c r="K93" s="30">
        <v>0</v>
      </c>
      <c r="L93" s="30">
        <v>155</v>
      </c>
      <c r="M93" s="30">
        <v>12</v>
      </c>
      <c r="N93" s="30">
        <v>1</v>
      </c>
      <c r="O93" s="30">
        <v>83</v>
      </c>
      <c r="P93" s="30">
        <v>23</v>
      </c>
      <c r="Q93" s="30">
        <v>7</v>
      </c>
      <c r="R93" s="30">
        <v>21</v>
      </c>
      <c r="S93" s="30">
        <v>15</v>
      </c>
      <c r="T93" s="30">
        <v>242</v>
      </c>
      <c r="U93" s="30">
        <v>15</v>
      </c>
      <c r="V93" s="30">
        <v>30</v>
      </c>
      <c r="W93" s="30">
        <v>68</v>
      </c>
      <c r="X93" s="30">
        <v>133</v>
      </c>
      <c r="Y93" s="30">
        <v>17</v>
      </c>
      <c r="Z93" s="30">
        <v>130</v>
      </c>
      <c r="AA93" s="30">
        <v>15</v>
      </c>
      <c r="AB93" s="30">
        <v>38</v>
      </c>
      <c r="AC93" s="30">
        <v>26</v>
      </c>
      <c r="AD93" s="30">
        <v>128</v>
      </c>
      <c r="AE93" s="30">
        <v>38</v>
      </c>
      <c r="AF93" s="30">
        <v>38</v>
      </c>
      <c r="AG93" s="30">
        <v>74</v>
      </c>
      <c r="AH93" s="30">
        <v>25</v>
      </c>
      <c r="AI93" s="30">
        <v>39</v>
      </c>
      <c r="AJ93" s="30">
        <v>42</v>
      </c>
      <c r="AK93" s="30">
        <v>80</v>
      </c>
      <c r="AL93" s="30">
        <v>39</v>
      </c>
      <c r="AM93" s="30">
        <v>16</v>
      </c>
      <c r="AN93" s="30">
        <v>22</v>
      </c>
      <c r="AO93" s="30">
        <v>124</v>
      </c>
      <c r="AP93" s="30">
        <v>125</v>
      </c>
      <c r="AQ93" s="30">
        <v>24</v>
      </c>
      <c r="AR93" s="30">
        <v>80</v>
      </c>
      <c r="AS93" s="30">
        <v>73</v>
      </c>
      <c r="AT93" s="30">
        <v>24</v>
      </c>
      <c r="AU93" s="30">
        <v>125</v>
      </c>
      <c r="AV93" s="30">
        <v>72</v>
      </c>
      <c r="AW93" s="30">
        <v>15</v>
      </c>
      <c r="AX93" s="30">
        <v>11</v>
      </c>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v>115</v>
      </c>
      <c r="FB93" s="30">
        <v>137</v>
      </c>
      <c r="FC93" s="30"/>
      <c r="FD93" s="30"/>
      <c r="FE93" s="30"/>
      <c r="FF93" s="30"/>
      <c r="FG93" s="30"/>
      <c r="FH93" s="30"/>
      <c r="FI93" s="30"/>
      <c r="FJ93" s="30"/>
      <c r="FK93" s="30"/>
      <c r="FL93" s="30"/>
      <c r="FM93" s="30"/>
      <c r="FN93" s="30"/>
      <c r="FO93" s="30">
        <v>213</v>
      </c>
      <c r="FP93" s="30"/>
      <c r="FQ93" s="30"/>
      <c r="FR93" s="30"/>
      <c r="FS93" s="30"/>
      <c r="FT93" s="30"/>
      <c r="FU93" s="30"/>
      <c r="FV93" s="30">
        <v>90</v>
      </c>
      <c r="FW93" s="30">
        <v>41</v>
      </c>
      <c r="FX93" s="30">
        <v>43</v>
      </c>
      <c r="FY93" s="30">
        <v>115</v>
      </c>
      <c r="FZ93" s="30">
        <v>39</v>
      </c>
      <c r="GA93" s="30">
        <v>210</v>
      </c>
      <c r="GB93" s="30">
        <v>220</v>
      </c>
      <c r="GC93" s="30">
        <v>32</v>
      </c>
      <c r="GD93" s="30">
        <v>81</v>
      </c>
      <c r="GE93" s="30">
        <v>106</v>
      </c>
      <c r="GF93" s="30">
        <v>115</v>
      </c>
      <c r="GG93" s="30">
        <v>112</v>
      </c>
      <c r="GH93" s="30">
        <v>38</v>
      </c>
      <c r="GI93" s="30">
        <v>28</v>
      </c>
      <c r="GJ93" s="30">
        <v>166</v>
      </c>
      <c r="GK93" s="30">
        <v>78</v>
      </c>
      <c r="GL93" s="30">
        <v>18</v>
      </c>
      <c r="GM93" s="30"/>
      <c r="GN93" s="30"/>
      <c r="GO93" s="30"/>
      <c r="GP93" s="30"/>
      <c r="GQ93" s="30"/>
      <c r="GR93" s="30"/>
      <c r="GS93" s="30"/>
      <c r="GT93" s="30"/>
      <c r="GU93" s="30"/>
      <c r="GV93" s="30">
        <v>41</v>
      </c>
      <c r="GW93" s="30"/>
      <c r="GX93" s="30"/>
      <c r="GY93" s="30">
        <v>52</v>
      </c>
      <c r="GZ93" s="30"/>
      <c r="HA93" s="30"/>
      <c r="HB93" s="30"/>
      <c r="HC93" s="30"/>
      <c r="HD93" s="30"/>
      <c r="HE93" s="30"/>
      <c r="HF93" s="30"/>
      <c r="HG93" s="30"/>
      <c r="HH93" s="30"/>
      <c r="HI93" s="30"/>
      <c r="HJ93" s="30"/>
      <c r="HK93" s="30"/>
      <c r="HL93" s="30">
        <v>68</v>
      </c>
      <c r="HM93" s="30"/>
      <c r="HN93" s="30"/>
      <c r="HO93" s="30"/>
      <c r="HP93" s="30"/>
      <c r="HQ93" s="30"/>
      <c r="HR93" s="30"/>
      <c r="HS93" s="30"/>
      <c r="HT93" s="30"/>
      <c r="HU93" s="30"/>
      <c r="HV93" s="30"/>
      <c r="HW93" s="30"/>
      <c r="HX93" s="30">
        <v>125</v>
      </c>
      <c r="HY93" s="30"/>
      <c r="HZ93" s="30"/>
      <c r="IA93" s="30"/>
      <c r="IB93" s="30"/>
      <c r="IC93" s="30"/>
      <c r="ID93" s="30"/>
      <c r="IE93" s="30"/>
      <c r="IF93" s="30"/>
      <c r="IG93" s="30"/>
      <c r="IH93" s="30"/>
      <c r="II93" s="30">
        <v>234</v>
      </c>
      <c r="IJ93" s="30">
        <v>227</v>
      </c>
      <c r="IK93" s="30">
        <v>8</v>
      </c>
      <c r="IL93" s="30">
        <v>4</v>
      </c>
      <c r="IM93" s="30">
        <v>12</v>
      </c>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v>44</v>
      </c>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v>35</v>
      </c>
      <c r="SM93" s="30">
        <v>31</v>
      </c>
      <c r="SN93" s="30">
        <v>0</v>
      </c>
      <c r="SO93" s="30">
        <v>0</v>
      </c>
      <c r="SP93" s="30"/>
      <c r="SQ93" s="30"/>
      <c r="SR93" s="30"/>
      <c r="SS93" s="30"/>
      <c r="ST93" s="30"/>
      <c r="SU93" s="30"/>
      <c r="SV93" s="30"/>
      <c r="SW93" s="30"/>
      <c r="SX93" s="30"/>
      <c r="SY93" s="30"/>
      <c r="SZ93" s="30"/>
      <c r="TA93" s="30"/>
      <c r="TB93" s="30"/>
      <c r="TC93" s="30"/>
      <c r="TD93" s="30">
        <v>23</v>
      </c>
      <c r="TE93" s="30">
        <v>22</v>
      </c>
      <c r="TF93" s="30"/>
      <c r="TG93" s="30"/>
      <c r="TH93" s="30"/>
      <c r="TI93" s="30"/>
      <c r="TJ93" s="30">
        <v>13</v>
      </c>
      <c r="TK93" s="30">
        <v>38</v>
      </c>
      <c r="TL93" s="30"/>
      <c r="TM93" s="30"/>
      <c r="TN93" s="30"/>
      <c r="TO93" s="30"/>
      <c r="TP93" s="30"/>
      <c r="TQ93" s="30"/>
      <c r="TR93" s="30"/>
      <c r="TS93" s="30"/>
      <c r="TT93" s="30"/>
      <c r="TU93" s="30"/>
      <c r="TV93" s="30"/>
      <c r="TW93" s="30"/>
      <c r="TX93" s="30"/>
      <c r="TY93" s="30"/>
      <c r="TZ93" s="30">
        <v>52</v>
      </c>
      <c r="UA93" s="30">
        <v>95</v>
      </c>
    </row>
    <row r="94" spans="2:547">
      <c r="B94" s="30" t="s">
        <v>93</v>
      </c>
      <c r="C94" s="43" t="s">
        <v>548</v>
      </c>
      <c r="D94" s="44"/>
      <c r="E94" s="30">
        <v>703</v>
      </c>
      <c r="F94" s="30">
        <v>136</v>
      </c>
      <c r="G94" s="30">
        <v>19.350000000000001</v>
      </c>
      <c r="H94" s="43" t="s">
        <v>537</v>
      </c>
      <c r="I94" s="44"/>
      <c r="J94" s="30">
        <v>17</v>
      </c>
      <c r="K94" s="30">
        <v>1</v>
      </c>
      <c r="L94" s="30">
        <v>72</v>
      </c>
      <c r="M94" s="30">
        <v>5</v>
      </c>
      <c r="N94" s="30">
        <v>0</v>
      </c>
      <c r="O94" s="30">
        <v>45</v>
      </c>
      <c r="P94" s="30">
        <v>10</v>
      </c>
      <c r="Q94" s="30">
        <v>1</v>
      </c>
      <c r="R94" s="30">
        <v>6</v>
      </c>
      <c r="S94" s="30">
        <v>8</v>
      </c>
      <c r="T94" s="30">
        <v>120</v>
      </c>
      <c r="U94" s="30">
        <v>7</v>
      </c>
      <c r="V94" s="30">
        <v>10</v>
      </c>
      <c r="W94" s="30">
        <v>40</v>
      </c>
      <c r="X94" s="30">
        <v>65</v>
      </c>
      <c r="Y94" s="30">
        <v>4</v>
      </c>
      <c r="Z94" s="30">
        <v>67</v>
      </c>
      <c r="AA94" s="30">
        <v>6</v>
      </c>
      <c r="AB94" s="30">
        <v>13</v>
      </c>
      <c r="AC94" s="30">
        <v>11</v>
      </c>
      <c r="AD94" s="30">
        <v>61</v>
      </c>
      <c r="AE94" s="30">
        <v>12</v>
      </c>
      <c r="AF94" s="30">
        <v>13</v>
      </c>
      <c r="AG94" s="30">
        <v>38</v>
      </c>
      <c r="AH94" s="30">
        <v>9</v>
      </c>
      <c r="AI94" s="30">
        <v>13</v>
      </c>
      <c r="AJ94" s="30">
        <v>13</v>
      </c>
      <c r="AK94" s="30">
        <v>42</v>
      </c>
      <c r="AL94" s="30">
        <v>15</v>
      </c>
      <c r="AM94" s="30">
        <v>8</v>
      </c>
      <c r="AN94" s="30">
        <v>5</v>
      </c>
      <c r="AO94" s="30">
        <v>59</v>
      </c>
      <c r="AP94" s="30">
        <v>61</v>
      </c>
      <c r="AQ94" s="30">
        <v>8</v>
      </c>
      <c r="AR94" s="30">
        <v>38</v>
      </c>
      <c r="AS94" s="30">
        <v>38</v>
      </c>
      <c r="AT94" s="30">
        <v>9</v>
      </c>
      <c r="AU94" s="30">
        <v>60</v>
      </c>
      <c r="AV94" s="30">
        <v>35</v>
      </c>
      <c r="AW94" s="30">
        <v>6</v>
      </c>
      <c r="AX94" s="30">
        <v>6</v>
      </c>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v>57</v>
      </c>
      <c r="FB94" s="30">
        <v>71</v>
      </c>
      <c r="FC94" s="30"/>
      <c r="FD94" s="30"/>
      <c r="FE94" s="30"/>
      <c r="FF94" s="30"/>
      <c r="FG94" s="30"/>
      <c r="FH94" s="30"/>
      <c r="FI94" s="30"/>
      <c r="FJ94" s="30"/>
      <c r="FK94" s="30"/>
      <c r="FL94" s="30"/>
      <c r="FM94" s="30"/>
      <c r="FN94" s="30"/>
      <c r="FO94" s="30">
        <v>112</v>
      </c>
      <c r="FP94" s="30"/>
      <c r="FQ94" s="30"/>
      <c r="FR94" s="30"/>
      <c r="FS94" s="30"/>
      <c r="FT94" s="30"/>
      <c r="FU94" s="30"/>
      <c r="FV94" s="30">
        <v>35</v>
      </c>
      <c r="FW94" s="30">
        <v>13</v>
      </c>
      <c r="FX94" s="30">
        <v>12</v>
      </c>
      <c r="FY94" s="30">
        <v>62</v>
      </c>
      <c r="FZ94" s="30">
        <v>13</v>
      </c>
      <c r="GA94" s="30">
        <v>101</v>
      </c>
      <c r="GB94" s="30">
        <v>108</v>
      </c>
      <c r="GC94" s="30">
        <v>12</v>
      </c>
      <c r="GD94" s="30">
        <v>38</v>
      </c>
      <c r="GE94" s="30">
        <v>54</v>
      </c>
      <c r="GF94" s="30">
        <v>60</v>
      </c>
      <c r="GG94" s="30">
        <v>45</v>
      </c>
      <c r="GH94" s="30">
        <v>13</v>
      </c>
      <c r="GI94" s="30">
        <v>8</v>
      </c>
      <c r="GJ94" s="30">
        <v>88</v>
      </c>
      <c r="GK94" s="30">
        <v>24</v>
      </c>
      <c r="GL94" s="30">
        <v>6</v>
      </c>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v>15</v>
      </c>
      <c r="HK94" s="30"/>
      <c r="HL94" s="30"/>
      <c r="HM94" s="30">
        <v>116</v>
      </c>
      <c r="HN94" s="30"/>
      <c r="HO94" s="30"/>
      <c r="HP94" s="30"/>
      <c r="HQ94" s="30"/>
      <c r="HR94" s="30"/>
      <c r="HS94" s="30"/>
      <c r="HT94" s="30"/>
      <c r="HU94" s="30"/>
      <c r="HV94" s="30"/>
      <c r="HW94" s="30"/>
      <c r="HX94" s="30"/>
      <c r="HY94" s="30"/>
      <c r="HZ94" s="30"/>
      <c r="IA94" s="30"/>
      <c r="IB94" s="30"/>
      <c r="IC94" s="30"/>
      <c r="ID94" s="30"/>
      <c r="IE94" s="30"/>
      <c r="IF94" s="30"/>
      <c r="IG94" s="30"/>
      <c r="IH94" s="30"/>
      <c r="II94" s="30">
        <v>111</v>
      </c>
      <c r="IJ94" s="30">
        <v>107</v>
      </c>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v>114</v>
      </c>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c r="PZ94" s="30"/>
      <c r="QA94" s="30"/>
      <c r="QB94" s="30"/>
      <c r="QC94" s="30"/>
      <c r="QD94" s="30"/>
      <c r="QE94" s="30"/>
      <c r="QF94" s="30"/>
      <c r="QG94" s="30"/>
      <c r="QH94" s="30"/>
      <c r="QI94" s="30"/>
      <c r="QJ94" s="30"/>
      <c r="QK94" s="30"/>
      <c r="QL94" s="30"/>
      <c r="QM94" s="30"/>
      <c r="QN94" s="30"/>
      <c r="QO94" s="30"/>
      <c r="QP94" s="30"/>
      <c r="QQ94" s="30"/>
      <c r="QR94" s="30"/>
      <c r="QS94" s="30"/>
      <c r="QT94" s="30"/>
      <c r="QU94" s="30"/>
      <c r="QV94" s="30"/>
      <c r="QW94" s="30"/>
      <c r="QX94" s="30"/>
      <c r="QY94" s="30"/>
      <c r="QZ94" s="30"/>
      <c r="RA94" s="30"/>
      <c r="RB94" s="30"/>
      <c r="RC94" s="30"/>
      <c r="RD94" s="30"/>
      <c r="RE94" s="30"/>
      <c r="RF94" s="30"/>
      <c r="RG94" s="30"/>
      <c r="RH94" s="30"/>
      <c r="RI94" s="30"/>
      <c r="RJ94" s="30"/>
      <c r="RK94" s="30"/>
      <c r="RL94" s="30"/>
      <c r="RM94" s="30"/>
      <c r="RN94" s="30"/>
      <c r="RO94" s="30"/>
      <c r="RP94" s="30"/>
      <c r="RQ94" s="30"/>
      <c r="RR94" s="30"/>
      <c r="RS94" s="30"/>
      <c r="RT94" s="30"/>
      <c r="RU94" s="30"/>
      <c r="RV94" s="30"/>
      <c r="RW94" s="30"/>
      <c r="RX94" s="30"/>
      <c r="RY94" s="30"/>
      <c r="RZ94" s="30"/>
      <c r="SA94" s="30"/>
      <c r="SB94" s="30"/>
      <c r="SC94" s="30"/>
      <c r="SD94" s="30"/>
      <c r="SE94" s="30"/>
      <c r="SF94" s="30"/>
      <c r="SG94" s="30"/>
      <c r="SH94" s="30"/>
      <c r="SI94" s="30"/>
      <c r="SJ94" s="30"/>
      <c r="SK94" s="30"/>
      <c r="SL94" s="30"/>
      <c r="SM94" s="30"/>
      <c r="SN94" s="30"/>
      <c r="SO94" s="30"/>
      <c r="SP94" s="30">
        <v>86</v>
      </c>
      <c r="SQ94" s="30">
        <v>60</v>
      </c>
      <c r="SR94" s="30"/>
      <c r="SS94" s="30"/>
      <c r="ST94" s="30"/>
      <c r="SU94" s="30"/>
      <c r="SV94" s="30"/>
      <c r="SW94" s="30"/>
      <c r="SX94" s="30"/>
      <c r="SY94" s="30"/>
      <c r="SZ94" s="30"/>
      <c r="TA94" s="30"/>
      <c r="TB94" s="30"/>
      <c r="TC94" s="30"/>
      <c r="TD94" s="30"/>
      <c r="TE94" s="30"/>
      <c r="TF94" s="30"/>
      <c r="TG94" s="30"/>
      <c r="TH94" s="30"/>
      <c r="TI94" s="30"/>
      <c r="TJ94" s="30"/>
      <c r="TK94" s="30"/>
      <c r="TL94" s="30"/>
      <c r="TM94" s="30"/>
      <c r="TN94" s="30"/>
      <c r="TO94" s="30"/>
      <c r="TP94" s="30"/>
      <c r="TQ94" s="30"/>
      <c r="TR94" s="30"/>
      <c r="TS94" s="30"/>
      <c r="TT94" s="30"/>
      <c r="TU94" s="30"/>
      <c r="TV94" s="30"/>
      <c r="TW94" s="30"/>
      <c r="TX94" s="30"/>
      <c r="TY94" s="30"/>
      <c r="TZ94" s="30"/>
      <c r="UA94" s="30"/>
    </row>
    <row r="95" spans="2:547">
      <c r="B95" s="30" t="s">
        <v>94</v>
      </c>
      <c r="C95" s="43" t="s">
        <v>548</v>
      </c>
      <c r="D95" s="44"/>
      <c r="E95" s="30">
        <v>994</v>
      </c>
      <c r="F95" s="30">
        <v>162</v>
      </c>
      <c r="G95" s="30">
        <v>16.3</v>
      </c>
      <c r="H95" s="43" t="s">
        <v>537</v>
      </c>
      <c r="I95" s="44"/>
      <c r="J95" s="30">
        <v>13</v>
      </c>
      <c r="K95" s="30">
        <v>0</v>
      </c>
      <c r="L95" s="30">
        <v>98</v>
      </c>
      <c r="M95" s="30">
        <v>12</v>
      </c>
      <c r="N95" s="30">
        <v>0</v>
      </c>
      <c r="O95" s="30">
        <v>41</v>
      </c>
      <c r="P95" s="30">
        <v>10</v>
      </c>
      <c r="Q95" s="30">
        <v>4</v>
      </c>
      <c r="R95" s="30">
        <v>6</v>
      </c>
      <c r="S95" s="30">
        <v>4</v>
      </c>
      <c r="T95" s="30">
        <v>147</v>
      </c>
      <c r="U95" s="30">
        <v>13</v>
      </c>
      <c r="V95" s="30">
        <v>13</v>
      </c>
      <c r="W95" s="30">
        <v>30</v>
      </c>
      <c r="X95" s="30">
        <v>89</v>
      </c>
      <c r="Y95" s="30">
        <v>13</v>
      </c>
      <c r="Z95" s="30">
        <v>83</v>
      </c>
      <c r="AA95" s="30">
        <v>12</v>
      </c>
      <c r="AB95" s="30">
        <v>9</v>
      </c>
      <c r="AC95" s="30">
        <v>14</v>
      </c>
      <c r="AD95" s="30">
        <v>90</v>
      </c>
      <c r="AE95" s="30">
        <v>10</v>
      </c>
      <c r="AF95" s="30">
        <v>9</v>
      </c>
      <c r="AG95" s="30">
        <v>29</v>
      </c>
      <c r="AH95" s="30">
        <v>12</v>
      </c>
      <c r="AI95" s="30">
        <v>9</v>
      </c>
      <c r="AJ95" s="30">
        <v>12</v>
      </c>
      <c r="AK95" s="30">
        <v>41</v>
      </c>
      <c r="AL95" s="30">
        <v>12</v>
      </c>
      <c r="AM95" s="30">
        <v>12</v>
      </c>
      <c r="AN95" s="30">
        <v>9</v>
      </c>
      <c r="AO95" s="30">
        <v>84</v>
      </c>
      <c r="AP95" s="30">
        <v>88</v>
      </c>
      <c r="AQ95" s="30">
        <v>14</v>
      </c>
      <c r="AR95" s="30">
        <v>40</v>
      </c>
      <c r="AS95" s="30">
        <v>30</v>
      </c>
      <c r="AT95" s="30">
        <v>11</v>
      </c>
      <c r="AU95" s="30">
        <v>86</v>
      </c>
      <c r="AV95" s="30">
        <v>31</v>
      </c>
      <c r="AW95" s="30">
        <v>13</v>
      </c>
      <c r="AX95" s="30">
        <v>10</v>
      </c>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v>14</v>
      </c>
      <c r="EZ95" s="30">
        <v>141</v>
      </c>
      <c r="FA95" s="30"/>
      <c r="FB95" s="30"/>
      <c r="FC95" s="30"/>
      <c r="FD95" s="30"/>
      <c r="FE95" s="30"/>
      <c r="FF95" s="30"/>
      <c r="FG95" s="30"/>
      <c r="FH95" s="30"/>
      <c r="FI95" s="30"/>
      <c r="FJ95" s="30"/>
      <c r="FK95" s="30">
        <v>37</v>
      </c>
      <c r="FL95" s="30">
        <v>49</v>
      </c>
      <c r="FM95" s="30">
        <v>68</v>
      </c>
      <c r="FN95" s="30"/>
      <c r="FO95" s="30"/>
      <c r="FP95" s="30"/>
      <c r="FQ95" s="30"/>
      <c r="FR95" s="30"/>
      <c r="FS95" s="30"/>
      <c r="FT95" s="30"/>
      <c r="FU95" s="30"/>
      <c r="FV95" s="30">
        <v>43</v>
      </c>
      <c r="FW95" s="30">
        <v>14</v>
      </c>
      <c r="FX95" s="30">
        <v>14</v>
      </c>
      <c r="FY95" s="30">
        <v>79</v>
      </c>
      <c r="FZ95" s="30">
        <v>13</v>
      </c>
      <c r="GA95" s="30">
        <v>134</v>
      </c>
      <c r="GB95" s="30">
        <v>131</v>
      </c>
      <c r="GC95" s="30">
        <v>21</v>
      </c>
      <c r="GD95" s="30">
        <v>50</v>
      </c>
      <c r="GE95" s="30">
        <v>58</v>
      </c>
      <c r="GF95" s="30">
        <v>67</v>
      </c>
      <c r="GG95" s="30">
        <v>61</v>
      </c>
      <c r="GH95" s="30">
        <v>12</v>
      </c>
      <c r="GI95" s="30">
        <v>6</v>
      </c>
      <c r="GJ95" s="30">
        <v>96</v>
      </c>
      <c r="GK95" s="30">
        <v>45</v>
      </c>
      <c r="GL95" s="30">
        <v>9</v>
      </c>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v>12</v>
      </c>
      <c r="HK95" s="30"/>
      <c r="HL95" s="30"/>
      <c r="HM95" s="30">
        <v>136</v>
      </c>
      <c r="HN95" s="30"/>
      <c r="HO95" s="30"/>
      <c r="HP95" s="30"/>
      <c r="HQ95" s="30"/>
      <c r="HR95" s="30"/>
      <c r="HS95" s="30"/>
      <c r="HT95" s="30"/>
      <c r="HU95" s="30"/>
      <c r="HV95" s="30"/>
      <c r="HW95" s="30"/>
      <c r="HX95" s="30"/>
      <c r="HY95" s="30"/>
      <c r="HZ95" s="30"/>
      <c r="IA95" s="30"/>
      <c r="IB95" s="30"/>
      <c r="IC95" s="30"/>
      <c r="ID95" s="30"/>
      <c r="IE95" s="30"/>
      <c r="IF95" s="30"/>
      <c r="IG95" s="30"/>
      <c r="IH95" s="30"/>
      <c r="II95" s="30">
        <v>137</v>
      </c>
      <c r="IJ95" s="30">
        <v>133</v>
      </c>
      <c r="IK95" s="30">
        <v>44</v>
      </c>
      <c r="IL95" s="30">
        <v>6</v>
      </c>
      <c r="IM95" s="30">
        <v>31</v>
      </c>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v>133</v>
      </c>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v>0</v>
      </c>
      <c r="SM95" s="30">
        <v>0</v>
      </c>
      <c r="SN95" s="30"/>
      <c r="SO95" s="30"/>
      <c r="SP95" s="30">
        <v>95</v>
      </c>
      <c r="SQ95" s="30">
        <v>75</v>
      </c>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row>
    <row r="96" spans="2:547">
      <c r="B96" s="30" t="s">
        <v>95</v>
      </c>
      <c r="C96" s="43" t="s">
        <v>548</v>
      </c>
      <c r="D96" s="44"/>
      <c r="E96" s="30">
        <v>639</v>
      </c>
      <c r="F96" s="30">
        <v>114</v>
      </c>
      <c r="G96" s="30">
        <v>17.84</v>
      </c>
      <c r="H96" s="43" t="s">
        <v>537</v>
      </c>
      <c r="I96" s="44"/>
      <c r="J96" s="30">
        <v>25</v>
      </c>
      <c r="K96" s="30">
        <v>2</v>
      </c>
      <c r="L96" s="30">
        <v>54</v>
      </c>
      <c r="M96" s="30">
        <v>14</v>
      </c>
      <c r="N96" s="30">
        <v>2</v>
      </c>
      <c r="O96" s="30">
        <v>36</v>
      </c>
      <c r="P96" s="30">
        <v>5</v>
      </c>
      <c r="Q96" s="30">
        <v>2</v>
      </c>
      <c r="R96" s="30">
        <v>8</v>
      </c>
      <c r="S96" s="30">
        <v>11</v>
      </c>
      <c r="T96" s="30">
        <v>107</v>
      </c>
      <c r="U96" s="30">
        <v>17</v>
      </c>
      <c r="V96" s="30">
        <v>8</v>
      </c>
      <c r="W96" s="30">
        <v>31</v>
      </c>
      <c r="X96" s="30">
        <v>48</v>
      </c>
      <c r="Y96" s="30">
        <v>12</v>
      </c>
      <c r="Z96" s="30">
        <v>52</v>
      </c>
      <c r="AA96" s="30">
        <v>14</v>
      </c>
      <c r="AB96" s="30">
        <v>17</v>
      </c>
      <c r="AC96" s="30">
        <v>4</v>
      </c>
      <c r="AD96" s="30">
        <v>50</v>
      </c>
      <c r="AE96" s="30">
        <v>16</v>
      </c>
      <c r="AF96" s="30">
        <v>19</v>
      </c>
      <c r="AG96" s="30">
        <v>30</v>
      </c>
      <c r="AH96" s="30">
        <v>6</v>
      </c>
      <c r="AI96" s="30">
        <v>17</v>
      </c>
      <c r="AJ96" s="30">
        <v>18</v>
      </c>
      <c r="AK96" s="30">
        <v>33</v>
      </c>
      <c r="AL96" s="30">
        <v>19</v>
      </c>
      <c r="AM96" s="30">
        <v>9</v>
      </c>
      <c r="AN96" s="30">
        <v>5</v>
      </c>
      <c r="AO96" s="30">
        <v>48</v>
      </c>
      <c r="AP96" s="30">
        <v>50</v>
      </c>
      <c r="AQ96" s="30">
        <v>6</v>
      </c>
      <c r="AR96" s="30">
        <v>32</v>
      </c>
      <c r="AS96" s="30">
        <v>24</v>
      </c>
      <c r="AT96" s="30">
        <v>6</v>
      </c>
      <c r="AU96" s="30">
        <v>51</v>
      </c>
      <c r="AV96" s="30">
        <v>29</v>
      </c>
      <c r="AW96" s="30">
        <v>13</v>
      </c>
      <c r="AX96" s="30">
        <v>14</v>
      </c>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v>58</v>
      </c>
      <c r="FB96" s="30">
        <v>46</v>
      </c>
      <c r="FC96" s="30"/>
      <c r="FD96" s="30"/>
      <c r="FE96" s="30"/>
      <c r="FF96" s="30"/>
      <c r="FG96" s="30"/>
      <c r="FH96" s="30"/>
      <c r="FI96" s="30"/>
      <c r="FJ96" s="30"/>
      <c r="FK96" s="30"/>
      <c r="FL96" s="30"/>
      <c r="FM96" s="30"/>
      <c r="FN96" s="30"/>
      <c r="FO96" s="30">
        <v>88</v>
      </c>
      <c r="FP96" s="30"/>
      <c r="FQ96" s="30"/>
      <c r="FR96" s="30"/>
      <c r="FS96" s="30"/>
      <c r="FT96" s="30"/>
      <c r="FU96" s="30"/>
      <c r="FV96" s="30">
        <v>40</v>
      </c>
      <c r="FW96" s="30">
        <v>22</v>
      </c>
      <c r="FX96" s="30">
        <v>12</v>
      </c>
      <c r="FY96" s="30">
        <v>48</v>
      </c>
      <c r="FZ96" s="30">
        <v>23</v>
      </c>
      <c r="GA96" s="30">
        <v>94</v>
      </c>
      <c r="GB96" s="30">
        <v>94</v>
      </c>
      <c r="GC96" s="30">
        <v>23</v>
      </c>
      <c r="GD96" s="30">
        <v>24</v>
      </c>
      <c r="GE96" s="30">
        <v>48</v>
      </c>
      <c r="GF96" s="30">
        <v>53</v>
      </c>
      <c r="GG96" s="30">
        <v>44</v>
      </c>
      <c r="GH96" s="30">
        <v>23</v>
      </c>
      <c r="GI96" s="30">
        <v>9</v>
      </c>
      <c r="GJ96" s="30">
        <v>77</v>
      </c>
      <c r="GK96" s="30">
        <v>30</v>
      </c>
      <c r="GL96" s="30">
        <v>15</v>
      </c>
      <c r="GM96" s="30"/>
      <c r="GN96" s="30"/>
      <c r="GO96" s="30"/>
      <c r="GP96" s="30"/>
      <c r="GQ96" s="30"/>
      <c r="GR96" s="30"/>
      <c r="GS96" s="30"/>
      <c r="GT96" s="30"/>
      <c r="GU96" s="30"/>
      <c r="GV96" s="30">
        <v>22</v>
      </c>
      <c r="GW96" s="30"/>
      <c r="GX96" s="30"/>
      <c r="GY96" s="30">
        <v>24</v>
      </c>
      <c r="GZ96" s="30"/>
      <c r="HA96" s="30"/>
      <c r="HB96" s="30"/>
      <c r="HC96" s="30"/>
      <c r="HD96" s="30"/>
      <c r="HE96" s="30"/>
      <c r="HF96" s="30"/>
      <c r="HG96" s="30"/>
      <c r="HH96" s="30"/>
      <c r="HI96" s="30"/>
      <c r="HJ96" s="30"/>
      <c r="HK96" s="30"/>
      <c r="HL96" s="30">
        <v>34</v>
      </c>
      <c r="HM96" s="30"/>
      <c r="HN96" s="30"/>
      <c r="HO96" s="30"/>
      <c r="HP96" s="30"/>
      <c r="HQ96" s="30"/>
      <c r="HR96" s="30"/>
      <c r="HS96" s="30"/>
      <c r="HT96" s="30"/>
      <c r="HU96" s="30"/>
      <c r="HV96" s="30"/>
      <c r="HW96" s="30"/>
      <c r="HX96" s="30">
        <v>44</v>
      </c>
      <c r="HY96" s="30"/>
      <c r="HZ96" s="30"/>
      <c r="IA96" s="30"/>
      <c r="IB96" s="30"/>
      <c r="IC96" s="30"/>
      <c r="ID96" s="30"/>
      <c r="IE96" s="30"/>
      <c r="IF96" s="30"/>
      <c r="IG96" s="30"/>
      <c r="IH96" s="30"/>
      <c r="II96" s="30">
        <v>94</v>
      </c>
      <c r="IJ96" s="30">
        <v>94</v>
      </c>
      <c r="IK96" s="30">
        <v>51</v>
      </c>
      <c r="IL96" s="30">
        <v>22</v>
      </c>
      <c r="IM96" s="30">
        <v>47</v>
      </c>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v>53</v>
      </c>
      <c r="UA96" s="30">
        <v>78</v>
      </c>
    </row>
    <row r="97" spans="2:547">
      <c r="B97" s="30" t="s">
        <v>96</v>
      </c>
      <c r="C97" s="43" t="s">
        <v>548</v>
      </c>
      <c r="D97" s="44"/>
      <c r="E97" s="30">
        <v>1548</v>
      </c>
      <c r="F97" s="30">
        <v>136</v>
      </c>
      <c r="G97" s="30">
        <v>8.7899999999999991</v>
      </c>
      <c r="H97" s="43" t="s">
        <v>537</v>
      </c>
      <c r="I97" s="44"/>
      <c r="J97" s="30">
        <v>28</v>
      </c>
      <c r="K97" s="30">
        <v>0</v>
      </c>
      <c r="L97" s="30">
        <v>70</v>
      </c>
      <c r="M97" s="30">
        <v>6</v>
      </c>
      <c r="N97" s="30">
        <v>1</v>
      </c>
      <c r="O97" s="30">
        <v>46</v>
      </c>
      <c r="P97" s="30">
        <v>12</v>
      </c>
      <c r="Q97" s="30">
        <v>4</v>
      </c>
      <c r="R97" s="30">
        <v>11</v>
      </c>
      <c r="S97" s="30">
        <v>9</v>
      </c>
      <c r="T97" s="30">
        <v>125</v>
      </c>
      <c r="U97" s="30">
        <v>12</v>
      </c>
      <c r="V97" s="30">
        <v>14</v>
      </c>
      <c r="W97" s="30">
        <v>45</v>
      </c>
      <c r="X97" s="30">
        <v>60</v>
      </c>
      <c r="Y97" s="30">
        <v>12</v>
      </c>
      <c r="Z97" s="30">
        <v>57</v>
      </c>
      <c r="AA97" s="30">
        <v>11</v>
      </c>
      <c r="AB97" s="30">
        <v>19</v>
      </c>
      <c r="AC97" s="30">
        <v>11</v>
      </c>
      <c r="AD97" s="30">
        <v>63</v>
      </c>
      <c r="AE97" s="30">
        <v>19</v>
      </c>
      <c r="AF97" s="30">
        <v>19</v>
      </c>
      <c r="AG97" s="30">
        <v>42</v>
      </c>
      <c r="AH97" s="30">
        <v>11</v>
      </c>
      <c r="AI97" s="30">
        <v>19</v>
      </c>
      <c r="AJ97" s="30">
        <v>24</v>
      </c>
      <c r="AK97" s="30">
        <v>51</v>
      </c>
      <c r="AL97" s="30">
        <v>18</v>
      </c>
      <c r="AM97" s="30">
        <v>12</v>
      </c>
      <c r="AN97" s="30">
        <v>10</v>
      </c>
      <c r="AO97" s="30">
        <v>54</v>
      </c>
      <c r="AP97" s="30">
        <v>59</v>
      </c>
      <c r="AQ97" s="30">
        <v>13</v>
      </c>
      <c r="AR97" s="30">
        <v>46</v>
      </c>
      <c r="AS97" s="30">
        <v>41</v>
      </c>
      <c r="AT97" s="30">
        <v>12</v>
      </c>
      <c r="AU97" s="30">
        <v>55</v>
      </c>
      <c r="AV97" s="30">
        <v>41</v>
      </c>
      <c r="AW97" s="30">
        <v>11</v>
      </c>
      <c r="AX97" s="30">
        <v>9</v>
      </c>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v>59</v>
      </c>
      <c r="FB97" s="30">
        <v>67</v>
      </c>
      <c r="FC97" s="30"/>
      <c r="FD97" s="30"/>
      <c r="FE97" s="30"/>
      <c r="FF97" s="30"/>
      <c r="FG97" s="30"/>
      <c r="FH97" s="30"/>
      <c r="FI97" s="30"/>
      <c r="FJ97" s="30"/>
      <c r="FK97" s="30"/>
      <c r="FL97" s="30"/>
      <c r="FM97" s="30"/>
      <c r="FN97" s="30"/>
      <c r="FO97" s="30">
        <v>122</v>
      </c>
      <c r="FP97" s="30"/>
      <c r="FQ97" s="30"/>
      <c r="FR97" s="30"/>
      <c r="FS97" s="30"/>
      <c r="FT97" s="30"/>
      <c r="FU97" s="30"/>
      <c r="FV97" s="30">
        <v>38</v>
      </c>
      <c r="FW97" s="30">
        <v>22</v>
      </c>
      <c r="FX97" s="30">
        <v>17</v>
      </c>
      <c r="FY97" s="30">
        <v>71</v>
      </c>
      <c r="FZ97" s="30">
        <v>21</v>
      </c>
      <c r="GA97" s="30">
        <v>112</v>
      </c>
      <c r="GB97" s="30">
        <v>115</v>
      </c>
      <c r="GC97" s="30">
        <v>24</v>
      </c>
      <c r="GD97" s="30">
        <v>47</v>
      </c>
      <c r="GE97" s="30">
        <v>44</v>
      </c>
      <c r="GF97" s="30">
        <v>58</v>
      </c>
      <c r="GG97" s="30">
        <v>59</v>
      </c>
      <c r="GH97" s="30">
        <v>22</v>
      </c>
      <c r="GI97" s="30">
        <v>12</v>
      </c>
      <c r="GJ97" s="30">
        <v>91</v>
      </c>
      <c r="GK97" s="30">
        <v>31</v>
      </c>
      <c r="GL97" s="30">
        <v>15</v>
      </c>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v>24</v>
      </c>
      <c r="HK97" s="30"/>
      <c r="HL97" s="30"/>
      <c r="HM97" s="30">
        <v>119</v>
      </c>
      <c r="HN97" s="30"/>
      <c r="HO97" s="30"/>
      <c r="HP97" s="30"/>
      <c r="HQ97" s="30"/>
      <c r="HR97" s="30"/>
      <c r="HS97" s="30"/>
      <c r="HT97" s="30"/>
      <c r="HU97" s="30"/>
      <c r="HV97" s="30"/>
      <c r="HW97" s="30"/>
      <c r="HX97" s="30"/>
      <c r="HY97" s="30"/>
      <c r="HZ97" s="30"/>
      <c r="IA97" s="30"/>
      <c r="IB97" s="30"/>
      <c r="IC97" s="30"/>
      <c r="ID97" s="30"/>
      <c r="IE97" s="30"/>
      <c r="IF97" s="30"/>
      <c r="IG97" s="30"/>
      <c r="IH97" s="30"/>
      <c r="II97" s="30">
        <v>119</v>
      </c>
      <c r="IJ97" s="30">
        <v>117</v>
      </c>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v>119</v>
      </c>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v>1</v>
      </c>
      <c r="SM97" s="30">
        <v>1</v>
      </c>
      <c r="SN97" s="30"/>
      <c r="SO97" s="30"/>
      <c r="SP97" s="30"/>
      <c r="SQ97" s="30"/>
      <c r="SR97" s="30"/>
      <c r="SS97" s="30"/>
      <c r="ST97" s="30"/>
      <c r="SU97" s="30"/>
      <c r="SV97" s="30"/>
      <c r="SW97" s="30"/>
      <c r="SX97" s="30"/>
      <c r="SY97" s="30"/>
      <c r="SZ97" s="30"/>
      <c r="TA97" s="30"/>
      <c r="TB97" s="30"/>
      <c r="TC97" s="30"/>
      <c r="TD97" s="30">
        <v>91</v>
      </c>
      <c r="TE97" s="30">
        <v>71</v>
      </c>
      <c r="TF97" s="30"/>
      <c r="TG97" s="30"/>
      <c r="TH97" s="30"/>
      <c r="TI97" s="30"/>
      <c r="TJ97" s="30"/>
      <c r="TK97" s="30"/>
      <c r="TL97" s="30"/>
      <c r="TM97" s="30"/>
      <c r="TN97" s="30"/>
      <c r="TO97" s="30"/>
      <c r="TP97" s="30"/>
      <c r="TQ97" s="30"/>
      <c r="TR97" s="30"/>
      <c r="TS97" s="30"/>
      <c r="TT97" s="30"/>
      <c r="TU97" s="30"/>
      <c r="TV97" s="30"/>
      <c r="TW97" s="30"/>
      <c r="TX97" s="30"/>
      <c r="TY97" s="30"/>
      <c r="TZ97" s="30"/>
      <c r="UA97" s="30"/>
    </row>
    <row r="98" spans="2:547">
      <c r="B98" s="30" t="s">
        <v>97</v>
      </c>
      <c r="C98" s="43" t="s">
        <v>548</v>
      </c>
      <c r="D98" s="44"/>
      <c r="E98" s="30">
        <v>1263</v>
      </c>
      <c r="F98" s="30">
        <v>133</v>
      </c>
      <c r="G98" s="30">
        <v>10.53</v>
      </c>
      <c r="H98" s="43" t="s">
        <v>537</v>
      </c>
      <c r="I98" s="44"/>
      <c r="J98" s="30">
        <v>28</v>
      </c>
      <c r="K98" s="30">
        <v>1</v>
      </c>
      <c r="L98" s="30">
        <v>63</v>
      </c>
      <c r="M98" s="30">
        <v>20</v>
      </c>
      <c r="N98" s="30">
        <v>1</v>
      </c>
      <c r="O98" s="30">
        <v>34</v>
      </c>
      <c r="P98" s="30">
        <v>12</v>
      </c>
      <c r="Q98" s="30">
        <v>5</v>
      </c>
      <c r="R98" s="30">
        <v>12</v>
      </c>
      <c r="S98" s="30">
        <v>10</v>
      </c>
      <c r="T98" s="30">
        <v>121</v>
      </c>
      <c r="U98" s="30">
        <v>23</v>
      </c>
      <c r="V98" s="30">
        <v>10</v>
      </c>
      <c r="W98" s="30">
        <v>30</v>
      </c>
      <c r="X98" s="30">
        <v>62</v>
      </c>
      <c r="Y98" s="30">
        <v>21</v>
      </c>
      <c r="Z98" s="30">
        <v>57</v>
      </c>
      <c r="AA98" s="30">
        <v>21</v>
      </c>
      <c r="AB98" s="30">
        <v>19</v>
      </c>
      <c r="AC98" s="30">
        <v>9</v>
      </c>
      <c r="AD98" s="30">
        <v>56</v>
      </c>
      <c r="AE98" s="30">
        <v>20</v>
      </c>
      <c r="AF98" s="30">
        <v>16</v>
      </c>
      <c r="AG98" s="30">
        <v>30</v>
      </c>
      <c r="AH98" s="30">
        <v>11</v>
      </c>
      <c r="AI98" s="30">
        <v>18</v>
      </c>
      <c r="AJ98" s="30">
        <v>24</v>
      </c>
      <c r="AK98" s="30">
        <v>35</v>
      </c>
      <c r="AL98" s="30">
        <v>23</v>
      </c>
      <c r="AM98" s="30">
        <v>24</v>
      </c>
      <c r="AN98" s="30">
        <v>8</v>
      </c>
      <c r="AO98" s="30">
        <v>55</v>
      </c>
      <c r="AP98" s="30">
        <v>55</v>
      </c>
      <c r="AQ98" s="30">
        <v>7</v>
      </c>
      <c r="AR98" s="30">
        <v>35</v>
      </c>
      <c r="AS98" s="30">
        <v>30</v>
      </c>
      <c r="AT98" s="30">
        <v>9</v>
      </c>
      <c r="AU98" s="30">
        <v>59</v>
      </c>
      <c r="AV98" s="30">
        <v>30</v>
      </c>
      <c r="AW98" s="30">
        <v>22</v>
      </c>
      <c r="AX98" s="30">
        <v>22</v>
      </c>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v>58</v>
      </c>
      <c r="FB98" s="30">
        <v>60</v>
      </c>
      <c r="FC98" s="30"/>
      <c r="FD98" s="30"/>
      <c r="FE98" s="30"/>
      <c r="FF98" s="30"/>
      <c r="FG98" s="30"/>
      <c r="FH98" s="30"/>
      <c r="FI98" s="30"/>
      <c r="FJ98" s="30"/>
      <c r="FK98" s="30"/>
      <c r="FL98" s="30"/>
      <c r="FM98" s="30"/>
      <c r="FN98" s="30"/>
      <c r="FO98" s="30">
        <v>109</v>
      </c>
      <c r="FP98" s="30"/>
      <c r="FQ98" s="30"/>
      <c r="FR98" s="30"/>
      <c r="FS98" s="30"/>
      <c r="FT98" s="30"/>
      <c r="FU98" s="30"/>
      <c r="FV98" s="30">
        <v>32</v>
      </c>
      <c r="FW98" s="30">
        <v>26</v>
      </c>
      <c r="FX98" s="30">
        <v>13</v>
      </c>
      <c r="FY98" s="30">
        <v>68</v>
      </c>
      <c r="FZ98" s="30">
        <v>26</v>
      </c>
      <c r="GA98" s="30">
        <v>102</v>
      </c>
      <c r="GB98" s="30">
        <v>103</v>
      </c>
      <c r="GC98" s="30">
        <v>18</v>
      </c>
      <c r="GD98" s="30">
        <v>37</v>
      </c>
      <c r="GE98" s="30">
        <v>47</v>
      </c>
      <c r="GF98" s="30">
        <v>52</v>
      </c>
      <c r="GG98" s="30">
        <v>52</v>
      </c>
      <c r="GH98" s="30">
        <v>25</v>
      </c>
      <c r="GI98" s="30">
        <v>17</v>
      </c>
      <c r="GJ98" s="30">
        <v>71</v>
      </c>
      <c r="GK98" s="30">
        <v>41</v>
      </c>
      <c r="GL98" s="30">
        <v>9</v>
      </c>
      <c r="GM98" s="30"/>
      <c r="GN98" s="30"/>
      <c r="GO98" s="30"/>
      <c r="GP98" s="30"/>
      <c r="GQ98" s="30"/>
      <c r="GR98" s="30"/>
      <c r="GS98" s="30"/>
      <c r="GT98" s="30"/>
      <c r="GU98" s="30"/>
      <c r="GV98" s="30">
        <v>25</v>
      </c>
      <c r="GW98" s="30"/>
      <c r="GX98" s="30"/>
      <c r="GY98" s="30">
        <v>27</v>
      </c>
      <c r="GZ98" s="30"/>
      <c r="HA98" s="30"/>
      <c r="HB98" s="30"/>
      <c r="HC98" s="30"/>
      <c r="HD98" s="30"/>
      <c r="HE98" s="30"/>
      <c r="HF98" s="30"/>
      <c r="HG98" s="30"/>
      <c r="HH98" s="30"/>
      <c r="HI98" s="30"/>
      <c r="HJ98" s="30"/>
      <c r="HK98" s="30"/>
      <c r="HL98" s="30">
        <v>34</v>
      </c>
      <c r="HM98" s="30"/>
      <c r="HN98" s="30"/>
      <c r="HO98" s="30"/>
      <c r="HP98" s="30"/>
      <c r="HQ98" s="30"/>
      <c r="HR98" s="30"/>
      <c r="HS98" s="30"/>
      <c r="HT98" s="30"/>
      <c r="HU98" s="30"/>
      <c r="HV98" s="30"/>
      <c r="HW98" s="30"/>
      <c r="HX98" s="30">
        <v>48</v>
      </c>
      <c r="HY98" s="30"/>
      <c r="HZ98" s="30"/>
      <c r="IA98" s="30"/>
      <c r="IB98" s="30"/>
      <c r="IC98" s="30"/>
      <c r="ID98" s="30"/>
      <c r="IE98" s="30"/>
      <c r="IF98" s="30"/>
      <c r="IG98" s="30"/>
      <c r="IH98" s="30"/>
      <c r="II98" s="30">
        <v>109</v>
      </c>
      <c r="IJ98" s="30">
        <v>105</v>
      </c>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v>27</v>
      </c>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v>3</v>
      </c>
      <c r="SM98" s="30">
        <v>4</v>
      </c>
      <c r="SN98" s="30"/>
      <c r="SO98" s="30"/>
      <c r="SP98" s="30"/>
      <c r="SQ98" s="30"/>
      <c r="SR98" s="30"/>
      <c r="SS98" s="30"/>
      <c r="ST98" s="30"/>
      <c r="SU98" s="30"/>
      <c r="SV98" s="30"/>
      <c r="SW98" s="30"/>
      <c r="SX98" s="30"/>
      <c r="SY98" s="30"/>
      <c r="SZ98" s="30"/>
      <c r="TA98" s="30"/>
      <c r="TB98" s="30"/>
      <c r="TC98" s="30"/>
      <c r="TD98" s="30">
        <v>79</v>
      </c>
      <c r="TE98" s="30">
        <v>72</v>
      </c>
      <c r="TF98" s="30"/>
      <c r="TG98" s="30"/>
      <c r="TH98" s="30"/>
      <c r="TI98" s="30"/>
      <c r="TJ98" s="30"/>
      <c r="TK98" s="30"/>
      <c r="TL98" s="30"/>
      <c r="TM98" s="30"/>
      <c r="TN98" s="30"/>
      <c r="TO98" s="30"/>
      <c r="TP98" s="30"/>
      <c r="TQ98" s="30"/>
      <c r="TR98" s="30"/>
      <c r="TS98" s="30"/>
      <c r="TT98" s="30"/>
      <c r="TU98" s="30"/>
      <c r="TV98" s="30"/>
      <c r="TW98" s="30"/>
      <c r="TX98" s="30"/>
      <c r="TY98" s="30"/>
      <c r="TZ98" s="30"/>
      <c r="UA98" s="30"/>
    </row>
    <row r="99" spans="2:547">
      <c r="B99" s="30" t="s">
        <v>98</v>
      </c>
      <c r="C99" s="43" t="s">
        <v>548</v>
      </c>
      <c r="D99" s="44"/>
      <c r="E99" s="30">
        <v>986</v>
      </c>
      <c r="F99" s="30">
        <v>98</v>
      </c>
      <c r="G99" s="30">
        <v>9.94</v>
      </c>
      <c r="H99" s="43" t="s">
        <v>537</v>
      </c>
      <c r="I99" s="44"/>
      <c r="J99" s="30">
        <v>39</v>
      </c>
      <c r="K99" s="30">
        <v>2</v>
      </c>
      <c r="L99" s="30">
        <v>52</v>
      </c>
      <c r="M99" s="30">
        <v>8</v>
      </c>
      <c r="N99" s="30">
        <v>0</v>
      </c>
      <c r="O99" s="30">
        <v>33</v>
      </c>
      <c r="P99" s="30">
        <v>3</v>
      </c>
      <c r="Q99" s="30">
        <v>3</v>
      </c>
      <c r="R99" s="30">
        <v>22</v>
      </c>
      <c r="S99" s="30">
        <v>18</v>
      </c>
      <c r="T99" s="30">
        <v>88</v>
      </c>
      <c r="U99" s="30">
        <v>11</v>
      </c>
      <c r="V99" s="30">
        <v>3</v>
      </c>
      <c r="W99" s="30">
        <v>29</v>
      </c>
      <c r="X99" s="30">
        <v>43</v>
      </c>
      <c r="Y99" s="30">
        <v>5</v>
      </c>
      <c r="Z99" s="30">
        <v>41</v>
      </c>
      <c r="AA99" s="30">
        <v>8</v>
      </c>
      <c r="AB99" s="30">
        <v>33</v>
      </c>
      <c r="AC99" s="30">
        <v>3</v>
      </c>
      <c r="AD99" s="30">
        <v>47</v>
      </c>
      <c r="AE99" s="30">
        <v>32</v>
      </c>
      <c r="AF99" s="30">
        <v>32</v>
      </c>
      <c r="AG99" s="30">
        <v>29</v>
      </c>
      <c r="AH99" s="30">
        <v>2</v>
      </c>
      <c r="AI99" s="30">
        <v>31</v>
      </c>
      <c r="AJ99" s="30">
        <v>37</v>
      </c>
      <c r="AK99" s="30">
        <v>35</v>
      </c>
      <c r="AL99" s="30">
        <v>37</v>
      </c>
      <c r="AM99" s="30">
        <v>7</v>
      </c>
      <c r="AN99" s="30">
        <v>2</v>
      </c>
      <c r="AO99" s="30">
        <v>40</v>
      </c>
      <c r="AP99" s="30">
        <v>41</v>
      </c>
      <c r="AQ99" s="30">
        <v>2</v>
      </c>
      <c r="AR99" s="30">
        <v>30</v>
      </c>
      <c r="AS99" s="30">
        <v>28</v>
      </c>
      <c r="AT99" s="30">
        <v>3</v>
      </c>
      <c r="AU99" s="30">
        <v>44</v>
      </c>
      <c r="AV99" s="30">
        <v>27</v>
      </c>
      <c r="AW99" s="30">
        <v>4</v>
      </c>
      <c r="AX99" s="30">
        <v>7</v>
      </c>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v>34</v>
      </c>
      <c r="FB99" s="30">
        <v>46</v>
      </c>
      <c r="FC99" s="30"/>
      <c r="FD99" s="30"/>
      <c r="FE99" s="30"/>
      <c r="FF99" s="30"/>
      <c r="FG99" s="30"/>
      <c r="FH99" s="30"/>
      <c r="FI99" s="30"/>
      <c r="FJ99" s="30"/>
      <c r="FK99" s="30"/>
      <c r="FL99" s="30"/>
      <c r="FM99" s="30"/>
      <c r="FN99" s="30"/>
      <c r="FO99" s="30">
        <v>75</v>
      </c>
      <c r="FP99" s="30"/>
      <c r="FQ99" s="30"/>
      <c r="FR99" s="30"/>
      <c r="FS99" s="30"/>
      <c r="FT99" s="30"/>
      <c r="FU99" s="30"/>
      <c r="FV99" s="30">
        <v>27</v>
      </c>
      <c r="FW99" s="30">
        <v>38</v>
      </c>
      <c r="FX99" s="30">
        <v>14</v>
      </c>
      <c r="FY99" s="30">
        <v>39</v>
      </c>
      <c r="FZ99" s="30">
        <v>38</v>
      </c>
      <c r="GA99" s="30">
        <v>70</v>
      </c>
      <c r="GB99" s="30">
        <v>76</v>
      </c>
      <c r="GC99" s="30">
        <v>15</v>
      </c>
      <c r="GD99" s="30">
        <v>30</v>
      </c>
      <c r="GE99" s="30">
        <v>29</v>
      </c>
      <c r="GF99" s="30">
        <v>40</v>
      </c>
      <c r="GG99" s="30">
        <v>35</v>
      </c>
      <c r="GH99" s="30">
        <v>38</v>
      </c>
      <c r="GI99" s="30">
        <v>20</v>
      </c>
      <c r="GJ99" s="30">
        <v>50</v>
      </c>
      <c r="GK99" s="30">
        <v>28</v>
      </c>
      <c r="GL99" s="30">
        <v>23</v>
      </c>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v>39</v>
      </c>
      <c r="HK99" s="30"/>
      <c r="HL99" s="30"/>
      <c r="HM99" s="30">
        <v>76</v>
      </c>
      <c r="HN99" s="30"/>
      <c r="HO99" s="30"/>
      <c r="HP99" s="30"/>
      <c r="HQ99" s="30"/>
      <c r="HR99" s="30"/>
      <c r="HS99" s="30"/>
      <c r="HT99" s="30"/>
      <c r="HU99" s="30"/>
      <c r="HV99" s="30"/>
      <c r="HW99" s="30"/>
      <c r="HX99" s="30"/>
      <c r="HY99" s="30"/>
      <c r="HZ99" s="30"/>
      <c r="IA99" s="30"/>
      <c r="IB99" s="30"/>
      <c r="IC99" s="30"/>
      <c r="ID99" s="30"/>
      <c r="IE99" s="30"/>
      <c r="IF99" s="30"/>
      <c r="IG99" s="30"/>
      <c r="IH99" s="30"/>
      <c r="II99" s="30">
        <v>76</v>
      </c>
      <c r="IJ99" s="30">
        <v>75</v>
      </c>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v>0</v>
      </c>
      <c r="SM99" s="30">
        <v>1</v>
      </c>
      <c r="SN99" s="30"/>
      <c r="SO99" s="30"/>
      <c r="SP99" s="30">
        <v>59</v>
      </c>
      <c r="SQ99" s="30">
        <v>73</v>
      </c>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row>
    <row r="100" spans="2:547" ht="15.75" thickBot="1">
      <c r="B100" s="30" t="s">
        <v>99</v>
      </c>
      <c r="C100" s="43" t="s">
        <v>548</v>
      </c>
      <c r="D100" s="44"/>
      <c r="E100" s="30">
        <v>1453</v>
      </c>
      <c r="F100" s="30">
        <v>118</v>
      </c>
      <c r="G100" s="30">
        <v>8.1199999999999992</v>
      </c>
      <c r="H100" s="43" t="s">
        <v>537</v>
      </c>
      <c r="I100" s="44"/>
      <c r="J100" s="30">
        <v>24</v>
      </c>
      <c r="K100" s="30">
        <v>1</v>
      </c>
      <c r="L100" s="30">
        <v>60</v>
      </c>
      <c r="M100" s="30">
        <v>5</v>
      </c>
      <c r="N100" s="30">
        <v>0</v>
      </c>
      <c r="O100" s="30">
        <v>43</v>
      </c>
      <c r="P100" s="30">
        <v>8</v>
      </c>
      <c r="Q100" s="30">
        <v>2</v>
      </c>
      <c r="R100" s="30">
        <v>11</v>
      </c>
      <c r="S100" s="30">
        <v>9</v>
      </c>
      <c r="T100" s="30">
        <v>108</v>
      </c>
      <c r="U100" s="30">
        <v>10</v>
      </c>
      <c r="V100" s="30">
        <v>8</v>
      </c>
      <c r="W100" s="30">
        <v>34</v>
      </c>
      <c r="X100" s="30">
        <v>53</v>
      </c>
      <c r="Y100" s="30">
        <v>4</v>
      </c>
      <c r="Z100" s="30">
        <v>53</v>
      </c>
      <c r="AA100" s="30">
        <v>9</v>
      </c>
      <c r="AB100" s="30">
        <v>16</v>
      </c>
      <c r="AC100" s="30">
        <v>9</v>
      </c>
      <c r="AD100" s="30">
        <v>50</v>
      </c>
      <c r="AE100" s="30">
        <v>14</v>
      </c>
      <c r="AF100" s="30">
        <v>14</v>
      </c>
      <c r="AG100" s="30">
        <v>34</v>
      </c>
      <c r="AH100" s="30">
        <v>8</v>
      </c>
      <c r="AI100" s="30">
        <v>14</v>
      </c>
      <c r="AJ100" s="30">
        <v>19</v>
      </c>
      <c r="AK100" s="30">
        <v>42</v>
      </c>
      <c r="AL100" s="30">
        <v>16</v>
      </c>
      <c r="AM100" s="30">
        <v>4</v>
      </c>
      <c r="AN100" s="30">
        <v>8</v>
      </c>
      <c r="AO100" s="30">
        <v>50</v>
      </c>
      <c r="AP100" s="30">
        <v>52</v>
      </c>
      <c r="AQ100" s="30">
        <v>9</v>
      </c>
      <c r="AR100" s="30">
        <v>41</v>
      </c>
      <c r="AS100" s="30">
        <v>33</v>
      </c>
      <c r="AT100" s="30">
        <v>7</v>
      </c>
      <c r="AU100" s="30">
        <v>52</v>
      </c>
      <c r="AV100" s="30">
        <v>35</v>
      </c>
      <c r="AW100" s="30">
        <v>4</v>
      </c>
      <c r="AX100" s="30">
        <v>8</v>
      </c>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v>22</v>
      </c>
      <c r="EZ100" s="30">
        <v>94</v>
      </c>
      <c r="FA100" s="30"/>
      <c r="FB100" s="30"/>
      <c r="FC100" s="30"/>
      <c r="FD100" s="30"/>
      <c r="FE100" s="30"/>
      <c r="FF100" s="30"/>
      <c r="FG100" s="30"/>
      <c r="FH100" s="30"/>
      <c r="FI100" s="30"/>
      <c r="FJ100" s="30"/>
      <c r="FK100" s="30">
        <v>32</v>
      </c>
      <c r="FL100" s="30">
        <v>45</v>
      </c>
      <c r="FM100" s="30">
        <v>25</v>
      </c>
      <c r="FN100" s="30"/>
      <c r="FO100" s="30"/>
      <c r="FP100" s="30"/>
      <c r="FQ100" s="30"/>
      <c r="FR100" s="30"/>
      <c r="FS100" s="30"/>
      <c r="FT100" s="30"/>
      <c r="FU100" s="30"/>
      <c r="FV100" s="30">
        <v>25</v>
      </c>
      <c r="FW100" s="30">
        <v>21</v>
      </c>
      <c r="FX100" s="30">
        <v>13</v>
      </c>
      <c r="FY100" s="30">
        <v>57</v>
      </c>
      <c r="FZ100" s="30">
        <v>22</v>
      </c>
      <c r="GA100" s="30">
        <v>94</v>
      </c>
      <c r="GB100" s="30">
        <v>95</v>
      </c>
      <c r="GC100" s="30">
        <v>20</v>
      </c>
      <c r="GD100" s="30">
        <v>34</v>
      </c>
      <c r="GE100" s="30">
        <v>38</v>
      </c>
      <c r="GF100" s="30">
        <v>52</v>
      </c>
      <c r="GG100" s="30">
        <v>40</v>
      </c>
      <c r="GH100" s="30">
        <v>23</v>
      </c>
      <c r="GI100" s="30">
        <v>12</v>
      </c>
      <c r="GJ100" s="30">
        <v>58</v>
      </c>
      <c r="GK100" s="30">
        <v>39</v>
      </c>
      <c r="GL100" s="30">
        <v>11</v>
      </c>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v>23</v>
      </c>
      <c r="HK100" s="30"/>
      <c r="HL100" s="30"/>
      <c r="HM100" s="30">
        <v>93</v>
      </c>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v>97</v>
      </c>
      <c r="IJ100" s="30">
        <v>94</v>
      </c>
      <c r="IK100" s="30">
        <v>45</v>
      </c>
      <c r="IL100" s="30">
        <v>22</v>
      </c>
      <c r="IM100" s="30">
        <v>49</v>
      </c>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v>20</v>
      </c>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v>0</v>
      </c>
      <c r="SM100" s="30">
        <v>0</v>
      </c>
      <c r="SN100" s="30"/>
      <c r="SO100" s="30"/>
      <c r="SP100" s="30">
        <v>33</v>
      </c>
      <c r="SQ100" s="30">
        <v>24</v>
      </c>
      <c r="SR100" s="30"/>
      <c r="SS100" s="30"/>
      <c r="ST100" s="30"/>
      <c r="SU100" s="30"/>
      <c r="SV100" s="30"/>
      <c r="SW100" s="30"/>
      <c r="SX100" s="30"/>
      <c r="SY100" s="30"/>
      <c r="SZ100" s="30"/>
      <c r="TA100" s="30"/>
      <c r="TB100" s="30"/>
      <c r="TC100" s="30"/>
      <c r="TD100" s="30">
        <v>52</v>
      </c>
      <c r="TE100" s="30">
        <v>27</v>
      </c>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row>
    <row r="101" spans="2:547" ht="16.5" thickTop="1" thickBot="1">
      <c r="B101" s="29" t="s">
        <v>538</v>
      </c>
      <c r="C101" s="45" t="s">
        <v>537</v>
      </c>
      <c r="D101" s="46"/>
      <c r="E101" s="29">
        <f>SUM(E66:E100)</f>
        <v>27417</v>
      </c>
      <c r="F101" s="29">
        <f>SUM(F66:F100)</f>
        <v>3875</v>
      </c>
      <c r="G101" s="29" t="s">
        <v>537</v>
      </c>
      <c r="H101" s="45" t="s">
        <v>537</v>
      </c>
      <c r="I101" s="46"/>
      <c r="J101" s="29">
        <v>933</v>
      </c>
      <c r="K101" s="29">
        <v>18</v>
      </c>
      <c r="L101" s="29">
        <v>1853</v>
      </c>
      <c r="M101" s="29">
        <v>292</v>
      </c>
      <c r="N101" s="29">
        <v>13</v>
      </c>
      <c r="O101" s="29">
        <v>1258</v>
      </c>
      <c r="P101" s="29">
        <v>368</v>
      </c>
      <c r="Q101" s="29">
        <v>99</v>
      </c>
      <c r="R101" s="29">
        <v>263</v>
      </c>
      <c r="S101" s="29">
        <v>166</v>
      </c>
      <c r="T101" s="29">
        <v>2647</v>
      </c>
      <c r="U101" s="29">
        <v>258</v>
      </c>
      <c r="V101" s="29">
        <v>278</v>
      </c>
      <c r="W101" s="29">
        <v>820</v>
      </c>
      <c r="X101" s="29">
        <v>1355</v>
      </c>
      <c r="Y101" s="29">
        <v>221</v>
      </c>
      <c r="Z101" s="29">
        <v>1324</v>
      </c>
      <c r="AA101" s="29">
        <v>233</v>
      </c>
      <c r="AB101" s="29">
        <v>390</v>
      </c>
      <c r="AC101" s="29">
        <v>264</v>
      </c>
      <c r="AD101" s="29">
        <v>1318</v>
      </c>
      <c r="AE101" s="29">
        <v>390</v>
      </c>
      <c r="AF101" s="29">
        <v>383</v>
      </c>
      <c r="AG101" s="29">
        <v>834</v>
      </c>
      <c r="AH101" s="29">
        <v>232</v>
      </c>
      <c r="AI101" s="29">
        <v>389</v>
      </c>
      <c r="AJ101" s="29">
        <v>450</v>
      </c>
      <c r="AK101" s="29">
        <v>953</v>
      </c>
      <c r="AL101" s="29">
        <v>413</v>
      </c>
      <c r="AM101" s="29">
        <v>222</v>
      </c>
      <c r="AN101" s="29">
        <v>219</v>
      </c>
      <c r="AO101" s="29">
        <v>1257</v>
      </c>
      <c r="AP101" s="29">
        <v>1287</v>
      </c>
      <c r="AQ101" s="29">
        <v>251</v>
      </c>
      <c r="AR101" s="29">
        <v>889</v>
      </c>
      <c r="AS101" s="29">
        <v>788</v>
      </c>
      <c r="AT101" s="29">
        <v>246</v>
      </c>
      <c r="AU101" s="29">
        <v>1292</v>
      </c>
      <c r="AV101" s="29">
        <v>795</v>
      </c>
      <c r="AW101" s="29">
        <v>223</v>
      </c>
      <c r="AX101" s="29">
        <v>204</v>
      </c>
      <c r="AY101" s="29">
        <v>744</v>
      </c>
      <c r="AZ101" s="29">
        <v>96</v>
      </c>
      <c r="BA101" s="29">
        <v>2</v>
      </c>
      <c r="BB101" s="29">
        <v>330</v>
      </c>
      <c r="BC101" s="29">
        <v>90</v>
      </c>
      <c r="BD101" s="29">
        <v>102</v>
      </c>
      <c r="BE101" s="29">
        <v>332</v>
      </c>
      <c r="BF101" s="29">
        <v>278</v>
      </c>
      <c r="BG101" s="29">
        <v>309</v>
      </c>
      <c r="BH101" s="29">
        <v>85</v>
      </c>
      <c r="BI101" s="29">
        <v>311</v>
      </c>
      <c r="BJ101" s="29">
        <v>87</v>
      </c>
      <c r="BK101" s="29">
        <v>284</v>
      </c>
      <c r="BL101" s="29">
        <v>263</v>
      </c>
      <c r="BM101" s="29">
        <v>323</v>
      </c>
      <c r="BN101" s="29">
        <v>105</v>
      </c>
      <c r="BO101" s="29">
        <v>301</v>
      </c>
      <c r="BP101" s="29">
        <v>285</v>
      </c>
      <c r="BQ101" s="29">
        <v>292</v>
      </c>
      <c r="BR101" s="29">
        <v>111</v>
      </c>
      <c r="BS101" s="29">
        <v>78</v>
      </c>
      <c r="BT101" s="29">
        <v>88</v>
      </c>
      <c r="BU101" s="29">
        <v>105</v>
      </c>
      <c r="BV101" s="29">
        <v>296</v>
      </c>
      <c r="BW101" s="29">
        <v>249</v>
      </c>
      <c r="BX101" s="29">
        <v>298</v>
      </c>
      <c r="BY101" s="29">
        <v>280</v>
      </c>
      <c r="BZ101" s="29">
        <v>82</v>
      </c>
      <c r="CA101" s="29">
        <v>94</v>
      </c>
      <c r="CB101" s="29">
        <v>251</v>
      </c>
      <c r="CC101" s="29">
        <v>313</v>
      </c>
      <c r="CD101" s="29">
        <v>95</v>
      </c>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v>274</v>
      </c>
      <c r="ES101" s="29">
        <v>63</v>
      </c>
      <c r="ET101" s="29"/>
      <c r="EU101" s="29"/>
      <c r="EV101" s="29"/>
      <c r="EW101" s="29"/>
      <c r="EX101" s="29"/>
      <c r="EY101" s="29">
        <v>144</v>
      </c>
      <c r="EZ101" s="29">
        <v>707</v>
      </c>
      <c r="FA101" s="29">
        <v>1011</v>
      </c>
      <c r="FB101" s="29">
        <v>1153</v>
      </c>
      <c r="FC101" s="29"/>
      <c r="FD101" s="29"/>
      <c r="FE101" s="29"/>
      <c r="FF101" s="29"/>
      <c r="FG101" s="29">
        <v>312</v>
      </c>
      <c r="FH101" s="29"/>
      <c r="FI101" s="29"/>
      <c r="FJ101" s="29"/>
      <c r="FK101" s="29">
        <v>187</v>
      </c>
      <c r="FL101" s="29">
        <v>320</v>
      </c>
      <c r="FM101" s="29">
        <v>276</v>
      </c>
      <c r="FN101" s="29">
        <v>0</v>
      </c>
      <c r="FO101" s="29">
        <v>1847</v>
      </c>
      <c r="FP101" s="29"/>
      <c r="FQ101" s="29"/>
      <c r="FR101" s="29"/>
      <c r="FS101" s="29"/>
      <c r="FT101" s="29"/>
      <c r="FU101" s="29"/>
      <c r="FV101" s="29">
        <v>1170</v>
      </c>
      <c r="FW101" s="29">
        <v>831</v>
      </c>
      <c r="FX101" s="29">
        <v>500</v>
      </c>
      <c r="FY101" s="29">
        <v>1688</v>
      </c>
      <c r="FZ101" s="29">
        <v>853</v>
      </c>
      <c r="GA101" s="29">
        <v>3005</v>
      </c>
      <c r="GB101" s="29">
        <v>3074</v>
      </c>
      <c r="GC101" s="29">
        <v>492</v>
      </c>
      <c r="GD101" s="29">
        <v>1188</v>
      </c>
      <c r="GE101" s="29">
        <v>1371</v>
      </c>
      <c r="GF101" s="29">
        <v>1531</v>
      </c>
      <c r="GG101" s="29">
        <v>1606</v>
      </c>
      <c r="GH101" s="29">
        <v>825</v>
      </c>
      <c r="GI101" s="29">
        <v>485</v>
      </c>
      <c r="GJ101" s="29">
        <v>2321</v>
      </c>
      <c r="GK101" s="29">
        <v>1060</v>
      </c>
      <c r="GL101" s="29">
        <v>460</v>
      </c>
      <c r="GM101" s="29"/>
      <c r="GN101" s="29"/>
      <c r="GO101" s="29"/>
      <c r="GP101" s="29"/>
      <c r="GQ101" s="29"/>
      <c r="GR101" s="29"/>
      <c r="GS101" s="29"/>
      <c r="GT101" s="29"/>
      <c r="GU101" s="29"/>
      <c r="GV101" s="29">
        <v>367</v>
      </c>
      <c r="GW101" s="29"/>
      <c r="GX101" s="29"/>
      <c r="GY101" s="29">
        <v>382</v>
      </c>
      <c r="GZ101" s="29"/>
      <c r="HA101" s="29"/>
      <c r="HB101" s="29"/>
      <c r="HC101" s="29"/>
      <c r="HD101" s="29"/>
      <c r="HE101" s="29"/>
      <c r="HF101" s="29"/>
      <c r="HG101" s="29"/>
      <c r="HH101" s="29">
        <v>242</v>
      </c>
      <c r="HI101" s="29"/>
      <c r="HJ101" s="29">
        <v>234</v>
      </c>
      <c r="HK101" s="29">
        <v>48</v>
      </c>
      <c r="HL101" s="29">
        <v>578</v>
      </c>
      <c r="HM101" s="29">
        <v>1059</v>
      </c>
      <c r="HN101" s="29"/>
      <c r="HO101" s="29"/>
      <c r="HP101" s="29"/>
      <c r="HQ101" s="29"/>
      <c r="HR101" s="29"/>
      <c r="HS101" s="29"/>
      <c r="HT101" s="29"/>
      <c r="HU101" s="29"/>
      <c r="HV101" s="29"/>
      <c r="HW101" s="29"/>
      <c r="HX101" s="29">
        <v>891</v>
      </c>
      <c r="HY101" s="29"/>
      <c r="HZ101" s="29"/>
      <c r="IA101" s="29"/>
      <c r="IB101" s="29"/>
      <c r="IC101" s="29"/>
      <c r="ID101" s="29"/>
      <c r="IE101" s="29"/>
      <c r="IF101" s="29"/>
      <c r="IG101" s="29">
        <v>30</v>
      </c>
      <c r="IH101" s="29"/>
      <c r="II101" s="29">
        <v>3165</v>
      </c>
      <c r="IJ101" s="29">
        <v>3103</v>
      </c>
      <c r="IK101" s="29">
        <v>1119</v>
      </c>
      <c r="IL101" s="29">
        <v>699</v>
      </c>
      <c r="IM101" s="29">
        <v>1407</v>
      </c>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c r="JU101" s="29"/>
      <c r="JV101" s="29"/>
      <c r="JW101" s="29"/>
      <c r="JX101" s="29"/>
      <c r="JY101" s="29"/>
      <c r="JZ101" s="29"/>
      <c r="KA101" s="29"/>
      <c r="KB101" s="29"/>
      <c r="KC101" s="29"/>
      <c r="KD101" s="29"/>
      <c r="KE101" s="29"/>
      <c r="KF101" s="29"/>
      <c r="KG101" s="29"/>
      <c r="KH101" s="29"/>
      <c r="KI101" s="29"/>
      <c r="KJ101" s="29"/>
      <c r="KK101" s="29"/>
      <c r="KL101" s="29"/>
      <c r="KM101" s="29"/>
      <c r="KN101" s="29"/>
      <c r="KO101" s="29"/>
      <c r="KP101" s="29"/>
      <c r="KQ101" s="29"/>
      <c r="KR101" s="29"/>
      <c r="KS101" s="29"/>
      <c r="KT101" s="29">
        <v>35</v>
      </c>
      <c r="KU101" s="29">
        <v>187</v>
      </c>
      <c r="KV101" s="29">
        <v>87</v>
      </c>
      <c r="KW101" s="29">
        <v>19</v>
      </c>
      <c r="KX101" s="29">
        <v>151</v>
      </c>
      <c r="KY101" s="29">
        <v>22</v>
      </c>
      <c r="KZ101" s="29">
        <v>55</v>
      </c>
      <c r="LA101" s="29">
        <v>33</v>
      </c>
      <c r="LB101" s="29">
        <v>34</v>
      </c>
      <c r="LC101" s="29">
        <v>18</v>
      </c>
      <c r="LD101" s="29">
        <v>30</v>
      </c>
      <c r="LE101" s="29">
        <v>46</v>
      </c>
      <c r="LF101" s="29">
        <v>134</v>
      </c>
      <c r="LG101" s="29">
        <v>10</v>
      </c>
      <c r="LH101" s="29">
        <v>29</v>
      </c>
      <c r="LI101" s="29">
        <v>113</v>
      </c>
      <c r="LJ101" s="29">
        <v>21</v>
      </c>
      <c r="LK101" s="29">
        <v>108</v>
      </c>
      <c r="LL101" s="29">
        <v>19</v>
      </c>
      <c r="LM101" s="29">
        <v>27</v>
      </c>
      <c r="LN101" s="29">
        <v>182</v>
      </c>
      <c r="LO101" s="29">
        <v>33</v>
      </c>
      <c r="LP101" s="29">
        <v>201</v>
      </c>
      <c r="LQ101" s="29">
        <v>89</v>
      </c>
      <c r="LR101" s="29">
        <v>27</v>
      </c>
      <c r="LS101" s="29">
        <v>117</v>
      </c>
      <c r="LT101" s="29">
        <v>68</v>
      </c>
      <c r="LU101" s="29">
        <v>44</v>
      </c>
      <c r="LV101" s="29">
        <v>114</v>
      </c>
      <c r="LW101" s="29">
        <v>133</v>
      </c>
      <c r="LX101" s="29">
        <v>119</v>
      </c>
      <c r="LY101" s="29">
        <v>27</v>
      </c>
      <c r="LZ101" s="29">
        <v>20</v>
      </c>
      <c r="MA101" s="29"/>
      <c r="MB101" s="29"/>
      <c r="MC101" s="29"/>
      <c r="MD101" s="29"/>
      <c r="ME101" s="29"/>
      <c r="MF101" s="29"/>
      <c r="MG101" s="29"/>
      <c r="MH101" s="29"/>
      <c r="MI101" s="29"/>
      <c r="MJ101" s="29"/>
      <c r="MK101" s="29"/>
      <c r="ML101" s="29"/>
      <c r="MM101" s="29"/>
      <c r="MN101" s="29"/>
      <c r="MO101" s="29"/>
      <c r="MP101" s="29"/>
      <c r="MQ101" s="29"/>
      <c r="MR101" s="29"/>
      <c r="MS101" s="29"/>
      <c r="MT101" s="29"/>
      <c r="MU101" s="29"/>
      <c r="MV101" s="29"/>
      <c r="MW101" s="29"/>
      <c r="MX101" s="29"/>
      <c r="MY101" s="29"/>
      <c r="MZ101" s="29"/>
      <c r="NA101" s="29"/>
      <c r="NB101" s="29"/>
      <c r="NC101" s="29"/>
      <c r="ND101" s="29"/>
      <c r="NE101" s="29"/>
      <c r="NF101" s="29"/>
      <c r="NG101" s="29"/>
      <c r="NH101" s="29"/>
      <c r="NI101" s="29"/>
      <c r="NJ101" s="29"/>
      <c r="NK101" s="29"/>
      <c r="NL101" s="29"/>
      <c r="NM101" s="29"/>
      <c r="NN101" s="29"/>
      <c r="NO101" s="29"/>
      <c r="NP101" s="29"/>
      <c r="NQ101" s="29"/>
      <c r="NR101" s="29"/>
      <c r="NS101" s="29"/>
      <c r="NT101" s="29"/>
      <c r="NU101" s="29"/>
      <c r="NV101" s="29"/>
      <c r="NW101" s="29"/>
      <c r="NX101" s="29"/>
      <c r="NY101" s="29"/>
      <c r="NZ101" s="29"/>
      <c r="OA101" s="29"/>
      <c r="OB101" s="29"/>
      <c r="OC101" s="29"/>
      <c r="OD101" s="29"/>
      <c r="OE101" s="29"/>
      <c r="OF101" s="29"/>
      <c r="OG101" s="29"/>
      <c r="OH101" s="29"/>
      <c r="OI101" s="29"/>
      <c r="OJ101" s="29"/>
      <c r="OK101" s="29"/>
      <c r="OL101" s="29"/>
      <c r="OM101" s="29"/>
      <c r="ON101" s="29"/>
      <c r="OO101" s="29"/>
      <c r="OP101" s="29"/>
      <c r="OQ101" s="29"/>
      <c r="OR101" s="29"/>
      <c r="OS101" s="29"/>
      <c r="OT101" s="29"/>
      <c r="OU101" s="29"/>
      <c r="OV101" s="29"/>
      <c r="OW101" s="29"/>
      <c r="OX101" s="29"/>
      <c r="OY101" s="29"/>
      <c r="OZ101" s="29"/>
      <c r="PA101" s="29"/>
      <c r="PB101" s="29"/>
      <c r="PC101" s="29"/>
      <c r="PD101" s="29"/>
      <c r="PE101" s="29"/>
      <c r="PF101" s="29"/>
      <c r="PG101" s="29"/>
      <c r="PH101" s="29"/>
      <c r="PI101" s="29"/>
      <c r="PJ101" s="29"/>
      <c r="PK101" s="29"/>
      <c r="PL101" s="29"/>
      <c r="PM101" s="29"/>
      <c r="PN101" s="29"/>
      <c r="PO101" s="29"/>
      <c r="PP101" s="29"/>
      <c r="PQ101" s="29"/>
      <c r="PR101" s="29"/>
      <c r="PS101" s="29"/>
      <c r="PT101" s="29"/>
      <c r="PU101" s="29"/>
      <c r="PV101" s="29"/>
      <c r="PW101" s="29"/>
      <c r="PX101" s="29"/>
      <c r="PY101" s="29"/>
      <c r="PZ101" s="29"/>
      <c r="QA101" s="29"/>
      <c r="QB101" s="29"/>
      <c r="QC101" s="29"/>
      <c r="QD101" s="29"/>
      <c r="QE101" s="29"/>
      <c r="QF101" s="29"/>
      <c r="QG101" s="29"/>
      <c r="QH101" s="29"/>
      <c r="QI101" s="29"/>
      <c r="QJ101" s="29"/>
      <c r="QK101" s="29"/>
      <c r="QL101" s="29"/>
      <c r="QM101" s="29"/>
      <c r="QN101" s="29"/>
      <c r="QO101" s="29"/>
      <c r="QP101" s="29"/>
      <c r="QQ101" s="29"/>
      <c r="QR101" s="29"/>
      <c r="QS101" s="29"/>
      <c r="QT101" s="29"/>
      <c r="QU101" s="29"/>
      <c r="QV101" s="29"/>
      <c r="QW101" s="29"/>
      <c r="QX101" s="29"/>
      <c r="QY101" s="29"/>
      <c r="QZ101" s="29"/>
      <c r="RA101" s="29"/>
      <c r="RB101" s="29"/>
      <c r="RC101" s="29"/>
      <c r="RD101" s="29"/>
      <c r="RE101" s="29"/>
      <c r="RF101" s="29"/>
      <c r="RG101" s="29"/>
      <c r="RH101" s="29"/>
      <c r="RI101" s="29"/>
      <c r="RJ101" s="29"/>
      <c r="RK101" s="29"/>
      <c r="RL101" s="29"/>
      <c r="RM101" s="29"/>
      <c r="RN101" s="29"/>
      <c r="RO101" s="29"/>
      <c r="RP101" s="29"/>
      <c r="RQ101" s="29"/>
      <c r="RR101" s="29"/>
      <c r="RS101" s="29"/>
      <c r="RT101" s="29"/>
      <c r="RU101" s="29"/>
      <c r="RV101" s="29"/>
      <c r="RW101" s="29"/>
      <c r="RX101" s="29"/>
      <c r="RY101" s="29"/>
      <c r="RZ101" s="29"/>
      <c r="SA101" s="29"/>
      <c r="SB101" s="29"/>
      <c r="SC101" s="29"/>
      <c r="SD101" s="29"/>
      <c r="SE101" s="29"/>
      <c r="SF101" s="29"/>
      <c r="SG101" s="29"/>
      <c r="SH101" s="29"/>
      <c r="SI101" s="29"/>
      <c r="SJ101" s="29"/>
      <c r="SK101" s="29"/>
      <c r="SL101" s="29">
        <v>248</v>
      </c>
      <c r="SM101" s="29">
        <v>226</v>
      </c>
      <c r="SN101" s="29">
        <v>37</v>
      </c>
      <c r="SO101" s="29">
        <v>43</v>
      </c>
      <c r="SP101" s="29">
        <v>378</v>
      </c>
      <c r="SQ101" s="29">
        <v>335</v>
      </c>
      <c r="SR101" s="29">
        <v>11</v>
      </c>
      <c r="SS101" s="29">
        <v>7</v>
      </c>
      <c r="ST101" s="29"/>
      <c r="SU101" s="29"/>
      <c r="SV101" s="29"/>
      <c r="SW101" s="29"/>
      <c r="SX101" s="29"/>
      <c r="SY101" s="29"/>
      <c r="SZ101" s="29"/>
      <c r="TA101" s="29"/>
      <c r="TB101" s="29"/>
      <c r="TC101" s="29"/>
      <c r="TD101" s="29">
        <v>776</v>
      </c>
      <c r="TE101" s="29">
        <v>702</v>
      </c>
      <c r="TF101" s="29">
        <v>197</v>
      </c>
      <c r="TG101" s="29">
        <v>241</v>
      </c>
      <c r="TH101" s="29"/>
      <c r="TI101" s="29"/>
      <c r="TJ101" s="29">
        <v>13</v>
      </c>
      <c r="TK101" s="29">
        <v>38</v>
      </c>
      <c r="TL101" s="29"/>
      <c r="TM101" s="29"/>
      <c r="TN101" s="29">
        <v>0</v>
      </c>
      <c r="TO101" s="29">
        <v>0</v>
      </c>
      <c r="TP101" s="29"/>
      <c r="TQ101" s="29"/>
      <c r="TR101" s="29"/>
      <c r="TS101" s="29"/>
      <c r="TT101" s="29"/>
      <c r="TU101" s="29"/>
      <c r="TV101" s="29"/>
      <c r="TW101" s="29"/>
      <c r="TX101" s="29"/>
      <c r="TY101" s="29"/>
      <c r="TZ101" s="29">
        <v>335</v>
      </c>
      <c r="UA101" s="29">
        <v>514</v>
      </c>
    </row>
    <row r="102" spans="2:547" ht="15.75" thickTop="1">
      <c r="B102" s="30" t="s">
        <v>100</v>
      </c>
      <c r="C102" s="43" t="s">
        <v>547</v>
      </c>
      <c r="D102" s="44"/>
      <c r="E102" s="30">
        <v>466</v>
      </c>
      <c r="F102" s="30">
        <v>94</v>
      </c>
      <c r="G102" s="30">
        <v>20.170000000000002</v>
      </c>
      <c r="H102" s="43" t="s">
        <v>537</v>
      </c>
      <c r="I102" s="44"/>
      <c r="J102" s="30">
        <v>60</v>
      </c>
      <c r="K102" s="30">
        <v>0</v>
      </c>
      <c r="L102" s="30">
        <v>39</v>
      </c>
      <c r="M102" s="30">
        <v>9</v>
      </c>
      <c r="N102" s="30">
        <v>0</v>
      </c>
      <c r="O102" s="30">
        <v>34</v>
      </c>
      <c r="P102" s="30">
        <v>8</v>
      </c>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v>81</v>
      </c>
      <c r="AZ102" s="30">
        <v>20</v>
      </c>
      <c r="BA102" s="30">
        <v>0</v>
      </c>
      <c r="BB102" s="30">
        <v>43</v>
      </c>
      <c r="BC102" s="30">
        <v>9</v>
      </c>
      <c r="BD102" s="30">
        <v>11</v>
      </c>
      <c r="BE102" s="30">
        <v>60</v>
      </c>
      <c r="BF102" s="30">
        <v>35</v>
      </c>
      <c r="BG102" s="30">
        <v>31</v>
      </c>
      <c r="BH102" s="30">
        <v>6</v>
      </c>
      <c r="BI102" s="30">
        <v>31</v>
      </c>
      <c r="BJ102" s="30">
        <v>6</v>
      </c>
      <c r="BK102" s="30">
        <v>45</v>
      </c>
      <c r="BL102" s="30">
        <v>30</v>
      </c>
      <c r="BM102" s="30">
        <v>34</v>
      </c>
      <c r="BN102" s="30">
        <v>10</v>
      </c>
      <c r="BO102" s="30">
        <v>33</v>
      </c>
      <c r="BP102" s="30">
        <v>45</v>
      </c>
      <c r="BQ102" s="30">
        <v>47</v>
      </c>
      <c r="BR102" s="30">
        <v>8</v>
      </c>
      <c r="BS102" s="30">
        <v>6</v>
      </c>
      <c r="BT102" s="30">
        <v>8</v>
      </c>
      <c r="BU102" s="30">
        <v>8</v>
      </c>
      <c r="BV102" s="30">
        <v>33</v>
      </c>
      <c r="BW102" s="30">
        <v>31</v>
      </c>
      <c r="BX102" s="30">
        <v>34</v>
      </c>
      <c r="BY102" s="30">
        <v>28</v>
      </c>
      <c r="BZ102" s="30">
        <v>7</v>
      </c>
      <c r="CA102" s="30">
        <v>6</v>
      </c>
      <c r="CB102" s="30">
        <v>27</v>
      </c>
      <c r="CC102" s="30">
        <v>35</v>
      </c>
      <c r="CD102" s="30">
        <v>10</v>
      </c>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v>47</v>
      </c>
      <c r="ES102" s="30">
        <v>17</v>
      </c>
      <c r="ET102" s="30"/>
      <c r="EU102" s="30"/>
      <c r="EV102" s="30"/>
      <c r="EW102" s="30"/>
      <c r="EX102" s="30"/>
      <c r="EY102" s="30"/>
      <c r="EZ102" s="30"/>
      <c r="FA102" s="30"/>
      <c r="FB102" s="30"/>
      <c r="FC102" s="30"/>
      <c r="FD102" s="30"/>
      <c r="FE102" s="30"/>
      <c r="FF102" s="30"/>
      <c r="FG102" s="30">
        <v>62</v>
      </c>
      <c r="FH102" s="30"/>
      <c r="FI102" s="30"/>
      <c r="FJ102" s="30"/>
      <c r="FK102" s="30"/>
      <c r="FL102" s="30"/>
      <c r="FM102" s="30"/>
      <c r="FN102" s="30"/>
      <c r="FO102" s="30"/>
      <c r="FP102" s="30"/>
      <c r="FQ102" s="30"/>
      <c r="FR102" s="30"/>
      <c r="FS102" s="30"/>
      <c r="FT102" s="30"/>
      <c r="FU102" s="30"/>
      <c r="FV102" s="30">
        <v>27</v>
      </c>
      <c r="FW102" s="30">
        <v>45</v>
      </c>
      <c r="FX102" s="30">
        <v>5</v>
      </c>
      <c r="FY102" s="30">
        <v>53</v>
      </c>
      <c r="FZ102" s="30">
        <v>52</v>
      </c>
      <c r="GA102" s="30">
        <v>67</v>
      </c>
      <c r="GB102" s="30">
        <v>70</v>
      </c>
      <c r="GC102" s="30">
        <v>9</v>
      </c>
      <c r="GD102" s="30">
        <v>30</v>
      </c>
      <c r="GE102" s="30">
        <v>35</v>
      </c>
      <c r="GF102" s="30">
        <v>30</v>
      </c>
      <c r="GG102" s="30">
        <v>49</v>
      </c>
      <c r="GH102" s="30">
        <v>46</v>
      </c>
      <c r="GI102" s="30">
        <v>30</v>
      </c>
      <c r="GJ102" s="30">
        <v>55</v>
      </c>
      <c r="GK102" s="30">
        <v>27</v>
      </c>
      <c r="GL102" s="30">
        <v>21</v>
      </c>
      <c r="GM102" s="30"/>
      <c r="GN102" s="30"/>
      <c r="GO102" s="30"/>
      <c r="GP102" s="30"/>
      <c r="GQ102" s="30"/>
      <c r="GR102" s="30"/>
      <c r="GS102" s="30"/>
      <c r="GT102" s="30"/>
      <c r="GU102" s="30">
        <v>56</v>
      </c>
      <c r="GV102" s="30"/>
      <c r="GW102" s="30"/>
      <c r="GX102" s="30"/>
      <c r="GY102" s="30"/>
      <c r="GZ102" s="30"/>
      <c r="HA102" s="30"/>
      <c r="HB102" s="30">
        <v>63</v>
      </c>
      <c r="HC102" s="30"/>
      <c r="HD102" s="30"/>
      <c r="HE102" s="30"/>
      <c r="HF102" s="30"/>
      <c r="HG102" s="30">
        <v>1</v>
      </c>
      <c r="HH102" s="30"/>
      <c r="HI102" s="30"/>
      <c r="HJ102" s="30"/>
      <c r="HK102" s="30"/>
      <c r="HL102" s="30"/>
      <c r="HM102" s="30"/>
      <c r="HN102" s="30"/>
      <c r="HO102" s="30"/>
      <c r="HP102" s="30"/>
      <c r="HQ102" s="30"/>
      <c r="HR102" s="30"/>
      <c r="HS102" s="30"/>
      <c r="HT102" s="30"/>
      <c r="HU102" s="30"/>
      <c r="HV102" s="30">
        <v>9</v>
      </c>
      <c r="HW102" s="30"/>
      <c r="HX102" s="30"/>
      <c r="HY102" s="30"/>
      <c r="HZ102" s="30"/>
      <c r="IA102" s="30"/>
      <c r="IB102" s="30"/>
      <c r="IC102" s="30"/>
      <c r="ID102" s="30"/>
      <c r="IE102" s="30"/>
      <c r="IF102" s="30"/>
      <c r="IG102" s="30"/>
      <c r="IH102" s="30"/>
      <c r="II102" s="30">
        <v>77</v>
      </c>
      <c r="IJ102" s="30">
        <v>71</v>
      </c>
      <c r="IK102" s="30">
        <v>25</v>
      </c>
      <c r="IL102" s="30">
        <v>52</v>
      </c>
      <c r="IM102" s="30">
        <v>58</v>
      </c>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v>69</v>
      </c>
      <c r="MB102" s="30">
        <v>39</v>
      </c>
      <c r="MC102" s="30">
        <v>19</v>
      </c>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v>54</v>
      </c>
      <c r="SO102" s="30">
        <v>99</v>
      </c>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row>
    <row r="103" spans="2:547">
      <c r="B103" s="30" t="s">
        <v>101</v>
      </c>
      <c r="C103" s="43" t="s">
        <v>547</v>
      </c>
      <c r="D103" s="44"/>
      <c r="E103" s="30">
        <v>532</v>
      </c>
      <c r="F103" s="30">
        <v>72</v>
      </c>
      <c r="G103" s="30">
        <v>13.53</v>
      </c>
      <c r="H103" s="43" t="s">
        <v>537</v>
      </c>
      <c r="I103" s="44"/>
      <c r="J103" s="30">
        <v>47</v>
      </c>
      <c r="K103" s="30">
        <v>2</v>
      </c>
      <c r="L103" s="30">
        <v>29</v>
      </c>
      <c r="M103" s="30">
        <v>7</v>
      </c>
      <c r="N103" s="30">
        <v>0</v>
      </c>
      <c r="O103" s="30">
        <v>24</v>
      </c>
      <c r="P103" s="30">
        <v>10</v>
      </c>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v>60</v>
      </c>
      <c r="AZ103" s="30">
        <v>15</v>
      </c>
      <c r="BA103" s="30">
        <v>0</v>
      </c>
      <c r="BB103" s="30">
        <v>36</v>
      </c>
      <c r="BC103" s="30">
        <v>7</v>
      </c>
      <c r="BD103" s="30">
        <v>9</v>
      </c>
      <c r="BE103" s="30">
        <v>43</v>
      </c>
      <c r="BF103" s="30">
        <v>20</v>
      </c>
      <c r="BG103" s="30">
        <v>26</v>
      </c>
      <c r="BH103" s="30">
        <v>9</v>
      </c>
      <c r="BI103" s="30">
        <v>26</v>
      </c>
      <c r="BJ103" s="30">
        <v>7</v>
      </c>
      <c r="BK103" s="30">
        <v>28</v>
      </c>
      <c r="BL103" s="30">
        <v>21</v>
      </c>
      <c r="BM103" s="30">
        <v>27</v>
      </c>
      <c r="BN103" s="30">
        <v>10</v>
      </c>
      <c r="BO103" s="30">
        <v>21</v>
      </c>
      <c r="BP103" s="30">
        <v>29</v>
      </c>
      <c r="BQ103" s="30">
        <v>30</v>
      </c>
      <c r="BR103" s="30">
        <v>12</v>
      </c>
      <c r="BS103" s="30">
        <v>8</v>
      </c>
      <c r="BT103" s="30">
        <v>8</v>
      </c>
      <c r="BU103" s="30">
        <v>11</v>
      </c>
      <c r="BV103" s="30">
        <v>24</v>
      </c>
      <c r="BW103" s="30">
        <v>22</v>
      </c>
      <c r="BX103" s="30">
        <v>24</v>
      </c>
      <c r="BY103" s="30">
        <v>21</v>
      </c>
      <c r="BZ103" s="30">
        <v>9</v>
      </c>
      <c r="CA103" s="30">
        <v>10</v>
      </c>
      <c r="CB103" s="30">
        <v>20</v>
      </c>
      <c r="CC103" s="30">
        <v>25</v>
      </c>
      <c r="CD103" s="30">
        <v>10</v>
      </c>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v>33</v>
      </c>
      <c r="ES103" s="30">
        <v>18</v>
      </c>
      <c r="ET103" s="30"/>
      <c r="EU103" s="30"/>
      <c r="EV103" s="30"/>
      <c r="EW103" s="30"/>
      <c r="EX103" s="30"/>
      <c r="EY103" s="30"/>
      <c r="EZ103" s="30"/>
      <c r="FA103" s="30"/>
      <c r="FB103" s="30"/>
      <c r="FC103" s="30"/>
      <c r="FD103" s="30"/>
      <c r="FE103" s="30"/>
      <c r="FF103" s="30"/>
      <c r="FG103" s="30">
        <v>42</v>
      </c>
      <c r="FH103" s="30"/>
      <c r="FI103" s="30"/>
      <c r="FJ103" s="30"/>
      <c r="FK103" s="30"/>
      <c r="FL103" s="30"/>
      <c r="FM103" s="30"/>
      <c r="FN103" s="30"/>
      <c r="FO103" s="30"/>
      <c r="FP103" s="30"/>
      <c r="FQ103" s="30"/>
      <c r="FR103" s="30"/>
      <c r="FS103" s="30"/>
      <c r="FT103" s="30"/>
      <c r="FU103" s="30"/>
      <c r="FV103" s="30">
        <v>14</v>
      </c>
      <c r="FW103" s="30">
        <v>36</v>
      </c>
      <c r="FX103" s="30">
        <v>9</v>
      </c>
      <c r="FY103" s="30">
        <v>36</v>
      </c>
      <c r="FZ103" s="30">
        <v>41</v>
      </c>
      <c r="GA103" s="30">
        <v>49</v>
      </c>
      <c r="GB103" s="30">
        <v>50</v>
      </c>
      <c r="GC103" s="30">
        <v>11</v>
      </c>
      <c r="GD103" s="30">
        <v>21</v>
      </c>
      <c r="GE103" s="30">
        <v>22</v>
      </c>
      <c r="GF103" s="30">
        <v>18</v>
      </c>
      <c r="GG103" s="30">
        <v>36</v>
      </c>
      <c r="GH103" s="30">
        <v>39</v>
      </c>
      <c r="GI103" s="30">
        <v>20</v>
      </c>
      <c r="GJ103" s="30">
        <v>36</v>
      </c>
      <c r="GK103" s="30">
        <v>27</v>
      </c>
      <c r="GL103" s="30">
        <v>18</v>
      </c>
      <c r="GM103" s="30"/>
      <c r="GN103" s="30"/>
      <c r="GO103" s="30"/>
      <c r="GP103" s="30"/>
      <c r="GQ103" s="30"/>
      <c r="GR103" s="30"/>
      <c r="GS103" s="30"/>
      <c r="GT103" s="30"/>
      <c r="GU103" s="30">
        <v>44</v>
      </c>
      <c r="GV103" s="30"/>
      <c r="GW103" s="30"/>
      <c r="GX103" s="30"/>
      <c r="GY103" s="30"/>
      <c r="GZ103" s="30"/>
      <c r="HA103" s="30"/>
      <c r="HB103" s="30">
        <v>43</v>
      </c>
      <c r="HC103" s="30"/>
      <c r="HD103" s="30"/>
      <c r="HE103" s="30"/>
      <c r="HF103" s="30"/>
      <c r="HG103" s="30">
        <v>2</v>
      </c>
      <c r="HH103" s="30"/>
      <c r="HI103" s="30"/>
      <c r="HJ103" s="30"/>
      <c r="HK103" s="30"/>
      <c r="HL103" s="30"/>
      <c r="HM103" s="30"/>
      <c r="HN103" s="30"/>
      <c r="HO103" s="30"/>
      <c r="HP103" s="30"/>
      <c r="HQ103" s="30"/>
      <c r="HR103" s="30"/>
      <c r="HS103" s="30"/>
      <c r="HT103" s="30"/>
      <c r="HU103" s="30"/>
      <c r="HV103" s="30">
        <v>3</v>
      </c>
      <c r="HW103" s="30"/>
      <c r="HX103" s="30"/>
      <c r="HY103" s="30"/>
      <c r="HZ103" s="30"/>
      <c r="IA103" s="30"/>
      <c r="IB103" s="30"/>
      <c r="IC103" s="30"/>
      <c r="ID103" s="30"/>
      <c r="IE103" s="30"/>
      <c r="IF103" s="30"/>
      <c r="IG103" s="30"/>
      <c r="IH103" s="30"/>
      <c r="II103" s="30">
        <v>51</v>
      </c>
      <c r="IJ103" s="30">
        <v>49</v>
      </c>
      <c r="IK103" s="30">
        <v>21</v>
      </c>
      <c r="IL103" s="30">
        <v>39</v>
      </c>
      <c r="IM103" s="30">
        <v>38</v>
      </c>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v>40</v>
      </c>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v>49</v>
      </c>
      <c r="SO103" s="30">
        <v>68</v>
      </c>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row>
    <row r="104" spans="2:547">
      <c r="B104" s="30" t="s">
        <v>102</v>
      </c>
      <c r="C104" s="43" t="s">
        <v>547</v>
      </c>
      <c r="D104" s="44"/>
      <c r="E104" s="30">
        <v>513</v>
      </c>
      <c r="F104" s="30">
        <v>39</v>
      </c>
      <c r="G104" s="30">
        <v>7.6</v>
      </c>
      <c r="H104" s="43" t="s">
        <v>537</v>
      </c>
      <c r="I104" s="44"/>
      <c r="J104" s="30">
        <v>42</v>
      </c>
      <c r="K104" s="30">
        <v>0</v>
      </c>
      <c r="L104" s="30">
        <v>13</v>
      </c>
      <c r="M104" s="30">
        <v>0</v>
      </c>
      <c r="N104" s="30">
        <v>0</v>
      </c>
      <c r="O104" s="30">
        <v>19</v>
      </c>
      <c r="P104" s="30">
        <v>5</v>
      </c>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v>31</v>
      </c>
      <c r="AZ104" s="30">
        <v>13</v>
      </c>
      <c r="BA104" s="30">
        <v>0</v>
      </c>
      <c r="BB104" s="30">
        <v>31</v>
      </c>
      <c r="BC104" s="30">
        <v>1</v>
      </c>
      <c r="BD104" s="30">
        <v>3</v>
      </c>
      <c r="BE104" s="30">
        <v>36</v>
      </c>
      <c r="BF104" s="30">
        <v>16</v>
      </c>
      <c r="BG104" s="30">
        <v>13</v>
      </c>
      <c r="BH104" s="30">
        <v>1</v>
      </c>
      <c r="BI104" s="30">
        <v>14</v>
      </c>
      <c r="BJ104" s="30">
        <v>2</v>
      </c>
      <c r="BK104" s="30">
        <v>23</v>
      </c>
      <c r="BL104" s="30">
        <v>15</v>
      </c>
      <c r="BM104" s="30">
        <v>13</v>
      </c>
      <c r="BN104" s="30">
        <v>3</v>
      </c>
      <c r="BO104" s="30">
        <v>18</v>
      </c>
      <c r="BP104" s="30">
        <v>22</v>
      </c>
      <c r="BQ104" s="30">
        <v>26</v>
      </c>
      <c r="BR104" s="30">
        <v>3</v>
      </c>
      <c r="BS104" s="30">
        <v>1</v>
      </c>
      <c r="BT104" s="30">
        <v>4</v>
      </c>
      <c r="BU104" s="30">
        <v>4</v>
      </c>
      <c r="BV104" s="30">
        <v>13</v>
      </c>
      <c r="BW104" s="30">
        <v>14</v>
      </c>
      <c r="BX104" s="30">
        <v>13</v>
      </c>
      <c r="BY104" s="30">
        <v>14</v>
      </c>
      <c r="BZ104" s="30">
        <v>0</v>
      </c>
      <c r="CA104" s="30">
        <v>1</v>
      </c>
      <c r="CB104" s="30">
        <v>14</v>
      </c>
      <c r="CC104" s="30">
        <v>15</v>
      </c>
      <c r="CD104" s="30">
        <v>5</v>
      </c>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v>28</v>
      </c>
      <c r="ES104" s="30">
        <v>11</v>
      </c>
      <c r="ET104" s="30"/>
      <c r="EU104" s="30"/>
      <c r="EV104" s="30"/>
      <c r="EW104" s="30"/>
      <c r="EX104" s="30"/>
      <c r="EY104" s="30"/>
      <c r="EZ104" s="30"/>
      <c r="FA104" s="30"/>
      <c r="FB104" s="30"/>
      <c r="FC104" s="30"/>
      <c r="FD104" s="30"/>
      <c r="FE104" s="30"/>
      <c r="FF104" s="30"/>
      <c r="FG104" s="30">
        <v>38</v>
      </c>
      <c r="FH104" s="30"/>
      <c r="FI104" s="30"/>
      <c r="FJ104" s="30"/>
      <c r="FK104" s="30"/>
      <c r="FL104" s="30"/>
      <c r="FM104" s="30"/>
      <c r="FN104" s="30"/>
      <c r="FO104" s="30"/>
      <c r="FP104" s="30"/>
      <c r="FQ104" s="30"/>
      <c r="FR104" s="30"/>
      <c r="FS104" s="30"/>
      <c r="FT104" s="30"/>
      <c r="FU104" s="30"/>
      <c r="FV104" s="30">
        <v>10</v>
      </c>
      <c r="FW104" s="30">
        <v>30</v>
      </c>
      <c r="FX104" s="30">
        <v>6</v>
      </c>
      <c r="FY104" s="30">
        <v>17</v>
      </c>
      <c r="FZ104" s="30">
        <v>36</v>
      </c>
      <c r="GA104" s="30">
        <v>29</v>
      </c>
      <c r="GB104" s="30">
        <v>29</v>
      </c>
      <c r="GC104" s="30">
        <v>5</v>
      </c>
      <c r="GD104" s="30">
        <v>13</v>
      </c>
      <c r="GE104" s="30">
        <v>12</v>
      </c>
      <c r="GF104" s="30">
        <v>24</v>
      </c>
      <c r="GG104" s="30">
        <v>8</v>
      </c>
      <c r="GH104" s="30">
        <v>32</v>
      </c>
      <c r="GI104" s="30">
        <v>19</v>
      </c>
      <c r="GJ104" s="30">
        <v>21</v>
      </c>
      <c r="GK104" s="30">
        <v>11</v>
      </c>
      <c r="GL104" s="30">
        <v>18</v>
      </c>
      <c r="GM104" s="30"/>
      <c r="GN104" s="30"/>
      <c r="GO104" s="30"/>
      <c r="GP104" s="30"/>
      <c r="GQ104" s="30"/>
      <c r="GR104" s="30"/>
      <c r="GS104" s="30"/>
      <c r="GT104" s="30"/>
      <c r="GU104" s="30">
        <v>25</v>
      </c>
      <c r="GV104" s="30"/>
      <c r="GW104" s="30"/>
      <c r="GX104" s="30"/>
      <c r="GY104" s="30"/>
      <c r="GZ104" s="30"/>
      <c r="HA104" s="30"/>
      <c r="HB104" s="30">
        <v>29</v>
      </c>
      <c r="HC104" s="30"/>
      <c r="HD104" s="30"/>
      <c r="HE104" s="30"/>
      <c r="HF104" s="30"/>
      <c r="HG104" s="30">
        <v>0</v>
      </c>
      <c r="HH104" s="30"/>
      <c r="HI104" s="30"/>
      <c r="HJ104" s="30"/>
      <c r="HK104" s="30"/>
      <c r="HL104" s="30"/>
      <c r="HM104" s="30"/>
      <c r="HN104" s="30"/>
      <c r="HO104" s="30"/>
      <c r="HP104" s="30"/>
      <c r="HQ104" s="30"/>
      <c r="HR104" s="30"/>
      <c r="HS104" s="30"/>
      <c r="HT104" s="30"/>
      <c r="HU104" s="30"/>
      <c r="HV104" s="30">
        <v>14</v>
      </c>
      <c r="HW104" s="30"/>
      <c r="HX104" s="30"/>
      <c r="HY104" s="30"/>
      <c r="HZ104" s="30"/>
      <c r="IA104" s="30"/>
      <c r="IB104" s="30"/>
      <c r="IC104" s="30"/>
      <c r="ID104" s="30"/>
      <c r="IE104" s="30"/>
      <c r="IF104" s="30"/>
      <c r="IG104" s="30"/>
      <c r="IH104" s="30"/>
      <c r="II104" s="30">
        <v>29</v>
      </c>
      <c r="IJ104" s="30">
        <v>30</v>
      </c>
      <c r="IK104" s="30">
        <v>15</v>
      </c>
      <c r="IL104" s="30">
        <v>33</v>
      </c>
      <c r="IM104" s="30">
        <v>17</v>
      </c>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v>34</v>
      </c>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v>36</v>
      </c>
      <c r="SO104" s="30">
        <v>43</v>
      </c>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row>
    <row r="105" spans="2:547">
      <c r="B105" s="30" t="s">
        <v>103</v>
      </c>
      <c r="C105" s="43" t="s">
        <v>547</v>
      </c>
      <c r="D105" s="44"/>
      <c r="E105" s="30">
        <v>692</v>
      </c>
      <c r="F105" s="30">
        <v>61</v>
      </c>
      <c r="G105" s="30">
        <v>8.82</v>
      </c>
      <c r="H105" s="43" t="s">
        <v>537</v>
      </c>
      <c r="I105" s="44"/>
      <c r="J105" s="30">
        <v>74</v>
      </c>
      <c r="K105" s="30">
        <v>0</v>
      </c>
      <c r="L105" s="30">
        <v>26</v>
      </c>
      <c r="M105" s="30">
        <v>3</v>
      </c>
      <c r="N105" s="30">
        <v>1</v>
      </c>
      <c r="O105" s="30">
        <v>23</v>
      </c>
      <c r="P105" s="30">
        <v>7</v>
      </c>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v>51</v>
      </c>
      <c r="AZ105" s="30">
        <v>19</v>
      </c>
      <c r="BA105" s="30">
        <v>0</v>
      </c>
      <c r="BB105" s="30">
        <v>56</v>
      </c>
      <c r="BC105" s="30">
        <v>4</v>
      </c>
      <c r="BD105" s="30">
        <v>4</v>
      </c>
      <c r="BE105" s="30">
        <v>70</v>
      </c>
      <c r="BF105" s="30">
        <v>23</v>
      </c>
      <c r="BG105" s="30">
        <v>22</v>
      </c>
      <c r="BH105" s="30">
        <v>4</v>
      </c>
      <c r="BI105" s="30">
        <v>23</v>
      </c>
      <c r="BJ105" s="30">
        <v>6</v>
      </c>
      <c r="BK105" s="30">
        <v>43</v>
      </c>
      <c r="BL105" s="30">
        <v>20</v>
      </c>
      <c r="BM105" s="30">
        <v>24</v>
      </c>
      <c r="BN105" s="30">
        <v>5</v>
      </c>
      <c r="BO105" s="30">
        <v>21</v>
      </c>
      <c r="BP105" s="30">
        <v>47</v>
      </c>
      <c r="BQ105" s="30">
        <v>48</v>
      </c>
      <c r="BR105" s="30">
        <v>6</v>
      </c>
      <c r="BS105" s="30">
        <v>3</v>
      </c>
      <c r="BT105" s="30">
        <v>4</v>
      </c>
      <c r="BU105" s="30">
        <v>6</v>
      </c>
      <c r="BV105" s="30">
        <v>23</v>
      </c>
      <c r="BW105" s="30">
        <v>21</v>
      </c>
      <c r="BX105" s="30">
        <v>23</v>
      </c>
      <c r="BY105" s="30">
        <v>20</v>
      </c>
      <c r="BZ105" s="30">
        <v>4</v>
      </c>
      <c r="CA105" s="30">
        <v>6</v>
      </c>
      <c r="CB105" s="30">
        <v>18</v>
      </c>
      <c r="CC105" s="30">
        <v>25</v>
      </c>
      <c r="CD105" s="30">
        <v>4</v>
      </c>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v>56</v>
      </c>
      <c r="ES105" s="30">
        <v>17</v>
      </c>
      <c r="ET105" s="30"/>
      <c r="EU105" s="30"/>
      <c r="EV105" s="30"/>
      <c r="EW105" s="30"/>
      <c r="EX105" s="30"/>
      <c r="EY105" s="30"/>
      <c r="EZ105" s="30"/>
      <c r="FA105" s="30"/>
      <c r="FB105" s="30"/>
      <c r="FC105" s="30"/>
      <c r="FD105" s="30"/>
      <c r="FE105" s="30"/>
      <c r="FF105" s="30"/>
      <c r="FG105" s="30">
        <v>69</v>
      </c>
      <c r="FH105" s="30"/>
      <c r="FI105" s="30"/>
      <c r="FJ105" s="30"/>
      <c r="FK105" s="30"/>
      <c r="FL105" s="30"/>
      <c r="FM105" s="30"/>
      <c r="FN105" s="30"/>
      <c r="FO105" s="30"/>
      <c r="FP105" s="30"/>
      <c r="FQ105" s="30"/>
      <c r="FR105" s="30"/>
      <c r="FS105" s="30"/>
      <c r="FT105" s="30"/>
      <c r="FU105" s="30"/>
      <c r="FV105" s="30">
        <v>13</v>
      </c>
      <c r="FW105" s="30">
        <v>55</v>
      </c>
      <c r="FX105" s="30">
        <v>6</v>
      </c>
      <c r="FY105" s="30">
        <v>37</v>
      </c>
      <c r="FZ105" s="30">
        <v>64</v>
      </c>
      <c r="GA105" s="30">
        <v>43</v>
      </c>
      <c r="GB105" s="30">
        <v>41</v>
      </c>
      <c r="GC105" s="30">
        <v>5</v>
      </c>
      <c r="GD105" s="30">
        <v>12</v>
      </c>
      <c r="GE105" s="30">
        <v>29</v>
      </c>
      <c r="GF105" s="30">
        <v>26</v>
      </c>
      <c r="GG105" s="30">
        <v>25</v>
      </c>
      <c r="GH105" s="30">
        <v>56</v>
      </c>
      <c r="GI105" s="30">
        <v>32</v>
      </c>
      <c r="GJ105" s="30">
        <v>40</v>
      </c>
      <c r="GK105" s="30">
        <v>13</v>
      </c>
      <c r="GL105" s="30">
        <v>33</v>
      </c>
      <c r="GM105" s="30"/>
      <c r="GN105" s="30"/>
      <c r="GO105" s="30"/>
      <c r="GP105" s="30"/>
      <c r="GQ105" s="30"/>
      <c r="GR105" s="30"/>
      <c r="GS105" s="30"/>
      <c r="GT105" s="30"/>
      <c r="GU105" s="30">
        <v>58</v>
      </c>
      <c r="GV105" s="30"/>
      <c r="GW105" s="30"/>
      <c r="GX105" s="30"/>
      <c r="GY105" s="30"/>
      <c r="GZ105" s="30"/>
      <c r="HA105" s="30"/>
      <c r="HB105" s="30">
        <v>41</v>
      </c>
      <c r="HC105" s="30"/>
      <c r="HD105" s="30"/>
      <c r="HE105" s="30"/>
      <c r="HF105" s="30"/>
      <c r="HG105" s="30">
        <v>5</v>
      </c>
      <c r="HH105" s="30"/>
      <c r="HI105" s="30"/>
      <c r="HJ105" s="30"/>
      <c r="HK105" s="30"/>
      <c r="HL105" s="30"/>
      <c r="HM105" s="30"/>
      <c r="HN105" s="30"/>
      <c r="HO105" s="30"/>
      <c r="HP105" s="30"/>
      <c r="HQ105" s="30"/>
      <c r="HR105" s="30"/>
      <c r="HS105" s="30"/>
      <c r="HT105" s="30"/>
      <c r="HU105" s="30"/>
      <c r="HV105" s="30">
        <v>10</v>
      </c>
      <c r="HW105" s="30"/>
      <c r="HX105" s="30"/>
      <c r="HY105" s="30"/>
      <c r="HZ105" s="30"/>
      <c r="IA105" s="30"/>
      <c r="IB105" s="30"/>
      <c r="IC105" s="30"/>
      <c r="ID105" s="30"/>
      <c r="IE105" s="30"/>
      <c r="IF105" s="30"/>
      <c r="IG105" s="30"/>
      <c r="IH105" s="30"/>
      <c r="II105" s="30">
        <v>41</v>
      </c>
      <c r="IJ105" s="30">
        <v>42</v>
      </c>
      <c r="IK105" s="30">
        <v>17</v>
      </c>
      <c r="IL105" s="30">
        <v>64</v>
      </c>
      <c r="IM105" s="30">
        <v>35</v>
      </c>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v>38</v>
      </c>
      <c r="MG105" s="30">
        <v>69</v>
      </c>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v>42</v>
      </c>
      <c r="SO105" s="30">
        <v>89</v>
      </c>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row>
    <row r="106" spans="2:547">
      <c r="B106" s="30" t="s">
        <v>104</v>
      </c>
      <c r="C106" s="43" t="s">
        <v>547</v>
      </c>
      <c r="D106" s="44"/>
      <c r="E106" s="30">
        <v>585</v>
      </c>
      <c r="F106" s="30">
        <v>49</v>
      </c>
      <c r="G106" s="30">
        <v>8.3800000000000008</v>
      </c>
      <c r="H106" s="43" t="s">
        <v>537</v>
      </c>
      <c r="I106" s="44"/>
      <c r="J106" s="30">
        <v>61</v>
      </c>
      <c r="K106" s="30">
        <v>0</v>
      </c>
      <c r="L106" s="30">
        <v>22</v>
      </c>
      <c r="M106" s="30">
        <v>4</v>
      </c>
      <c r="N106" s="30">
        <v>0</v>
      </c>
      <c r="O106" s="30">
        <v>17</v>
      </c>
      <c r="P106" s="30">
        <v>6</v>
      </c>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v>43</v>
      </c>
      <c r="AZ106" s="30">
        <v>17</v>
      </c>
      <c r="BA106" s="30">
        <v>0</v>
      </c>
      <c r="BB106" s="30">
        <v>44</v>
      </c>
      <c r="BC106" s="30">
        <v>2</v>
      </c>
      <c r="BD106" s="30">
        <v>4</v>
      </c>
      <c r="BE106" s="30">
        <v>56</v>
      </c>
      <c r="BF106" s="30">
        <v>16</v>
      </c>
      <c r="BG106" s="30">
        <v>20</v>
      </c>
      <c r="BH106" s="30">
        <v>4</v>
      </c>
      <c r="BI106" s="30">
        <v>21</v>
      </c>
      <c r="BJ106" s="30">
        <v>2</v>
      </c>
      <c r="BK106" s="30">
        <v>33</v>
      </c>
      <c r="BL106" s="30">
        <v>15</v>
      </c>
      <c r="BM106" s="30">
        <v>20</v>
      </c>
      <c r="BN106" s="30">
        <v>5</v>
      </c>
      <c r="BO106" s="30">
        <v>17</v>
      </c>
      <c r="BP106" s="30">
        <v>34</v>
      </c>
      <c r="BQ106" s="30">
        <v>36</v>
      </c>
      <c r="BR106" s="30">
        <v>5</v>
      </c>
      <c r="BS106" s="30">
        <v>2</v>
      </c>
      <c r="BT106" s="30">
        <v>4</v>
      </c>
      <c r="BU106" s="30">
        <v>4</v>
      </c>
      <c r="BV106" s="30">
        <v>16</v>
      </c>
      <c r="BW106" s="30">
        <v>16</v>
      </c>
      <c r="BX106" s="30">
        <v>17</v>
      </c>
      <c r="BY106" s="30">
        <v>14</v>
      </c>
      <c r="BZ106" s="30">
        <v>3</v>
      </c>
      <c r="CA106" s="30">
        <v>3</v>
      </c>
      <c r="CB106" s="30">
        <v>14</v>
      </c>
      <c r="CC106" s="30">
        <v>19</v>
      </c>
      <c r="CD106" s="30">
        <v>4</v>
      </c>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v>53</v>
      </c>
      <c r="ES106" s="30">
        <v>7</v>
      </c>
      <c r="ET106" s="30"/>
      <c r="EU106" s="30"/>
      <c r="EV106" s="30"/>
      <c r="EW106" s="30"/>
      <c r="EX106" s="30"/>
      <c r="EY106" s="30"/>
      <c r="EZ106" s="30"/>
      <c r="FA106" s="30"/>
      <c r="FB106" s="30"/>
      <c r="FC106" s="30"/>
      <c r="FD106" s="30"/>
      <c r="FE106" s="30"/>
      <c r="FF106" s="30"/>
      <c r="FG106" s="30">
        <v>55</v>
      </c>
      <c r="FH106" s="30"/>
      <c r="FI106" s="30"/>
      <c r="FJ106" s="30"/>
      <c r="FK106" s="30"/>
      <c r="FL106" s="30"/>
      <c r="FM106" s="30"/>
      <c r="FN106" s="30"/>
      <c r="FO106" s="30"/>
      <c r="FP106" s="30"/>
      <c r="FQ106" s="30"/>
      <c r="FR106" s="30"/>
      <c r="FS106" s="30"/>
      <c r="FT106" s="30"/>
      <c r="FU106" s="30"/>
      <c r="FV106" s="30">
        <v>19</v>
      </c>
      <c r="FW106" s="30">
        <v>48</v>
      </c>
      <c r="FX106" s="30">
        <v>2</v>
      </c>
      <c r="FY106" s="30">
        <v>26</v>
      </c>
      <c r="FZ106" s="30">
        <v>55</v>
      </c>
      <c r="GA106" s="30">
        <v>36</v>
      </c>
      <c r="GB106" s="30">
        <v>39</v>
      </c>
      <c r="GC106" s="30">
        <v>9</v>
      </c>
      <c r="GD106" s="30">
        <v>16</v>
      </c>
      <c r="GE106" s="30">
        <v>18</v>
      </c>
      <c r="GF106" s="30">
        <v>24</v>
      </c>
      <c r="GG106" s="30">
        <v>21</v>
      </c>
      <c r="GH106" s="30">
        <v>48</v>
      </c>
      <c r="GI106" s="30">
        <v>38</v>
      </c>
      <c r="GJ106" s="30">
        <v>38</v>
      </c>
      <c r="GK106" s="30">
        <v>7</v>
      </c>
      <c r="GL106" s="30">
        <v>17</v>
      </c>
      <c r="GM106" s="30"/>
      <c r="GN106" s="30"/>
      <c r="GO106" s="30"/>
      <c r="GP106" s="30"/>
      <c r="GQ106" s="30"/>
      <c r="GR106" s="30"/>
      <c r="GS106" s="30"/>
      <c r="GT106" s="30"/>
      <c r="GU106" s="30">
        <v>51</v>
      </c>
      <c r="GV106" s="30"/>
      <c r="GW106" s="30"/>
      <c r="GX106" s="30"/>
      <c r="GY106" s="30"/>
      <c r="GZ106" s="30"/>
      <c r="HA106" s="30"/>
      <c r="HB106" s="30">
        <v>40</v>
      </c>
      <c r="HC106" s="30"/>
      <c r="HD106" s="30"/>
      <c r="HE106" s="30"/>
      <c r="HF106" s="30"/>
      <c r="HG106" s="30">
        <v>1</v>
      </c>
      <c r="HH106" s="30"/>
      <c r="HI106" s="30"/>
      <c r="HJ106" s="30"/>
      <c r="HK106" s="30"/>
      <c r="HL106" s="30"/>
      <c r="HM106" s="30"/>
      <c r="HN106" s="30"/>
      <c r="HO106" s="30"/>
      <c r="HP106" s="30"/>
      <c r="HQ106" s="30"/>
      <c r="HR106" s="30"/>
      <c r="HS106" s="30"/>
      <c r="HT106" s="30"/>
      <c r="HU106" s="30"/>
      <c r="HV106" s="30">
        <v>9</v>
      </c>
      <c r="HW106" s="30"/>
      <c r="HX106" s="30"/>
      <c r="HY106" s="30"/>
      <c r="HZ106" s="30"/>
      <c r="IA106" s="30"/>
      <c r="IB106" s="30"/>
      <c r="IC106" s="30"/>
      <c r="ID106" s="30"/>
      <c r="IE106" s="30"/>
      <c r="IF106" s="30"/>
      <c r="IG106" s="30"/>
      <c r="IH106" s="30"/>
      <c r="II106" s="30">
        <v>40</v>
      </c>
      <c r="IJ106" s="30">
        <v>41</v>
      </c>
      <c r="IK106" s="30">
        <v>18</v>
      </c>
      <c r="IL106" s="30">
        <v>55</v>
      </c>
      <c r="IM106" s="30">
        <v>29</v>
      </c>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v>51</v>
      </c>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v>41</v>
      </c>
      <c r="SO106" s="30">
        <v>67</v>
      </c>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row>
    <row r="107" spans="2:547">
      <c r="B107" s="30" t="s">
        <v>105</v>
      </c>
      <c r="C107" s="43" t="s">
        <v>547</v>
      </c>
      <c r="D107" s="44"/>
      <c r="E107" s="30">
        <v>750</v>
      </c>
      <c r="F107" s="30">
        <v>45</v>
      </c>
      <c r="G107" s="30">
        <v>6</v>
      </c>
      <c r="H107" s="43" t="s">
        <v>537</v>
      </c>
      <c r="I107" s="44"/>
      <c r="J107" s="30">
        <v>34</v>
      </c>
      <c r="K107" s="30">
        <v>0</v>
      </c>
      <c r="L107" s="30">
        <v>16</v>
      </c>
      <c r="M107" s="30">
        <v>6</v>
      </c>
      <c r="N107" s="30">
        <v>0</v>
      </c>
      <c r="O107" s="30">
        <v>18</v>
      </c>
      <c r="P107" s="30">
        <v>5</v>
      </c>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v>39</v>
      </c>
      <c r="AZ107" s="30">
        <v>11</v>
      </c>
      <c r="BA107" s="30">
        <v>1</v>
      </c>
      <c r="BB107" s="30">
        <v>21</v>
      </c>
      <c r="BC107" s="30">
        <v>4</v>
      </c>
      <c r="BD107" s="30">
        <v>3</v>
      </c>
      <c r="BE107" s="30">
        <v>32</v>
      </c>
      <c r="BF107" s="30">
        <v>16</v>
      </c>
      <c r="BG107" s="30">
        <v>13</v>
      </c>
      <c r="BH107" s="30">
        <v>3</v>
      </c>
      <c r="BI107" s="30">
        <v>13</v>
      </c>
      <c r="BJ107" s="30">
        <v>2</v>
      </c>
      <c r="BK107" s="30">
        <v>16</v>
      </c>
      <c r="BL107" s="30">
        <v>18</v>
      </c>
      <c r="BM107" s="30">
        <v>12</v>
      </c>
      <c r="BN107" s="30">
        <v>3</v>
      </c>
      <c r="BO107" s="30">
        <v>21</v>
      </c>
      <c r="BP107" s="30">
        <v>14</v>
      </c>
      <c r="BQ107" s="30">
        <v>17</v>
      </c>
      <c r="BR107" s="30">
        <v>8</v>
      </c>
      <c r="BS107" s="30">
        <v>3</v>
      </c>
      <c r="BT107" s="30">
        <v>3</v>
      </c>
      <c r="BU107" s="30">
        <v>7</v>
      </c>
      <c r="BV107" s="30">
        <v>13</v>
      </c>
      <c r="BW107" s="30">
        <v>17</v>
      </c>
      <c r="BX107" s="30">
        <v>12</v>
      </c>
      <c r="BY107" s="30">
        <v>17</v>
      </c>
      <c r="BZ107" s="30">
        <v>3</v>
      </c>
      <c r="CA107" s="30">
        <v>6</v>
      </c>
      <c r="CB107" s="30">
        <v>14</v>
      </c>
      <c r="CC107" s="30">
        <v>11</v>
      </c>
      <c r="CD107" s="30">
        <v>4</v>
      </c>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v>32</v>
      </c>
      <c r="ES107" s="30">
        <v>1</v>
      </c>
      <c r="ET107" s="30"/>
      <c r="EU107" s="30"/>
      <c r="EV107" s="30"/>
      <c r="EW107" s="30"/>
      <c r="EX107" s="30"/>
      <c r="EY107" s="30"/>
      <c r="EZ107" s="30"/>
      <c r="FA107" s="30"/>
      <c r="FB107" s="30"/>
      <c r="FC107" s="30"/>
      <c r="FD107" s="30"/>
      <c r="FE107" s="30"/>
      <c r="FF107" s="30"/>
      <c r="FG107" s="30">
        <v>25</v>
      </c>
      <c r="FH107" s="30"/>
      <c r="FI107" s="30"/>
      <c r="FJ107" s="30"/>
      <c r="FK107" s="30"/>
      <c r="FL107" s="30"/>
      <c r="FM107" s="30"/>
      <c r="FN107" s="30"/>
      <c r="FO107" s="30"/>
      <c r="FP107" s="30"/>
      <c r="FQ107" s="30"/>
      <c r="FR107" s="30"/>
      <c r="FS107" s="30"/>
      <c r="FT107" s="30"/>
      <c r="FU107" s="30"/>
      <c r="FV107" s="30">
        <v>14</v>
      </c>
      <c r="FW107" s="30">
        <v>26</v>
      </c>
      <c r="FX107" s="30">
        <v>5</v>
      </c>
      <c r="FY107" s="30">
        <v>24</v>
      </c>
      <c r="FZ107" s="30">
        <v>29</v>
      </c>
      <c r="GA107" s="30">
        <v>30</v>
      </c>
      <c r="GB107" s="30">
        <v>35</v>
      </c>
      <c r="GC107" s="30">
        <v>5</v>
      </c>
      <c r="GD107" s="30">
        <v>18</v>
      </c>
      <c r="GE107" s="30">
        <v>17</v>
      </c>
      <c r="GF107" s="30">
        <v>24</v>
      </c>
      <c r="GG107" s="30">
        <v>17</v>
      </c>
      <c r="GH107" s="30">
        <v>29</v>
      </c>
      <c r="GI107" s="30">
        <v>15</v>
      </c>
      <c r="GJ107" s="30">
        <v>29</v>
      </c>
      <c r="GK107" s="30">
        <v>14</v>
      </c>
      <c r="GL107" s="30">
        <v>14</v>
      </c>
      <c r="GM107" s="30"/>
      <c r="GN107" s="30"/>
      <c r="GO107" s="30"/>
      <c r="GP107" s="30"/>
      <c r="GQ107" s="30"/>
      <c r="GR107" s="30"/>
      <c r="GS107" s="30"/>
      <c r="GT107" s="30"/>
      <c r="GU107" s="30">
        <v>26</v>
      </c>
      <c r="GV107" s="30"/>
      <c r="GW107" s="30"/>
      <c r="GX107" s="30"/>
      <c r="GY107" s="30"/>
      <c r="GZ107" s="30"/>
      <c r="HA107" s="30"/>
      <c r="HB107" s="30">
        <v>33</v>
      </c>
      <c r="HC107" s="30"/>
      <c r="HD107" s="30"/>
      <c r="HE107" s="30"/>
      <c r="HF107" s="30"/>
      <c r="HG107" s="30">
        <v>3</v>
      </c>
      <c r="HH107" s="30"/>
      <c r="HI107" s="30"/>
      <c r="HJ107" s="30"/>
      <c r="HK107" s="30"/>
      <c r="HL107" s="30"/>
      <c r="HM107" s="30"/>
      <c r="HN107" s="30"/>
      <c r="HO107" s="30"/>
      <c r="HP107" s="30"/>
      <c r="HQ107" s="30"/>
      <c r="HR107" s="30"/>
      <c r="HS107" s="30"/>
      <c r="HT107" s="30"/>
      <c r="HU107" s="30"/>
      <c r="HV107" s="30">
        <v>4</v>
      </c>
      <c r="HW107" s="30"/>
      <c r="HX107" s="30"/>
      <c r="HY107" s="30"/>
      <c r="HZ107" s="30"/>
      <c r="IA107" s="30"/>
      <c r="IB107" s="30"/>
      <c r="IC107" s="30"/>
      <c r="ID107" s="30"/>
      <c r="IE107" s="30"/>
      <c r="IF107" s="30"/>
      <c r="IG107" s="30"/>
      <c r="IH107" s="30"/>
      <c r="II107" s="30">
        <v>38</v>
      </c>
      <c r="IJ107" s="30">
        <v>37</v>
      </c>
      <c r="IK107" s="30">
        <v>18</v>
      </c>
      <c r="IL107" s="30">
        <v>27</v>
      </c>
      <c r="IM107" s="30">
        <v>24</v>
      </c>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v>44</v>
      </c>
      <c r="SO107" s="30">
        <v>32</v>
      </c>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row>
    <row r="108" spans="2:547">
      <c r="B108" s="30" t="s">
        <v>106</v>
      </c>
      <c r="C108" s="43" t="s">
        <v>547</v>
      </c>
      <c r="D108" s="44"/>
      <c r="E108" s="30">
        <v>747</v>
      </c>
      <c r="F108" s="30">
        <v>207</v>
      </c>
      <c r="G108" s="30">
        <v>27.71</v>
      </c>
      <c r="H108" s="43" t="s">
        <v>537</v>
      </c>
      <c r="I108" s="44"/>
      <c r="J108" s="30">
        <v>20</v>
      </c>
      <c r="K108" s="30">
        <v>1</v>
      </c>
      <c r="L108" s="30">
        <v>110</v>
      </c>
      <c r="M108" s="30">
        <v>13</v>
      </c>
      <c r="N108" s="30">
        <v>0</v>
      </c>
      <c r="O108" s="30">
        <v>61</v>
      </c>
      <c r="P108" s="30">
        <v>17</v>
      </c>
      <c r="Q108" s="30">
        <v>0</v>
      </c>
      <c r="R108" s="30">
        <v>14</v>
      </c>
      <c r="S108" s="30">
        <v>6</v>
      </c>
      <c r="T108" s="30">
        <v>182</v>
      </c>
      <c r="U108" s="30">
        <v>17</v>
      </c>
      <c r="V108" s="30">
        <v>15</v>
      </c>
      <c r="W108" s="30">
        <v>48</v>
      </c>
      <c r="X108" s="30">
        <v>103</v>
      </c>
      <c r="Y108" s="30">
        <v>15</v>
      </c>
      <c r="Z108" s="30">
        <v>100</v>
      </c>
      <c r="AA108" s="30">
        <v>17</v>
      </c>
      <c r="AB108" s="30">
        <v>17</v>
      </c>
      <c r="AC108" s="30">
        <v>18</v>
      </c>
      <c r="AD108" s="30">
        <v>98</v>
      </c>
      <c r="AE108" s="30">
        <v>17</v>
      </c>
      <c r="AF108" s="30">
        <v>17</v>
      </c>
      <c r="AG108" s="30">
        <v>56</v>
      </c>
      <c r="AH108" s="30">
        <v>17</v>
      </c>
      <c r="AI108" s="30">
        <v>16</v>
      </c>
      <c r="AJ108" s="30">
        <v>18</v>
      </c>
      <c r="AK108" s="30">
        <v>57</v>
      </c>
      <c r="AL108" s="30">
        <v>18</v>
      </c>
      <c r="AM108" s="30">
        <v>15</v>
      </c>
      <c r="AN108" s="30">
        <v>17</v>
      </c>
      <c r="AO108" s="30">
        <v>99</v>
      </c>
      <c r="AP108" s="30">
        <v>100</v>
      </c>
      <c r="AQ108" s="30">
        <v>14</v>
      </c>
      <c r="AR108" s="30">
        <v>50</v>
      </c>
      <c r="AS108" s="30">
        <v>47</v>
      </c>
      <c r="AT108" s="30">
        <v>15</v>
      </c>
      <c r="AU108" s="30">
        <v>100</v>
      </c>
      <c r="AV108" s="30">
        <v>48</v>
      </c>
      <c r="AW108" s="30">
        <v>13</v>
      </c>
      <c r="AX108" s="30">
        <v>19</v>
      </c>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v>95</v>
      </c>
      <c r="FB108" s="30">
        <v>93</v>
      </c>
      <c r="FC108" s="30"/>
      <c r="FD108" s="30"/>
      <c r="FE108" s="30"/>
      <c r="FF108" s="30"/>
      <c r="FG108" s="30"/>
      <c r="FH108" s="30"/>
      <c r="FI108" s="30"/>
      <c r="FJ108" s="30"/>
      <c r="FK108" s="30"/>
      <c r="FL108" s="30"/>
      <c r="FM108" s="30"/>
      <c r="FN108" s="30">
        <v>171</v>
      </c>
      <c r="FO108" s="30"/>
      <c r="FP108" s="30"/>
      <c r="FQ108" s="30"/>
      <c r="FR108" s="30"/>
      <c r="FS108" s="30"/>
      <c r="FT108" s="30"/>
      <c r="FU108" s="30"/>
      <c r="FV108" s="30">
        <v>55</v>
      </c>
      <c r="FW108" s="30">
        <v>16</v>
      </c>
      <c r="FX108" s="30">
        <v>23</v>
      </c>
      <c r="FY108" s="30">
        <v>116</v>
      </c>
      <c r="FZ108" s="30">
        <v>17</v>
      </c>
      <c r="GA108" s="30">
        <v>149</v>
      </c>
      <c r="GB108" s="30">
        <v>169</v>
      </c>
      <c r="GC108" s="30">
        <v>16</v>
      </c>
      <c r="GD108" s="30">
        <v>62</v>
      </c>
      <c r="GE108" s="30">
        <v>95</v>
      </c>
      <c r="GF108" s="30">
        <v>68</v>
      </c>
      <c r="GG108" s="30">
        <v>114</v>
      </c>
      <c r="GH108" s="30">
        <v>17</v>
      </c>
      <c r="GI108" s="30">
        <v>13</v>
      </c>
      <c r="GJ108" s="30">
        <v>125</v>
      </c>
      <c r="GK108" s="30">
        <v>70</v>
      </c>
      <c r="GL108" s="30">
        <v>6</v>
      </c>
      <c r="GM108" s="30"/>
      <c r="GN108" s="30"/>
      <c r="GO108" s="30"/>
      <c r="GP108" s="30"/>
      <c r="GQ108" s="30"/>
      <c r="GR108" s="30"/>
      <c r="GS108" s="30">
        <v>18</v>
      </c>
      <c r="GT108" s="30"/>
      <c r="GU108" s="30"/>
      <c r="GV108" s="30"/>
      <c r="GW108" s="30">
        <v>36</v>
      </c>
      <c r="GX108" s="30"/>
      <c r="GY108" s="30"/>
      <c r="GZ108" s="30">
        <v>160</v>
      </c>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v>172</v>
      </c>
      <c r="IJ108" s="30">
        <v>172</v>
      </c>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v>183</v>
      </c>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v>3</v>
      </c>
      <c r="SM108" s="30">
        <v>1</v>
      </c>
      <c r="SN108" s="30">
        <v>79</v>
      </c>
      <c r="SO108" s="30">
        <v>127</v>
      </c>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row>
    <row r="109" spans="2:547">
      <c r="B109" s="30" t="s">
        <v>107</v>
      </c>
      <c r="C109" s="43" t="s">
        <v>547</v>
      </c>
      <c r="D109" s="44"/>
      <c r="E109" s="30">
        <v>807</v>
      </c>
      <c r="F109" s="30">
        <v>143</v>
      </c>
      <c r="G109" s="30">
        <v>17.72</v>
      </c>
      <c r="H109" s="43" t="s">
        <v>537</v>
      </c>
      <c r="I109" s="44"/>
      <c r="J109" s="30">
        <v>36</v>
      </c>
      <c r="K109" s="30">
        <v>0</v>
      </c>
      <c r="L109" s="30">
        <v>74</v>
      </c>
      <c r="M109" s="30">
        <v>17</v>
      </c>
      <c r="N109" s="30">
        <v>0</v>
      </c>
      <c r="O109" s="30">
        <v>40</v>
      </c>
      <c r="P109" s="30">
        <v>9</v>
      </c>
      <c r="Q109" s="30">
        <v>4</v>
      </c>
      <c r="R109" s="30">
        <v>24</v>
      </c>
      <c r="S109" s="30">
        <v>9</v>
      </c>
      <c r="T109" s="30">
        <v>124</v>
      </c>
      <c r="U109" s="30">
        <v>15</v>
      </c>
      <c r="V109" s="30">
        <v>11</v>
      </c>
      <c r="W109" s="30">
        <v>36</v>
      </c>
      <c r="X109" s="30">
        <v>62</v>
      </c>
      <c r="Y109" s="30">
        <v>15</v>
      </c>
      <c r="Z109" s="30">
        <v>64</v>
      </c>
      <c r="AA109" s="30">
        <v>17</v>
      </c>
      <c r="AB109" s="30">
        <v>24</v>
      </c>
      <c r="AC109" s="30">
        <v>8</v>
      </c>
      <c r="AD109" s="30">
        <v>62</v>
      </c>
      <c r="AE109" s="30">
        <v>25</v>
      </c>
      <c r="AF109" s="30">
        <v>26</v>
      </c>
      <c r="AG109" s="30">
        <v>42</v>
      </c>
      <c r="AH109" s="30">
        <v>11</v>
      </c>
      <c r="AI109" s="30">
        <v>24</v>
      </c>
      <c r="AJ109" s="30">
        <v>29</v>
      </c>
      <c r="AK109" s="30">
        <v>43</v>
      </c>
      <c r="AL109" s="30">
        <v>24</v>
      </c>
      <c r="AM109" s="30">
        <v>15</v>
      </c>
      <c r="AN109" s="30">
        <v>8</v>
      </c>
      <c r="AO109" s="30">
        <v>59</v>
      </c>
      <c r="AP109" s="30">
        <v>58</v>
      </c>
      <c r="AQ109" s="30">
        <v>9</v>
      </c>
      <c r="AR109" s="30">
        <v>38</v>
      </c>
      <c r="AS109" s="30">
        <v>35</v>
      </c>
      <c r="AT109" s="30">
        <v>6</v>
      </c>
      <c r="AU109" s="30">
        <v>62</v>
      </c>
      <c r="AV109" s="30">
        <v>39</v>
      </c>
      <c r="AW109" s="30">
        <v>17</v>
      </c>
      <c r="AX109" s="30">
        <v>16</v>
      </c>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v>57</v>
      </c>
      <c r="FB109" s="30">
        <v>72</v>
      </c>
      <c r="FC109" s="30"/>
      <c r="FD109" s="30"/>
      <c r="FE109" s="30"/>
      <c r="FF109" s="30"/>
      <c r="FG109" s="30"/>
      <c r="FH109" s="30"/>
      <c r="FI109" s="30"/>
      <c r="FJ109" s="30"/>
      <c r="FK109" s="30"/>
      <c r="FL109" s="30"/>
      <c r="FM109" s="30"/>
      <c r="FN109" s="30">
        <v>116</v>
      </c>
      <c r="FO109" s="30"/>
      <c r="FP109" s="30"/>
      <c r="FQ109" s="30"/>
      <c r="FR109" s="30"/>
      <c r="FS109" s="30"/>
      <c r="FT109" s="30"/>
      <c r="FU109" s="30"/>
      <c r="FV109" s="30">
        <v>64</v>
      </c>
      <c r="FW109" s="30">
        <v>34</v>
      </c>
      <c r="FX109" s="30">
        <v>13</v>
      </c>
      <c r="FY109" s="30">
        <v>52</v>
      </c>
      <c r="FZ109" s="30">
        <v>34</v>
      </c>
      <c r="GA109" s="30">
        <v>103</v>
      </c>
      <c r="GB109" s="30">
        <v>112</v>
      </c>
      <c r="GC109" s="30">
        <v>7</v>
      </c>
      <c r="GD109" s="30">
        <v>56</v>
      </c>
      <c r="GE109" s="30">
        <v>54</v>
      </c>
      <c r="GF109" s="30">
        <v>46</v>
      </c>
      <c r="GG109" s="30">
        <v>72</v>
      </c>
      <c r="GH109" s="30">
        <v>31</v>
      </c>
      <c r="GI109" s="30">
        <v>19</v>
      </c>
      <c r="GJ109" s="30">
        <v>97</v>
      </c>
      <c r="GK109" s="30">
        <v>31</v>
      </c>
      <c r="GL109" s="30">
        <v>16</v>
      </c>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v>70</v>
      </c>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v>44</v>
      </c>
      <c r="IH109" s="30"/>
      <c r="II109" s="30">
        <v>118</v>
      </c>
      <c r="IJ109" s="30">
        <v>119</v>
      </c>
      <c r="IK109" s="30">
        <v>55</v>
      </c>
      <c r="IL109" s="30">
        <v>34</v>
      </c>
      <c r="IM109" s="30">
        <v>78</v>
      </c>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v>114</v>
      </c>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v>55</v>
      </c>
      <c r="SO109" s="30">
        <v>125</v>
      </c>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row>
    <row r="110" spans="2:547">
      <c r="B110" s="30" t="s">
        <v>108</v>
      </c>
      <c r="C110" s="43" t="s">
        <v>547</v>
      </c>
      <c r="D110" s="44"/>
      <c r="E110" s="30">
        <v>716</v>
      </c>
      <c r="F110" s="30">
        <v>25</v>
      </c>
      <c r="G110" s="30">
        <v>3.49</v>
      </c>
      <c r="H110" s="43" t="s">
        <v>537</v>
      </c>
      <c r="I110" s="44"/>
      <c r="J110" s="30">
        <v>49</v>
      </c>
      <c r="K110" s="30">
        <v>0</v>
      </c>
      <c r="L110" s="30">
        <v>11</v>
      </c>
      <c r="M110" s="30">
        <v>2</v>
      </c>
      <c r="N110" s="30">
        <v>0</v>
      </c>
      <c r="O110" s="30">
        <v>7</v>
      </c>
      <c r="P110" s="30">
        <v>5</v>
      </c>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v>22</v>
      </c>
      <c r="AZ110" s="30">
        <v>11</v>
      </c>
      <c r="BA110" s="30">
        <v>0</v>
      </c>
      <c r="BB110" s="30">
        <v>34</v>
      </c>
      <c r="BC110" s="30">
        <v>2</v>
      </c>
      <c r="BD110" s="30">
        <v>4</v>
      </c>
      <c r="BE110" s="30">
        <v>45</v>
      </c>
      <c r="BF110" s="30">
        <v>7</v>
      </c>
      <c r="BG110" s="30">
        <v>8</v>
      </c>
      <c r="BH110" s="30">
        <v>2</v>
      </c>
      <c r="BI110" s="30">
        <v>7</v>
      </c>
      <c r="BJ110" s="30">
        <v>1</v>
      </c>
      <c r="BK110" s="30">
        <v>31</v>
      </c>
      <c r="BL110" s="30">
        <v>7</v>
      </c>
      <c r="BM110" s="30">
        <v>9</v>
      </c>
      <c r="BN110" s="30">
        <v>4</v>
      </c>
      <c r="BO110" s="30">
        <v>7</v>
      </c>
      <c r="BP110" s="30">
        <v>30</v>
      </c>
      <c r="BQ110" s="30">
        <v>31</v>
      </c>
      <c r="BR110" s="30">
        <v>5</v>
      </c>
      <c r="BS110" s="30">
        <v>2</v>
      </c>
      <c r="BT110" s="30">
        <v>4</v>
      </c>
      <c r="BU110" s="30">
        <v>4</v>
      </c>
      <c r="BV110" s="30">
        <v>7</v>
      </c>
      <c r="BW110" s="30">
        <v>7</v>
      </c>
      <c r="BX110" s="30">
        <v>7</v>
      </c>
      <c r="BY110" s="30">
        <v>7</v>
      </c>
      <c r="BZ110" s="30">
        <v>2</v>
      </c>
      <c r="CA110" s="30">
        <v>2</v>
      </c>
      <c r="CB110" s="30">
        <v>6</v>
      </c>
      <c r="CC110" s="30">
        <v>8</v>
      </c>
      <c r="CD110" s="30">
        <v>5</v>
      </c>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v>41</v>
      </c>
      <c r="ES110" s="30">
        <v>4</v>
      </c>
      <c r="ET110" s="30"/>
      <c r="EU110" s="30"/>
      <c r="EV110" s="30"/>
      <c r="EW110" s="30"/>
      <c r="EX110" s="30"/>
      <c r="EY110" s="30"/>
      <c r="EZ110" s="30"/>
      <c r="FA110" s="30"/>
      <c r="FB110" s="30"/>
      <c r="FC110" s="30"/>
      <c r="FD110" s="30"/>
      <c r="FE110" s="30"/>
      <c r="FF110" s="30"/>
      <c r="FG110" s="30">
        <v>39</v>
      </c>
      <c r="FH110" s="30"/>
      <c r="FI110" s="30"/>
      <c r="FJ110" s="30"/>
      <c r="FK110" s="30"/>
      <c r="FL110" s="30"/>
      <c r="FM110" s="30"/>
      <c r="FN110" s="30"/>
      <c r="FO110" s="30"/>
      <c r="FP110" s="30"/>
      <c r="FQ110" s="30"/>
      <c r="FR110" s="30"/>
      <c r="FS110" s="30"/>
      <c r="FT110" s="30"/>
      <c r="FU110" s="30"/>
      <c r="FV110" s="30">
        <v>9</v>
      </c>
      <c r="FW110" s="30">
        <v>34</v>
      </c>
      <c r="FX110" s="30">
        <v>1</v>
      </c>
      <c r="FY110" s="30">
        <v>9</v>
      </c>
      <c r="FZ110" s="30">
        <v>41</v>
      </c>
      <c r="GA110" s="30">
        <v>21</v>
      </c>
      <c r="GB110" s="30">
        <v>22</v>
      </c>
      <c r="GC110" s="30">
        <v>4</v>
      </c>
      <c r="GD110" s="30">
        <v>7</v>
      </c>
      <c r="GE110" s="30">
        <v>8</v>
      </c>
      <c r="GF110" s="30">
        <v>11</v>
      </c>
      <c r="GG110" s="30">
        <v>8</v>
      </c>
      <c r="GH110" s="30">
        <v>36</v>
      </c>
      <c r="GI110" s="30">
        <v>21</v>
      </c>
      <c r="GJ110" s="30">
        <v>9</v>
      </c>
      <c r="GK110" s="30">
        <v>10</v>
      </c>
      <c r="GL110" s="30">
        <v>21</v>
      </c>
      <c r="GM110" s="30"/>
      <c r="GN110" s="30"/>
      <c r="GO110" s="30"/>
      <c r="GP110" s="30"/>
      <c r="GQ110" s="30"/>
      <c r="GR110" s="30"/>
      <c r="GS110" s="30"/>
      <c r="GT110" s="30"/>
      <c r="GU110" s="30">
        <v>36</v>
      </c>
      <c r="GV110" s="30"/>
      <c r="GW110" s="30"/>
      <c r="GX110" s="30"/>
      <c r="GY110" s="30"/>
      <c r="GZ110" s="30"/>
      <c r="HA110" s="30"/>
      <c r="HB110" s="30">
        <v>21</v>
      </c>
      <c r="HC110" s="30"/>
      <c r="HD110" s="30"/>
      <c r="HE110" s="30"/>
      <c r="HF110" s="30"/>
      <c r="HG110" s="30">
        <v>4</v>
      </c>
      <c r="HH110" s="30"/>
      <c r="HI110" s="30"/>
      <c r="HJ110" s="30"/>
      <c r="HK110" s="30"/>
      <c r="HL110" s="30"/>
      <c r="HM110" s="30"/>
      <c r="HN110" s="30"/>
      <c r="HO110" s="30"/>
      <c r="HP110" s="30"/>
      <c r="HQ110" s="30"/>
      <c r="HR110" s="30"/>
      <c r="HS110" s="30"/>
      <c r="HT110" s="30"/>
      <c r="HU110" s="30"/>
      <c r="HV110" s="30">
        <v>6</v>
      </c>
      <c r="HW110" s="30"/>
      <c r="HX110" s="30"/>
      <c r="HY110" s="30"/>
      <c r="HZ110" s="30"/>
      <c r="IA110" s="30"/>
      <c r="IB110" s="30"/>
      <c r="IC110" s="30"/>
      <c r="ID110" s="30"/>
      <c r="IE110" s="30"/>
      <c r="IF110" s="30"/>
      <c r="IG110" s="30"/>
      <c r="IH110" s="30"/>
      <c r="II110" s="30">
        <v>21</v>
      </c>
      <c r="IJ110" s="30">
        <v>21</v>
      </c>
      <c r="IK110" s="30">
        <v>9</v>
      </c>
      <c r="IL110" s="30">
        <v>36</v>
      </c>
      <c r="IM110" s="30">
        <v>10</v>
      </c>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v>34</v>
      </c>
      <c r="SO110" s="30">
        <v>35</v>
      </c>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row>
    <row r="111" spans="2:547">
      <c r="B111" s="30" t="s">
        <v>109</v>
      </c>
      <c r="C111" s="43" t="s">
        <v>547</v>
      </c>
      <c r="D111" s="44"/>
      <c r="E111" s="30">
        <v>932</v>
      </c>
      <c r="F111" s="30">
        <v>146</v>
      </c>
      <c r="G111" s="30">
        <v>15.67</v>
      </c>
      <c r="H111" s="43" t="s">
        <v>537</v>
      </c>
      <c r="I111" s="44"/>
      <c r="J111" s="30">
        <v>48</v>
      </c>
      <c r="K111" s="30">
        <v>0</v>
      </c>
      <c r="L111" s="30">
        <v>67</v>
      </c>
      <c r="M111" s="30">
        <v>16</v>
      </c>
      <c r="N111" s="30">
        <v>0</v>
      </c>
      <c r="O111" s="30">
        <v>54</v>
      </c>
      <c r="P111" s="30">
        <v>7</v>
      </c>
      <c r="Q111" s="30">
        <v>1</v>
      </c>
      <c r="R111" s="30">
        <v>25</v>
      </c>
      <c r="S111" s="30">
        <v>10</v>
      </c>
      <c r="T111" s="30">
        <v>113</v>
      </c>
      <c r="U111" s="30">
        <v>9</v>
      </c>
      <c r="V111" s="30">
        <v>9</v>
      </c>
      <c r="W111" s="30">
        <v>40</v>
      </c>
      <c r="X111" s="30">
        <v>47</v>
      </c>
      <c r="Y111" s="30">
        <v>13</v>
      </c>
      <c r="Z111" s="30">
        <v>54</v>
      </c>
      <c r="AA111" s="30">
        <v>12</v>
      </c>
      <c r="AB111" s="30">
        <v>25</v>
      </c>
      <c r="AC111" s="30">
        <v>9</v>
      </c>
      <c r="AD111" s="30">
        <v>49</v>
      </c>
      <c r="AE111" s="30">
        <v>24</v>
      </c>
      <c r="AF111" s="30">
        <v>25</v>
      </c>
      <c r="AG111" s="30">
        <v>43</v>
      </c>
      <c r="AH111" s="30">
        <v>6</v>
      </c>
      <c r="AI111" s="30">
        <v>27</v>
      </c>
      <c r="AJ111" s="30">
        <v>27</v>
      </c>
      <c r="AK111" s="30">
        <v>47</v>
      </c>
      <c r="AL111" s="30">
        <v>25</v>
      </c>
      <c r="AM111" s="30">
        <v>15</v>
      </c>
      <c r="AN111" s="30">
        <v>5</v>
      </c>
      <c r="AO111" s="30">
        <v>50</v>
      </c>
      <c r="AP111" s="30">
        <v>51</v>
      </c>
      <c r="AQ111" s="30">
        <v>7</v>
      </c>
      <c r="AR111" s="30">
        <v>42</v>
      </c>
      <c r="AS111" s="30">
        <v>38</v>
      </c>
      <c r="AT111" s="30">
        <v>5</v>
      </c>
      <c r="AU111" s="30">
        <v>49</v>
      </c>
      <c r="AV111" s="30">
        <v>40</v>
      </c>
      <c r="AW111" s="30">
        <v>11</v>
      </c>
      <c r="AX111" s="30">
        <v>10</v>
      </c>
      <c r="AY111" s="30">
        <v>20</v>
      </c>
      <c r="AZ111" s="30">
        <v>5</v>
      </c>
      <c r="BA111" s="30">
        <v>0</v>
      </c>
      <c r="BB111" s="30">
        <v>7</v>
      </c>
      <c r="BC111" s="30">
        <v>3</v>
      </c>
      <c r="BD111" s="30">
        <v>1</v>
      </c>
      <c r="BE111" s="30">
        <v>7</v>
      </c>
      <c r="BF111" s="30">
        <v>6</v>
      </c>
      <c r="BG111" s="30">
        <v>11</v>
      </c>
      <c r="BH111" s="30">
        <v>1</v>
      </c>
      <c r="BI111" s="30">
        <v>11</v>
      </c>
      <c r="BJ111" s="30">
        <v>2</v>
      </c>
      <c r="BK111" s="30">
        <v>8</v>
      </c>
      <c r="BL111" s="30">
        <v>6</v>
      </c>
      <c r="BM111" s="30">
        <v>10</v>
      </c>
      <c r="BN111" s="30">
        <v>1</v>
      </c>
      <c r="BO111" s="30">
        <v>4</v>
      </c>
      <c r="BP111" s="30">
        <v>4</v>
      </c>
      <c r="BQ111" s="30">
        <v>5</v>
      </c>
      <c r="BR111" s="30">
        <v>0</v>
      </c>
      <c r="BS111" s="30">
        <v>1</v>
      </c>
      <c r="BT111" s="30">
        <v>1</v>
      </c>
      <c r="BU111" s="30">
        <v>0</v>
      </c>
      <c r="BV111" s="30">
        <v>10</v>
      </c>
      <c r="BW111" s="30">
        <v>6</v>
      </c>
      <c r="BX111" s="30">
        <v>9</v>
      </c>
      <c r="BY111" s="30">
        <v>7</v>
      </c>
      <c r="BZ111" s="30">
        <v>2</v>
      </c>
      <c r="CA111" s="30">
        <v>2</v>
      </c>
      <c r="CB111" s="30">
        <v>4</v>
      </c>
      <c r="CC111" s="30">
        <v>9</v>
      </c>
      <c r="CD111" s="30">
        <v>1</v>
      </c>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v>8</v>
      </c>
      <c r="ES111" s="30">
        <v>1</v>
      </c>
      <c r="ET111" s="30"/>
      <c r="EU111" s="30"/>
      <c r="EV111" s="30"/>
      <c r="EW111" s="30"/>
      <c r="EX111" s="30"/>
      <c r="EY111" s="30"/>
      <c r="EZ111" s="30"/>
      <c r="FA111" s="30">
        <v>63</v>
      </c>
      <c r="FB111" s="30">
        <v>64</v>
      </c>
      <c r="FC111" s="30"/>
      <c r="FD111" s="30"/>
      <c r="FE111" s="30"/>
      <c r="FF111" s="30"/>
      <c r="FG111" s="30">
        <v>8</v>
      </c>
      <c r="FH111" s="30"/>
      <c r="FI111" s="30"/>
      <c r="FJ111" s="30"/>
      <c r="FK111" s="30"/>
      <c r="FL111" s="30"/>
      <c r="FM111" s="30"/>
      <c r="FN111" s="30">
        <v>115</v>
      </c>
      <c r="FO111" s="30"/>
      <c r="FP111" s="30"/>
      <c r="FQ111" s="30"/>
      <c r="FR111" s="30"/>
      <c r="FS111" s="30"/>
      <c r="FT111" s="30"/>
      <c r="FU111" s="30"/>
      <c r="FV111" s="30">
        <v>83</v>
      </c>
      <c r="FW111" s="30">
        <v>40</v>
      </c>
      <c r="FX111" s="30">
        <v>6</v>
      </c>
      <c r="FY111" s="30">
        <v>49</v>
      </c>
      <c r="FZ111" s="30">
        <v>42</v>
      </c>
      <c r="GA111" s="30">
        <v>112</v>
      </c>
      <c r="GB111" s="30">
        <v>120</v>
      </c>
      <c r="GC111" s="30">
        <v>11</v>
      </c>
      <c r="GD111" s="30">
        <v>65</v>
      </c>
      <c r="GE111" s="30">
        <v>51</v>
      </c>
      <c r="GF111" s="30">
        <v>56</v>
      </c>
      <c r="GG111" s="30">
        <v>77</v>
      </c>
      <c r="GH111" s="30">
        <v>40</v>
      </c>
      <c r="GI111" s="30">
        <v>32</v>
      </c>
      <c r="GJ111" s="30">
        <v>100</v>
      </c>
      <c r="GK111" s="30">
        <v>38</v>
      </c>
      <c r="GL111" s="30">
        <v>12</v>
      </c>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v>66</v>
      </c>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v>66</v>
      </c>
      <c r="IH111" s="30"/>
      <c r="II111" s="30">
        <v>124</v>
      </c>
      <c r="IJ111" s="30">
        <v>127</v>
      </c>
      <c r="IK111" s="30">
        <v>72</v>
      </c>
      <c r="IL111" s="30">
        <v>44</v>
      </c>
      <c r="IM111" s="30">
        <v>64</v>
      </c>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v>81</v>
      </c>
      <c r="ML111" s="30">
        <v>40</v>
      </c>
      <c r="MM111" s="30">
        <v>56</v>
      </c>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v>0</v>
      </c>
      <c r="SM111" s="30">
        <v>5</v>
      </c>
      <c r="SN111" s="30">
        <v>71</v>
      </c>
      <c r="SO111" s="30">
        <v>111</v>
      </c>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row>
    <row r="112" spans="2:547">
      <c r="B112" s="30" t="s">
        <v>110</v>
      </c>
      <c r="C112" s="43" t="s">
        <v>547</v>
      </c>
      <c r="D112" s="44"/>
      <c r="E112" s="30">
        <v>724</v>
      </c>
      <c r="F112" s="30">
        <v>30</v>
      </c>
      <c r="G112" s="30">
        <v>4.1399999999999997</v>
      </c>
      <c r="H112" s="43" t="s">
        <v>537</v>
      </c>
      <c r="I112" s="44"/>
      <c r="J112" s="30">
        <v>52</v>
      </c>
      <c r="K112" s="30">
        <v>0</v>
      </c>
      <c r="L112" s="30">
        <v>8</v>
      </c>
      <c r="M112" s="30">
        <v>2</v>
      </c>
      <c r="N112" s="30">
        <v>0</v>
      </c>
      <c r="O112" s="30">
        <v>14</v>
      </c>
      <c r="P112" s="30">
        <v>5</v>
      </c>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v>26</v>
      </c>
      <c r="AZ112" s="30">
        <v>19</v>
      </c>
      <c r="BA112" s="30">
        <v>0</v>
      </c>
      <c r="BB112" s="30">
        <v>33</v>
      </c>
      <c r="BC112" s="30">
        <v>1</v>
      </c>
      <c r="BD112" s="30">
        <v>5</v>
      </c>
      <c r="BE112" s="30">
        <v>49</v>
      </c>
      <c r="BF112" s="30">
        <v>11</v>
      </c>
      <c r="BG112" s="30">
        <v>9</v>
      </c>
      <c r="BH112" s="30">
        <v>1</v>
      </c>
      <c r="BI112" s="30">
        <v>8</v>
      </c>
      <c r="BJ112" s="30">
        <v>2</v>
      </c>
      <c r="BK112" s="30">
        <v>34</v>
      </c>
      <c r="BL112" s="30">
        <v>9</v>
      </c>
      <c r="BM112" s="30">
        <v>9</v>
      </c>
      <c r="BN112" s="30">
        <v>4</v>
      </c>
      <c r="BO112" s="30">
        <v>13</v>
      </c>
      <c r="BP112" s="30">
        <v>34</v>
      </c>
      <c r="BQ112" s="30">
        <v>33</v>
      </c>
      <c r="BR112" s="30">
        <v>6</v>
      </c>
      <c r="BS112" s="30">
        <v>2</v>
      </c>
      <c r="BT112" s="30">
        <v>5</v>
      </c>
      <c r="BU112" s="30">
        <v>5</v>
      </c>
      <c r="BV112" s="30">
        <v>8</v>
      </c>
      <c r="BW112" s="30">
        <v>9</v>
      </c>
      <c r="BX112" s="30">
        <v>8</v>
      </c>
      <c r="BY112" s="30">
        <v>13</v>
      </c>
      <c r="BZ112" s="30">
        <v>2</v>
      </c>
      <c r="CA112" s="30">
        <v>2</v>
      </c>
      <c r="CB112" s="30">
        <v>9</v>
      </c>
      <c r="CC112" s="30">
        <v>9</v>
      </c>
      <c r="CD112" s="30">
        <v>4</v>
      </c>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v>38</v>
      </c>
      <c r="ES112" s="30">
        <v>13</v>
      </c>
      <c r="ET112" s="30"/>
      <c r="EU112" s="30"/>
      <c r="EV112" s="30"/>
      <c r="EW112" s="30"/>
      <c r="EX112" s="30"/>
      <c r="EY112" s="30"/>
      <c r="EZ112" s="30"/>
      <c r="FA112" s="30"/>
      <c r="FB112" s="30"/>
      <c r="FC112" s="30"/>
      <c r="FD112" s="30"/>
      <c r="FE112" s="30"/>
      <c r="FF112" s="30"/>
      <c r="FG112" s="30">
        <v>46</v>
      </c>
      <c r="FH112" s="30"/>
      <c r="FI112" s="30"/>
      <c r="FJ112" s="30"/>
      <c r="FK112" s="30"/>
      <c r="FL112" s="30"/>
      <c r="FM112" s="30"/>
      <c r="FN112" s="30"/>
      <c r="FO112" s="30"/>
      <c r="FP112" s="30"/>
      <c r="FQ112" s="30"/>
      <c r="FR112" s="30"/>
      <c r="FS112" s="30"/>
      <c r="FT112" s="30"/>
      <c r="FU112" s="30"/>
      <c r="FV112" s="30">
        <v>5</v>
      </c>
      <c r="FW112" s="30">
        <v>33</v>
      </c>
      <c r="FX112" s="30">
        <v>1</v>
      </c>
      <c r="FY112" s="30">
        <v>21</v>
      </c>
      <c r="FZ112" s="30">
        <v>46</v>
      </c>
      <c r="GA112" s="30">
        <v>22</v>
      </c>
      <c r="GB112" s="30">
        <v>21</v>
      </c>
      <c r="GC112" s="30">
        <v>3</v>
      </c>
      <c r="GD112" s="30">
        <v>11</v>
      </c>
      <c r="GE112" s="30">
        <v>9</v>
      </c>
      <c r="GF112" s="30">
        <v>13</v>
      </c>
      <c r="GG112" s="30">
        <v>13</v>
      </c>
      <c r="GH112" s="30">
        <v>43</v>
      </c>
      <c r="GI112" s="30">
        <v>27</v>
      </c>
      <c r="GJ112" s="30">
        <v>18</v>
      </c>
      <c r="GK112" s="30">
        <v>9</v>
      </c>
      <c r="GL112" s="30">
        <v>21</v>
      </c>
      <c r="GM112" s="30"/>
      <c r="GN112" s="30"/>
      <c r="GO112" s="30"/>
      <c r="GP112" s="30"/>
      <c r="GQ112" s="30"/>
      <c r="GR112" s="30"/>
      <c r="GS112" s="30"/>
      <c r="GT112" s="30"/>
      <c r="GU112" s="30">
        <v>38</v>
      </c>
      <c r="GV112" s="30"/>
      <c r="GW112" s="30"/>
      <c r="GX112" s="30"/>
      <c r="GY112" s="30"/>
      <c r="GZ112" s="30"/>
      <c r="HA112" s="30"/>
      <c r="HB112" s="30">
        <v>22</v>
      </c>
      <c r="HC112" s="30"/>
      <c r="HD112" s="30"/>
      <c r="HE112" s="30"/>
      <c r="HF112" s="30"/>
      <c r="HG112" s="30">
        <v>1</v>
      </c>
      <c r="HH112" s="30"/>
      <c r="HI112" s="30"/>
      <c r="HJ112" s="30"/>
      <c r="HK112" s="30"/>
      <c r="HL112" s="30"/>
      <c r="HM112" s="30"/>
      <c r="HN112" s="30"/>
      <c r="HO112" s="30"/>
      <c r="HP112" s="30"/>
      <c r="HQ112" s="30"/>
      <c r="HR112" s="30"/>
      <c r="HS112" s="30"/>
      <c r="HT112" s="30"/>
      <c r="HU112" s="30"/>
      <c r="HV112" s="30">
        <v>12</v>
      </c>
      <c r="HW112" s="30"/>
      <c r="HX112" s="30"/>
      <c r="HY112" s="30"/>
      <c r="HZ112" s="30"/>
      <c r="IA112" s="30"/>
      <c r="IB112" s="30"/>
      <c r="IC112" s="30"/>
      <c r="ID112" s="30"/>
      <c r="IE112" s="30"/>
      <c r="IF112" s="30"/>
      <c r="IG112" s="30"/>
      <c r="IH112" s="30"/>
      <c r="II112" s="30">
        <v>22</v>
      </c>
      <c r="IJ112" s="30">
        <v>21</v>
      </c>
      <c r="IK112" s="30">
        <v>9</v>
      </c>
      <c r="IL112" s="30">
        <v>41</v>
      </c>
      <c r="IM112" s="30">
        <v>17</v>
      </c>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v>24</v>
      </c>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v>34</v>
      </c>
      <c r="SO112" s="30">
        <v>46</v>
      </c>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row>
    <row r="113" spans="2:547">
      <c r="B113" s="30" t="s">
        <v>111</v>
      </c>
      <c r="C113" s="43" t="s">
        <v>547</v>
      </c>
      <c r="D113" s="44"/>
      <c r="E113" s="30">
        <v>315</v>
      </c>
      <c r="F113" s="30">
        <v>50</v>
      </c>
      <c r="G113" s="30">
        <v>15.87</v>
      </c>
      <c r="H113" s="43" t="s">
        <v>537</v>
      </c>
      <c r="I113" s="44"/>
      <c r="J113" s="30">
        <v>37</v>
      </c>
      <c r="K113" s="30">
        <v>0</v>
      </c>
      <c r="L113" s="30">
        <v>16</v>
      </c>
      <c r="M113" s="30">
        <v>6</v>
      </c>
      <c r="N113" s="30">
        <v>0</v>
      </c>
      <c r="O113" s="30">
        <v>22</v>
      </c>
      <c r="P113" s="30">
        <v>5</v>
      </c>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v>42</v>
      </c>
      <c r="AZ113" s="30">
        <v>4</v>
      </c>
      <c r="BA113" s="30">
        <v>0</v>
      </c>
      <c r="BB113" s="30">
        <v>33</v>
      </c>
      <c r="BC113" s="30">
        <v>7</v>
      </c>
      <c r="BD113" s="30">
        <v>4</v>
      </c>
      <c r="BE113" s="30">
        <v>28</v>
      </c>
      <c r="BF113" s="30">
        <v>17</v>
      </c>
      <c r="BG113" s="30">
        <v>12</v>
      </c>
      <c r="BH113" s="30">
        <v>10</v>
      </c>
      <c r="BI113" s="30">
        <v>10</v>
      </c>
      <c r="BJ113" s="30">
        <v>9</v>
      </c>
      <c r="BK113" s="30">
        <v>28</v>
      </c>
      <c r="BL113" s="30">
        <v>15</v>
      </c>
      <c r="BM113" s="30">
        <v>11</v>
      </c>
      <c r="BN113" s="30">
        <v>6</v>
      </c>
      <c r="BO113" s="30">
        <v>21</v>
      </c>
      <c r="BP113" s="30">
        <v>24</v>
      </c>
      <c r="BQ113" s="30">
        <v>27</v>
      </c>
      <c r="BR113" s="30">
        <v>5</v>
      </c>
      <c r="BS113" s="30">
        <v>6</v>
      </c>
      <c r="BT113" s="30">
        <v>5</v>
      </c>
      <c r="BU113" s="30">
        <v>3</v>
      </c>
      <c r="BV113" s="30">
        <v>11</v>
      </c>
      <c r="BW113" s="30">
        <v>17</v>
      </c>
      <c r="BX113" s="30">
        <v>8</v>
      </c>
      <c r="BY113" s="30">
        <v>19</v>
      </c>
      <c r="BZ113" s="30">
        <v>10</v>
      </c>
      <c r="CA113" s="30">
        <v>8</v>
      </c>
      <c r="CB113" s="30">
        <v>15</v>
      </c>
      <c r="CC113" s="30">
        <v>11</v>
      </c>
      <c r="CD113" s="30">
        <v>5</v>
      </c>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v>23</v>
      </c>
      <c r="ES113" s="30">
        <v>9</v>
      </c>
      <c r="ET113" s="30"/>
      <c r="EU113" s="30"/>
      <c r="EV113" s="30"/>
      <c r="EW113" s="30"/>
      <c r="EX113" s="30"/>
      <c r="EY113" s="30"/>
      <c r="EZ113" s="30"/>
      <c r="FA113" s="30">
        <v>4</v>
      </c>
      <c r="FB113" s="30">
        <v>3</v>
      </c>
      <c r="FC113" s="30"/>
      <c r="FD113" s="30"/>
      <c r="FE113" s="30"/>
      <c r="FF113" s="30"/>
      <c r="FG113" s="30">
        <v>32</v>
      </c>
      <c r="FH113" s="30"/>
      <c r="FI113" s="30"/>
      <c r="FJ113" s="30"/>
      <c r="FK113" s="30"/>
      <c r="FL113" s="30"/>
      <c r="FM113" s="30"/>
      <c r="FN113" s="30"/>
      <c r="FO113" s="30">
        <v>6</v>
      </c>
      <c r="FP113" s="30"/>
      <c r="FQ113" s="30"/>
      <c r="FR113" s="30"/>
      <c r="FS113" s="30"/>
      <c r="FT113" s="30"/>
      <c r="FU113" s="30"/>
      <c r="FV113" s="30">
        <v>9</v>
      </c>
      <c r="FW113" s="30">
        <v>29</v>
      </c>
      <c r="FX113" s="30">
        <v>6</v>
      </c>
      <c r="FY113" s="30">
        <v>29</v>
      </c>
      <c r="FZ113" s="30">
        <v>30</v>
      </c>
      <c r="GA113" s="30">
        <v>37</v>
      </c>
      <c r="GB113" s="30">
        <v>37</v>
      </c>
      <c r="GC113" s="30">
        <v>6</v>
      </c>
      <c r="GD113" s="30">
        <v>14</v>
      </c>
      <c r="GE113" s="30">
        <v>24</v>
      </c>
      <c r="GF113" s="30">
        <v>23</v>
      </c>
      <c r="GG113" s="30">
        <v>22</v>
      </c>
      <c r="GH113" s="30">
        <v>28</v>
      </c>
      <c r="GI113" s="30">
        <v>20</v>
      </c>
      <c r="GJ113" s="30">
        <v>31</v>
      </c>
      <c r="GK113" s="30">
        <v>13</v>
      </c>
      <c r="GL113" s="30">
        <v>12</v>
      </c>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v>20</v>
      </c>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v>21</v>
      </c>
      <c r="IH113" s="30"/>
      <c r="II113" s="30">
        <v>44</v>
      </c>
      <c r="IJ113" s="30">
        <v>44</v>
      </c>
      <c r="IK113" s="30">
        <v>22</v>
      </c>
      <c r="IL113" s="30">
        <v>30</v>
      </c>
      <c r="IM113" s="30">
        <v>24</v>
      </c>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v>29</v>
      </c>
      <c r="SO113" s="30">
        <v>55</v>
      </c>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row>
    <row r="114" spans="2:547">
      <c r="B114" s="30" t="s">
        <v>112</v>
      </c>
      <c r="C114" s="43" t="s">
        <v>547</v>
      </c>
      <c r="D114" s="44"/>
      <c r="E114" s="30">
        <v>827</v>
      </c>
      <c r="F114" s="30">
        <v>54</v>
      </c>
      <c r="G114" s="30">
        <v>6.53</v>
      </c>
      <c r="H114" s="43" t="s">
        <v>537</v>
      </c>
      <c r="I114" s="44"/>
      <c r="J114" s="30">
        <v>81</v>
      </c>
      <c r="K114" s="30">
        <v>0</v>
      </c>
      <c r="L114" s="30">
        <v>17</v>
      </c>
      <c r="M114" s="30">
        <v>6</v>
      </c>
      <c r="N114" s="30">
        <v>1</v>
      </c>
      <c r="O114" s="30">
        <v>24</v>
      </c>
      <c r="P114" s="30">
        <v>6</v>
      </c>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v>47</v>
      </c>
      <c r="AZ114" s="30">
        <v>16</v>
      </c>
      <c r="BA114" s="30">
        <v>0</v>
      </c>
      <c r="BB114" s="30">
        <v>70</v>
      </c>
      <c r="BC114" s="30">
        <v>6</v>
      </c>
      <c r="BD114" s="30">
        <v>4</v>
      </c>
      <c r="BE114" s="30">
        <v>72</v>
      </c>
      <c r="BF114" s="30">
        <v>24</v>
      </c>
      <c r="BG114" s="30">
        <v>16</v>
      </c>
      <c r="BH114" s="30">
        <v>4</v>
      </c>
      <c r="BI114" s="30">
        <v>17</v>
      </c>
      <c r="BJ114" s="30">
        <v>8</v>
      </c>
      <c r="BK114" s="30">
        <v>57</v>
      </c>
      <c r="BL114" s="30">
        <v>23</v>
      </c>
      <c r="BM114" s="30">
        <v>18</v>
      </c>
      <c r="BN114" s="30">
        <v>5</v>
      </c>
      <c r="BO114" s="30">
        <v>23</v>
      </c>
      <c r="BP114" s="30">
        <v>53</v>
      </c>
      <c r="BQ114" s="30">
        <v>59</v>
      </c>
      <c r="BR114" s="30">
        <v>7</v>
      </c>
      <c r="BS114" s="30">
        <v>4</v>
      </c>
      <c r="BT114" s="30">
        <v>5</v>
      </c>
      <c r="BU114" s="30">
        <v>6</v>
      </c>
      <c r="BV114" s="30">
        <v>16</v>
      </c>
      <c r="BW114" s="30">
        <v>22</v>
      </c>
      <c r="BX114" s="30">
        <v>17</v>
      </c>
      <c r="BY114" s="30">
        <v>23</v>
      </c>
      <c r="BZ114" s="30">
        <v>5</v>
      </c>
      <c r="CA114" s="30">
        <v>5</v>
      </c>
      <c r="CB114" s="30">
        <v>20</v>
      </c>
      <c r="CC114" s="30">
        <v>16</v>
      </c>
      <c r="CD114" s="30">
        <v>6</v>
      </c>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v>71</v>
      </c>
      <c r="ES114" s="30">
        <v>13</v>
      </c>
      <c r="ET114" s="30"/>
      <c r="EU114" s="30"/>
      <c r="EV114" s="30"/>
      <c r="EW114" s="30"/>
      <c r="EX114" s="30"/>
      <c r="EY114" s="30"/>
      <c r="EZ114" s="30"/>
      <c r="FA114" s="30"/>
      <c r="FB114" s="30"/>
      <c r="FC114" s="30"/>
      <c r="FD114" s="30"/>
      <c r="FE114" s="30"/>
      <c r="FF114" s="30"/>
      <c r="FG114" s="30">
        <v>79</v>
      </c>
      <c r="FH114" s="30"/>
      <c r="FI114" s="30"/>
      <c r="FJ114" s="30"/>
      <c r="FK114" s="30"/>
      <c r="FL114" s="30"/>
      <c r="FM114" s="30"/>
      <c r="FN114" s="30"/>
      <c r="FO114" s="30"/>
      <c r="FP114" s="30"/>
      <c r="FQ114" s="30"/>
      <c r="FR114" s="30"/>
      <c r="FS114" s="30"/>
      <c r="FT114" s="30"/>
      <c r="FU114" s="30"/>
      <c r="FV114" s="30">
        <v>14</v>
      </c>
      <c r="FW114" s="30">
        <v>62</v>
      </c>
      <c r="FX114" s="30">
        <v>6</v>
      </c>
      <c r="FY114" s="30">
        <v>30</v>
      </c>
      <c r="FZ114" s="30">
        <v>74</v>
      </c>
      <c r="GA114" s="30">
        <v>38</v>
      </c>
      <c r="GB114" s="30">
        <v>38</v>
      </c>
      <c r="GC114" s="30">
        <v>7</v>
      </c>
      <c r="GD114" s="30">
        <v>15</v>
      </c>
      <c r="GE114" s="30">
        <v>19</v>
      </c>
      <c r="GF114" s="30">
        <v>19</v>
      </c>
      <c r="GG114" s="30">
        <v>28</v>
      </c>
      <c r="GH114" s="30">
        <v>64</v>
      </c>
      <c r="GI114" s="30">
        <v>42</v>
      </c>
      <c r="GJ114" s="30">
        <v>37</v>
      </c>
      <c r="GK114" s="30">
        <v>9</v>
      </c>
      <c r="GL114" s="30">
        <v>31</v>
      </c>
      <c r="GM114" s="30"/>
      <c r="GN114" s="30"/>
      <c r="GO114" s="30"/>
      <c r="GP114" s="30"/>
      <c r="GQ114" s="30"/>
      <c r="GR114" s="30"/>
      <c r="GS114" s="30"/>
      <c r="GT114" s="30"/>
      <c r="GU114" s="30">
        <v>65</v>
      </c>
      <c r="GV114" s="30"/>
      <c r="GW114" s="30"/>
      <c r="GX114" s="30"/>
      <c r="GY114" s="30"/>
      <c r="GZ114" s="30"/>
      <c r="HA114" s="30"/>
      <c r="HB114" s="30">
        <v>30</v>
      </c>
      <c r="HC114" s="30"/>
      <c r="HD114" s="30"/>
      <c r="HE114" s="30"/>
      <c r="HF114" s="30"/>
      <c r="HG114" s="30">
        <v>7</v>
      </c>
      <c r="HH114" s="30"/>
      <c r="HI114" s="30"/>
      <c r="HJ114" s="30"/>
      <c r="HK114" s="30"/>
      <c r="HL114" s="30"/>
      <c r="HM114" s="30"/>
      <c r="HN114" s="30"/>
      <c r="HO114" s="30"/>
      <c r="HP114" s="30"/>
      <c r="HQ114" s="30"/>
      <c r="HR114" s="30"/>
      <c r="HS114" s="30"/>
      <c r="HT114" s="30"/>
      <c r="HU114" s="30"/>
      <c r="HV114" s="30">
        <v>11</v>
      </c>
      <c r="HW114" s="30"/>
      <c r="HX114" s="30"/>
      <c r="HY114" s="30"/>
      <c r="HZ114" s="30"/>
      <c r="IA114" s="30"/>
      <c r="IB114" s="30"/>
      <c r="IC114" s="30"/>
      <c r="ID114" s="30"/>
      <c r="IE114" s="30"/>
      <c r="IF114" s="30"/>
      <c r="IG114" s="30"/>
      <c r="IH114" s="30"/>
      <c r="II114" s="30">
        <v>39</v>
      </c>
      <c r="IJ114" s="30">
        <v>38</v>
      </c>
      <c r="IK114" s="30">
        <v>17</v>
      </c>
      <c r="IL114" s="30">
        <v>71</v>
      </c>
      <c r="IM114" s="30">
        <v>26</v>
      </c>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v>67</v>
      </c>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v>59</v>
      </c>
      <c r="SO114" s="30">
        <v>73</v>
      </c>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row>
    <row r="115" spans="2:547">
      <c r="B115" s="30" t="s">
        <v>113</v>
      </c>
      <c r="C115" s="43" t="s">
        <v>547</v>
      </c>
      <c r="D115" s="44"/>
      <c r="E115" s="30">
        <v>1202</v>
      </c>
      <c r="F115" s="30">
        <v>109</v>
      </c>
      <c r="G115" s="30">
        <v>9.07</v>
      </c>
      <c r="H115" s="43" t="s">
        <v>537</v>
      </c>
      <c r="I115" s="44"/>
      <c r="J115" s="30">
        <v>60</v>
      </c>
      <c r="K115" s="30">
        <v>0</v>
      </c>
      <c r="L115" s="30">
        <v>38</v>
      </c>
      <c r="M115" s="30">
        <v>16</v>
      </c>
      <c r="N115" s="30">
        <v>2</v>
      </c>
      <c r="O115" s="30">
        <v>41</v>
      </c>
      <c r="P115" s="30">
        <v>10</v>
      </c>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v>93</v>
      </c>
      <c r="AZ115" s="30">
        <v>13</v>
      </c>
      <c r="BA115" s="30">
        <v>0</v>
      </c>
      <c r="BB115" s="30">
        <v>50</v>
      </c>
      <c r="BC115" s="30">
        <v>15</v>
      </c>
      <c r="BD115" s="30">
        <v>8</v>
      </c>
      <c r="BE115" s="30">
        <v>49</v>
      </c>
      <c r="BF115" s="30">
        <v>39</v>
      </c>
      <c r="BG115" s="30">
        <v>29</v>
      </c>
      <c r="BH115" s="30">
        <v>19</v>
      </c>
      <c r="BI115" s="30">
        <v>27</v>
      </c>
      <c r="BJ115" s="30">
        <v>19</v>
      </c>
      <c r="BK115" s="30">
        <v>43</v>
      </c>
      <c r="BL115" s="30">
        <v>37</v>
      </c>
      <c r="BM115" s="30">
        <v>27</v>
      </c>
      <c r="BN115" s="30">
        <v>9</v>
      </c>
      <c r="BO115" s="30">
        <v>39</v>
      </c>
      <c r="BP115" s="30">
        <v>39</v>
      </c>
      <c r="BQ115" s="30">
        <v>50</v>
      </c>
      <c r="BR115" s="30">
        <v>9</v>
      </c>
      <c r="BS115" s="30">
        <v>16</v>
      </c>
      <c r="BT115" s="30">
        <v>7</v>
      </c>
      <c r="BU115" s="30">
        <v>10</v>
      </c>
      <c r="BV115" s="30">
        <v>23</v>
      </c>
      <c r="BW115" s="30">
        <v>31</v>
      </c>
      <c r="BX115" s="30">
        <v>27</v>
      </c>
      <c r="BY115" s="30">
        <v>33</v>
      </c>
      <c r="BZ115" s="30">
        <v>20</v>
      </c>
      <c r="CA115" s="30">
        <v>17</v>
      </c>
      <c r="CB115" s="30">
        <v>34</v>
      </c>
      <c r="CC115" s="30">
        <v>26</v>
      </c>
      <c r="CD115" s="30">
        <v>8</v>
      </c>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v>51</v>
      </c>
      <c r="ES115" s="30">
        <v>12</v>
      </c>
      <c r="ET115" s="30"/>
      <c r="EU115" s="30"/>
      <c r="EV115" s="30"/>
      <c r="EW115" s="30"/>
      <c r="EX115" s="30"/>
      <c r="EY115" s="30"/>
      <c r="EZ115" s="30"/>
      <c r="FA115" s="30"/>
      <c r="FB115" s="30"/>
      <c r="FC115" s="30"/>
      <c r="FD115" s="30"/>
      <c r="FE115" s="30"/>
      <c r="FF115" s="30"/>
      <c r="FG115" s="30">
        <v>54</v>
      </c>
      <c r="FH115" s="30"/>
      <c r="FI115" s="30"/>
      <c r="FJ115" s="30"/>
      <c r="FK115" s="30"/>
      <c r="FL115" s="30"/>
      <c r="FM115" s="30"/>
      <c r="FN115" s="30"/>
      <c r="FO115" s="30"/>
      <c r="FP115" s="30"/>
      <c r="FQ115" s="30"/>
      <c r="FR115" s="30"/>
      <c r="FS115" s="30"/>
      <c r="FT115" s="30"/>
      <c r="FU115" s="30"/>
      <c r="FV115" s="30">
        <v>31</v>
      </c>
      <c r="FW115" s="30">
        <v>43</v>
      </c>
      <c r="FX115" s="30">
        <v>14</v>
      </c>
      <c r="FY115" s="30">
        <v>50</v>
      </c>
      <c r="FZ115" s="30">
        <v>56</v>
      </c>
      <c r="GA115" s="30">
        <v>76</v>
      </c>
      <c r="GB115" s="30">
        <v>74</v>
      </c>
      <c r="GC115" s="30">
        <v>13</v>
      </c>
      <c r="GD115" s="30">
        <v>40</v>
      </c>
      <c r="GE115" s="30">
        <v>35</v>
      </c>
      <c r="GF115" s="30">
        <v>47</v>
      </c>
      <c r="GG115" s="30">
        <v>42</v>
      </c>
      <c r="GH115" s="30">
        <v>50</v>
      </c>
      <c r="GI115" s="30">
        <v>22</v>
      </c>
      <c r="GJ115" s="30">
        <v>75</v>
      </c>
      <c r="GK115" s="30">
        <v>18</v>
      </c>
      <c r="GL115" s="30">
        <v>34</v>
      </c>
      <c r="GM115" s="30"/>
      <c r="GN115" s="30"/>
      <c r="GO115" s="30"/>
      <c r="GP115" s="30"/>
      <c r="GQ115" s="30"/>
      <c r="GR115" s="30"/>
      <c r="GS115" s="30">
        <v>53</v>
      </c>
      <c r="GT115" s="30"/>
      <c r="GU115" s="30"/>
      <c r="GV115" s="30"/>
      <c r="GW115" s="30">
        <v>30</v>
      </c>
      <c r="GX115" s="30"/>
      <c r="GY115" s="30"/>
      <c r="GZ115" s="30">
        <v>60</v>
      </c>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v>80</v>
      </c>
      <c r="IJ115" s="30">
        <v>77</v>
      </c>
      <c r="IK115" s="30">
        <v>38</v>
      </c>
      <c r="IL115" s="30">
        <v>49</v>
      </c>
      <c r="IM115" s="30">
        <v>53</v>
      </c>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v>35</v>
      </c>
      <c r="MQ115" s="30">
        <v>49</v>
      </c>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v>10</v>
      </c>
      <c r="SM115" s="30">
        <v>12</v>
      </c>
      <c r="SN115" s="30">
        <v>71</v>
      </c>
      <c r="SO115" s="30">
        <v>68</v>
      </c>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row>
    <row r="116" spans="2:547">
      <c r="B116" s="30" t="s">
        <v>114</v>
      </c>
      <c r="C116" s="43" t="s">
        <v>547</v>
      </c>
      <c r="D116" s="44"/>
      <c r="E116" s="30">
        <v>737</v>
      </c>
      <c r="F116" s="30">
        <v>121</v>
      </c>
      <c r="G116" s="30">
        <v>16.420000000000002</v>
      </c>
      <c r="H116" s="43" t="s">
        <v>537</v>
      </c>
      <c r="I116" s="44"/>
      <c r="J116" s="30">
        <v>31</v>
      </c>
      <c r="K116" s="30">
        <v>1</v>
      </c>
      <c r="L116" s="30">
        <v>53</v>
      </c>
      <c r="M116" s="30">
        <v>4</v>
      </c>
      <c r="N116" s="30">
        <v>0</v>
      </c>
      <c r="O116" s="30">
        <v>48</v>
      </c>
      <c r="P116" s="30">
        <v>14</v>
      </c>
      <c r="Q116" s="30">
        <v>4</v>
      </c>
      <c r="R116" s="30">
        <v>17</v>
      </c>
      <c r="S116" s="30">
        <v>12</v>
      </c>
      <c r="T116" s="30">
        <v>110</v>
      </c>
      <c r="U116" s="30">
        <v>5</v>
      </c>
      <c r="V116" s="30">
        <v>11</v>
      </c>
      <c r="W116" s="30">
        <v>48</v>
      </c>
      <c r="X116" s="30">
        <v>45</v>
      </c>
      <c r="Y116" s="30">
        <v>5</v>
      </c>
      <c r="Z116" s="30">
        <v>43</v>
      </c>
      <c r="AA116" s="30">
        <v>7</v>
      </c>
      <c r="AB116" s="30">
        <v>25</v>
      </c>
      <c r="AC116" s="30">
        <v>9</v>
      </c>
      <c r="AD116" s="30">
        <v>40</v>
      </c>
      <c r="AE116" s="30">
        <v>25</v>
      </c>
      <c r="AF116" s="30">
        <v>23</v>
      </c>
      <c r="AG116" s="30">
        <v>44</v>
      </c>
      <c r="AH116" s="30">
        <v>12</v>
      </c>
      <c r="AI116" s="30">
        <v>23</v>
      </c>
      <c r="AJ116" s="30">
        <v>27</v>
      </c>
      <c r="AK116" s="30">
        <v>50</v>
      </c>
      <c r="AL116" s="30">
        <v>25</v>
      </c>
      <c r="AM116" s="30">
        <v>5</v>
      </c>
      <c r="AN116" s="30">
        <v>10</v>
      </c>
      <c r="AO116" s="30">
        <v>42</v>
      </c>
      <c r="AP116" s="30">
        <v>43</v>
      </c>
      <c r="AQ116" s="30">
        <v>11</v>
      </c>
      <c r="AR116" s="30">
        <v>47</v>
      </c>
      <c r="AS116" s="30">
        <v>45</v>
      </c>
      <c r="AT116" s="30">
        <v>11</v>
      </c>
      <c r="AU116" s="30">
        <v>43</v>
      </c>
      <c r="AV116" s="30">
        <v>43</v>
      </c>
      <c r="AW116" s="30">
        <v>7</v>
      </c>
      <c r="AX116" s="30">
        <v>6</v>
      </c>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v>42</v>
      </c>
      <c r="FB116" s="30">
        <v>71</v>
      </c>
      <c r="FC116" s="30"/>
      <c r="FD116" s="30"/>
      <c r="FE116" s="30"/>
      <c r="FF116" s="30"/>
      <c r="FG116" s="30"/>
      <c r="FH116" s="30"/>
      <c r="FI116" s="30"/>
      <c r="FJ116" s="30"/>
      <c r="FK116" s="30"/>
      <c r="FL116" s="30"/>
      <c r="FM116" s="30"/>
      <c r="FN116" s="30">
        <v>103</v>
      </c>
      <c r="FO116" s="30"/>
      <c r="FP116" s="30"/>
      <c r="FQ116" s="30"/>
      <c r="FR116" s="30"/>
      <c r="FS116" s="30"/>
      <c r="FT116" s="30"/>
      <c r="FU116" s="30"/>
      <c r="FV116" s="30">
        <v>46</v>
      </c>
      <c r="FW116" s="30">
        <v>27</v>
      </c>
      <c r="FX116" s="30">
        <v>9</v>
      </c>
      <c r="FY116" s="30">
        <v>57</v>
      </c>
      <c r="FZ116" s="30">
        <v>30</v>
      </c>
      <c r="GA116" s="30">
        <v>91</v>
      </c>
      <c r="GB116" s="30">
        <v>102</v>
      </c>
      <c r="GC116" s="30">
        <v>12</v>
      </c>
      <c r="GD116" s="30">
        <v>45</v>
      </c>
      <c r="GE116" s="30">
        <v>45</v>
      </c>
      <c r="GF116" s="30">
        <v>41</v>
      </c>
      <c r="GG116" s="30">
        <v>68</v>
      </c>
      <c r="GH116" s="30">
        <v>25</v>
      </c>
      <c r="GI116" s="30">
        <v>16</v>
      </c>
      <c r="GJ116" s="30">
        <v>90</v>
      </c>
      <c r="GK116" s="30">
        <v>25</v>
      </c>
      <c r="GL116" s="30">
        <v>17</v>
      </c>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v>63</v>
      </c>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v>37</v>
      </c>
      <c r="IH116" s="30"/>
      <c r="II116" s="30">
        <v>100</v>
      </c>
      <c r="IJ116" s="30">
        <v>102</v>
      </c>
      <c r="IK116" s="30">
        <v>49</v>
      </c>
      <c r="IL116" s="30">
        <v>25</v>
      </c>
      <c r="IM116" s="30">
        <v>61</v>
      </c>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v>95</v>
      </c>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v>0</v>
      </c>
      <c r="SM116" s="30">
        <v>1</v>
      </c>
      <c r="SN116" s="30">
        <v>57</v>
      </c>
      <c r="SO116" s="30">
        <v>90</v>
      </c>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row>
    <row r="117" spans="2:547">
      <c r="B117" s="30" t="s">
        <v>115</v>
      </c>
      <c r="C117" s="43" t="s">
        <v>547</v>
      </c>
      <c r="D117" s="44"/>
      <c r="E117" s="30">
        <v>871</v>
      </c>
      <c r="F117" s="30">
        <v>169</v>
      </c>
      <c r="G117" s="30">
        <v>19.399999999999999</v>
      </c>
      <c r="H117" s="43" t="s">
        <v>537</v>
      </c>
      <c r="I117" s="44"/>
      <c r="J117" s="30">
        <v>34</v>
      </c>
      <c r="K117" s="30">
        <v>0</v>
      </c>
      <c r="L117" s="30">
        <v>68</v>
      </c>
      <c r="M117" s="30">
        <v>18</v>
      </c>
      <c r="N117" s="30">
        <v>0</v>
      </c>
      <c r="O117" s="30">
        <v>68</v>
      </c>
      <c r="P117" s="30">
        <v>11</v>
      </c>
      <c r="Q117" s="30">
        <v>7</v>
      </c>
      <c r="R117" s="30">
        <v>14</v>
      </c>
      <c r="S117" s="30">
        <v>14</v>
      </c>
      <c r="T117" s="30">
        <v>153</v>
      </c>
      <c r="U117" s="30">
        <v>19</v>
      </c>
      <c r="V117" s="30">
        <v>14</v>
      </c>
      <c r="W117" s="30">
        <v>57</v>
      </c>
      <c r="X117" s="30">
        <v>63</v>
      </c>
      <c r="Y117" s="30">
        <v>19</v>
      </c>
      <c r="Z117" s="30">
        <v>61</v>
      </c>
      <c r="AA117" s="30">
        <v>19</v>
      </c>
      <c r="AB117" s="30">
        <v>29</v>
      </c>
      <c r="AC117" s="30">
        <v>13</v>
      </c>
      <c r="AD117" s="30">
        <v>63</v>
      </c>
      <c r="AE117" s="30">
        <v>30</v>
      </c>
      <c r="AF117" s="30">
        <v>28</v>
      </c>
      <c r="AG117" s="30">
        <v>61</v>
      </c>
      <c r="AH117" s="30">
        <v>9</v>
      </c>
      <c r="AI117" s="30">
        <v>31</v>
      </c>
      <c r="AJ117" s="30">
        <v>31</v>
      </c>
      <c r="AK117" s="30">
        <v>68</v>
      </c>
      <c r="AL117" s="30">
        <v>30</v>
      </c>
      <c r="AM117" s="30">
        <v>19</v>
      </c>
      <c r="AN117" s="30">
        <v>13</v>
      </c>
      <c r="AO117" s="30">
        <v>59</v>
      </c>
      <c r="AP117" s="30">
        <v>60</v>
      </c>
      <c r="AQ117" s="30">
        <v>14</v>
      </c>
      <c r="AR117" s="30">
        <v>54</v>
      </c>
      <c r="AS117" s="30">
        <v>50</v>
      </c>
      <c r="AT117" s="30">
        <v>16</v>
      </c>
      <c r="AU117" s="30">
        <v>64</v>
      </c>
      <c r="AV117" s="30">
        <v>58</v>
      </c>
      <c r="AW117" s="30">
        <v>20</v>
      </c>
      <c r="AX117" s="30">
        <v>17</v>
      </c>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v>57</v>
      </c>
      <c r="FB117" s="30">
        <v>99</v>
      </c>
      <c r="FC117" s="30"/>
      <c r="FD117" s="30"/>
      <c r="FE117" s="30"/>
      <c r="FF117" s="30"/>
      <c r="FG117" s="30"/>
      <c r="FH117" s="30"/>
      <c r="FI117" s="30"/>
      <c r="FJ117" s="30"/>
      <c r="FK117" s="30"/>
      <c r="FL117" s="30"/>
      <c r="FM117" s="30"/>
      <c r="FN117" s="30">
        <v>146</v>
      </c>
      <c r="FO117" s="30"/>
      <c r="FP117" s="30"/>
      <c r="FQ117" s="30"/>
      <c r="FR117" s="30"/>
      <c r="FS117" s="30"/>
      <c r="FT117" s="30"/>
      <c r="FU117" s="30"/>
      <c r="FV117" s="30">
        <v>56</v>
      </c>
      <c r="FW117" s="30">
        <v>29</v>
      </c>
      <c r="FX117" s="30">
        <v>19</v>
      </c>
      <c r="FY117" s="30">
        <v>82</v>
      </c>
      <c r="FZ117" s="30">
        <v>33</v>
      </c>
      <c r="GA117" s="30">
        <v>133</v>
      </c>
      <c r="GB117" s="30">
        <v>144</v>
      </c>
      <c r="GC117" s="30">
        <v>15</v>
      </c>
      <c r="GD117" s="30">
        <v>74</v>
      </c>
      <c r="GE117" s="30">
        <v>55</v>
      </c>
      <c r="GF117" s="30">
        <v>51</v>
      </c>
      <c r="GG117" s="30">
        <v>98</v>
      </c>
      <c r="GH117" s="30">
        <v>32</v>
      </c>
      <c r="GI117" s="30">
        <v>21</v>
      </c>
      <c r="GJ117" s="30">
        <v>124</v>
      </c>
      <c r="GK117" s="30">
        <v>36</v>
      </c>
      <c r="GL117" s="30">
        <v>13</v>
      </c>
      <c r="GM117" s="30"/>
      <c r="GN117" s="30"/>
      <c r="GO117" s="30"/>
      <c r="GP117" s="30"/>
      <c r="GQ117" s="30"/>
      <c r="GR117" s="30"/>
      <c r="GS117" s="30">
        <v>33</v>
      </c>
      <c r="GT117" s="30"/>
      <c r="GU117" s="30"/>
      <c r="GV117" s="30"/>
      <c r="GW117" s="30">
        <v>61</v>
      </c>
      <c r="GX117" s="30"/>
      <c r="GY117" s="30"/>
      <c r="GZ117" s="30">
        <v>95</v>
      </c>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v>144</v>
      </c>
      <c r="IJ117" s="30">
        <v>144</v>
      </c>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v>142</v>
      </c>
      <c r="MT117" s="30">
        <v>34</v>
      </c>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v>50</v>
      </c>
      <c r="SM117" s="30">
        <v>40</v>
      </c>
      <c r="SN117" s="30">
        <v>51</v>
      </c>
      <c r="SO117" s="30">
        <v>60</v>
      </c>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row>
    <row r="118" spans="2:547">
      <c r="B118" s="30" t="s">
        <v>116</v>
      </c>
      <c r="C118" s="43" t="s">
        <v>547</v>
      </c>
      <c r="D118" s="44"/>
      <c r="E118" s="30">
        <v>838</v>
      </c>
      <c r="F118" s="30">
        <v>47</v>
      </c>
      <c r="G118" s="30">
        <v>5.61</v>
      </c>
      <c r="H118" s="43" t="s">
        <v>537</v>
      </c>
      <c r="I118" s="44"/>
      <c r="J118" s="30">
        <v>44</v>
      </c>
      <c r="K118" s="30">
        <v>0</v>
      </c>
      <c r="L118" s="30">
        <v>14</v>
      </c>
      <c r="M118" s="30">
        <v>4</v>
      </c>
      <c r="N118" s="30">
        <v>0</v>
      </c>
      <c r="O118" s="30">
        <v>24</v>
      </c>
      <c r="P118" s="30">
        <v>4</v>
      </c>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v>37</v>
      </c>
      <c r="AZ118" s="30">
        <v>15</v>
      </c>
      <c r="BA118" s="30">
        <v>0</v>
      </c>
      <c r="BB118" s="30">
        <v>30</v>
      </c>
      <c r="BC118" s="30">
        <v>2</v>
      </c>
      <c r="BD118" s="30">
        <v>2</v>
      </c>
      <c r="BE118" s="30">
        <v>37</v>
      </c>
      <c r="BF118" s="30">
        <v>24</v>
      </c>
      <c r="BG118" s="30">
        <v>12</v>
      </c>
      <c r="BH118" s="30">
        <v>2</v>
      </c>
      <c r="BI118" s="30">
        <v>13</v>
      </c>
      <c r="BJ118" s="30">
        <v>3</v>
      </c>
      <c r="BK118" s="30">
        <v>30</v>
      </c>
      <c r="BL118" s="30">
        <v>22</v>
      </c>
      <c r="BM118" s="30">
        <v>10</v>
      </c>
      <c r="BN118" s="30">
        <v>5</v>
      </c>
      <c r="BO118" s="30">
        <v>22</v>
      </c>
      <c r="BP118" s="30">
        <v>29</v>
      </c>
      <c r="BQ118" s="30">
        <v>32</v>
      </c>
      <c r="BR118" s="30">
        <v>2</v>
      </c>
      <c r="BS118" s="30">
        <v>3</v>
      </c>
      <c r="BT118" s="30">
        <v>1</v>
      </c>
      <c r="BU118" s="30">
        <v>2</v>
      </c>
      <c r="BV118" s="30">
        <v>7</v>
      </c>
      <c r="BW118" s="30">
        <v>23</v>
      </c>
      <c r="BX118" s="30">
        <v>9</v>
      </c>
      <c r="BY118" s="30">
        <v>22</v>
      </c>
      <c r="BZ118" s="30">
        <v>4</v>
      </c>
      <c r="CA118" s="30">
        <v>3</v>
      </c>
      <c r="CB118" s="30">
        <v>22</v>
      </c>
      <c r="CC118" s="30">
        <v>10</v>
      </c>
      <c r="CD118" s="30">
        <v>1</v>
      </c>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v>30</v>
      </c>
      <c r="ES118" s="30">
        <v>14</v>
      </c>
      <c r="ET118" s="30"/>
      <c r="EU118" s="30"/>
      <c r="EV118" s="30"/>
      <c r="EW118" s="30"/>
      <c r="EX118" s="30"/>
      <c r="EY118" s="30"/>
      <c r="EZ118" s="30"/>
      <c r="FA118" s="30"/>
      <c r="FB118" s="30"/>
      <c r="FC118" s="30"/>
      <c r="FD118" s="30"/>
      <c r="FE118" s="30"/>
      <c r="FF118" s="30"/>
      <c r="FG118" s="30">
        <v>41</v>
      </c>
      <c r="FH118" s="30"/>
      <c r="FI118" s="30"/>
      <c r="FJ118" s="30"/>
      <c r="FK118" s="30"/>
      <c r="FL118" s="30"/>
      <c r="FM118" s="30"/>
      <c r="FN118" s="30"/>
      <c r="FO118" s="30"/>
      <c r="FP118" s="30"/>
      <c r="FQ118" s="30"/>
      <c r="FR118" s="30"/>
      <c r="FS118" s="30"/>
      <c r="FT118" s="30"/>
      <c r="FU118" s="30"/>
      <c r="FV118" s="30">
        <v>10</v>
      </c>
      <c r="FW118" s="30">
        <v>37</v>
      </c>
      <c r="FX118" s="30">
        <v>4</v>
      </c>
      <c r="FY118" s="30">
        <v>24</v>
      </c>
      <c r="FZ118" s="30">
        <v>41</v>
      </c>
      <c r="GA118" s="30">
        <v>33</v>
      </c>
      <c r="GB118" s="30">
        <v>32</v>
      </c>
      <c r="GC118" s="30">
        <v>4</v>
      </c>
      <c r="GD118" s="30">
        <v>10</v>
      </c>
      <c r="GE118" s="30">
        <v>15</v>
      </c>
      <c r="GF118" s="30">
        <v>20</v>
      </c>
      <c r="GG118" s="30">
        <v>14</v>
      </c>
      <c r="GH118" s="30">
        <v>39</v>
      </c>
      <c r="GI118" s="30">
        <v>22</v>
      </c>
      <c r="GJ118" s="30">
        <v>27</v>
      </c>
      <c r="GK118" s="30">
        <v>9</v>
      </c>
      <c r="GL118" s="30">
        <v>16</v>
      </c>
      <c r="GM118" s="30"/>
      <c r="GN118" s="30"/>
      <c r="GO118" s="30"/>
      <c r="GP118" s="30"/>
      <c r="GQ118" s="30"/>
      <c r="GR118" s="30"/>
      <c r="GS118" s="30"/>
      <c r="GT118" s="30"/>
      <c r="GU118" s="30"/>
      <c r="GV118" s="30"/>
      <c r="GW118" s="30"/>
      <c r="GX118" s="30">
        <v>44</v>
      </c>
      <c r="GY118" s="30"/>
      <c r="GZ118" s="30"/>
      <c r="HA118" s="30"/>
      <c r="HB118" s="30"/>
      <c r="HC118" s="30">
        <v>33</v>
      </c>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v>32</v>
      </c>
      <c r="IJ118" s="30">
        <v>32</v>
      </c>
      <c r="IK118" s="30">
        <v>15</v>
      </c>
      <c r="IL118" s="30">
        <v>41</v>
      </c>
      <c r="IM118" s="30">
        <v>21</v>
      </c>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v>43</v>
      </c>
      <c r="MV118" s="30">
        <v>32</v>
      </c>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v>30</v>
      </c>
      <c r="SO118" s="30">
        <v>57</v>
      </c>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row>
    <row r="119" spans="2:547">
      <c r="B119" s="30" t="s">
        <v>117</v>
      </c>
      <c r="C119" s="43" t="s">
        <v>547</v>
      </c>
      <c r="D119" s="44"/>
      <c r="E119" s="30">
        <v>872</v>
      </c>
      <c r="F119" s="30">
        <v>37</v>
      </c>
      <c r="G119" s="30">
        <v>4.24</v>
      </c>
      <c r="H119" s="43" t="s">
        <v>537</v>
      </c>
      <c r="I119" s="44"/>
      <c r="J119" s="30">
        <v>31</v>
      </c>
      <c r="K119" s="30">
        <v>2</v>
      </c>
      <c r="L119" s="30">
        <v>16</v>
      </c>
      <c r="M119" s="30">
        <v>6</v>
      </c>
      <c r="N119" s="30">
        <v>0</v>
      </c>
      <c r="O119" s="30">
        <v>11</v>
      </c>
      <c r="P119" s="30">
        <v>1</v>
      </c>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v>33</v>
      </c>
      <c r="AZ119" s="30">
        <v>9</v>
      </c>
      <c r="BA119" s="30">
        <v>0</v>
      </c>
      <c r="BB119" s="30">
        <v>23</v>
      </c>
      <c r="BC119" s="30">
        <v>6</v>
      </c>
      <c r="BD119" s="30">
        <v>1</v>
      </c>
      <c r="BE119" s="30">
        <v>26</v>
      </c>
      <c r="BF119" s="30">
        <v>13</v>
      </c>
      <c r="BG119" s="30">
        <v>12</v>
      </c>
      <c r="BH119" s="30">
        <v>4</v>
      </c>
      <c r="BI119" s="30">
        <v>14</v>
      </c>
      <c r="BJ119" s="30">
        <v>8</v>
      </c>
      <c r="BK119" s="30">
        <v>20</v>
      </c>
      <c r="BL119" s="30">
        <v>11</v>
      </c>
      <c r="BM119" s="30">
        <v>13</v>
      </c>
      <c r="BN119" s="30">
        <v>2</v>
      </c>
      <c r="BO119" s="30">
        <v>12</v>
      </c>
      <c r="BP119" s="30">
        <v>19</v>
      </c>
      <c r="BQ119" s="30">
        <v>20</v>
      </c>
      <c r="BR119" s="30">
        <v>4</v>
      </c>
      <c r="BS119" s="30">
        <v>3</v>
      </c>
      <c r="BT119" s="30">
        <v>1</v>
      </c>
      <c r="BU119" s="30">
        <v>1</v>
      </c>
      <c r="BV119" s="30">
        <v>13</v>
      </c>
      <c r="BW119" s="30">
        <v>11</v>
      </c>
      <c r="BX119" s="30">
        <v>12</v>
      </c>
      <c r="BY119" s="30">
        <v>12</v>
      </c>
      <c r="BZ119" s="30">
        <v>3</v>
      </c>
      <c r="CA119" s="30">
        <v>7</v>
      </c>
      <c r="CB119" s="30">
        <v>12</v>
      </c>
      <c r="CC119" s="30">
        <v>12</v>
      </c>
      <c r="CD119" s="30">
        <v>4</v>
      </c>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v>26</v>
      </c>
      <c r="ES119" s="30">
        <v>6</v>
      </c>
      <c r="ET119" s="30"/>
      <c r="EU119" s="30"/>
      <c r="EV119" s="30"/>
      <c r="EW119" s="30"/>
      <c r="EX119" s="30"/>
      <c r="EY119" s="30"/>
      <c r="EZ119" s="30"/>
      <c r="FA119" s="30"/>
      <c r="FB119" s="30"/>
      <c r="FC119" s="30"/>
      <c r="FD119" s="30"/>
      <c r="FE119" s="30"/>
      <c r="FF119" s="30"/>
      <c r="FG119" s="30">
        <v>30</v>
      </c>
      <c r="FH119" s="30"/>
      <c r="FI119" s="30"/>
      <c r="FJ119" s="30"/>
      <c r="FK119" s="30"/>
      <c r="FL119" s="30"/>
      <c r="FM119" s="30"/>
      <c r="FN119" s="30"/>
      <c r="FO119" s="30"/>
      <c r="FP119" s="30"/>
      <c r="FQ119" s="30"/>
      <c r="FR119" s="30"/>
      <c r="FS119" s="30"/>
      <c r="FT119" s="30"/>
      <c r="FU119" s="30"/>
      <c r="FV119" s="30">
        <v>13</v>
      </c>
      <c r="FW119" s="30">
        <v>25</v>
      </c>
      <c r="FX119" s="30">
        <v>5</v>
      </c>
      <c r="FY119" s="30">
        <v>19</v>
      </c>
      <c r="FZ119" s="30">
        <v>28</v>
      </c>
      <c r="GA119" s="30">
        <v>30</v>
      </c>
      <c r="GB119" s="30">
        <v>34</v>
      </c>
      <c r="GC119" s="30">
        <v>5</v>
      </c>
      <c r="GD119" s="30">
        <v>19</v>
      </c>
      <c r="GE119" s="30">
        <v>11</v>
      </c>
      <c r="GF119" s="30">
        <v>21</v>
      </c>
      <c r="GG119" s="30">
        <v>15</v>
      </c>
      <c r="GH119" s="30">
        <v>27</v>
      </c>
      <c r="GI119" s="30">
        <v>14</v>
      </c>
      <c r="GJ119" s="30">
        <v>25</v>
      </c>
      <c r="GK119" s="30">
        <v>11</v>
      </c>
      <c r="GL119" s="30">
        <v>12</v>
      </c>
      <c r="GM119" s="30"/>
      <c r="GN119" s="30"/>
      <c r="GO119" s="30"/>
      <c r="GP119" s="30"/>
      <c r="GQ119" s="30"/>
      <c r="GR119" s="30"/>
      <c r="GS119" s="30"/>
      <c r="GT119" s="30"/>
      <c r="GU119" s="30"/>
      <c r="GV119" s="30"/>
      <c r="GW119" s="30"/>
      <c r="GX119" s="30">
        <v>29</v>
      </c>
      <c r="GY119" s="30"/>
      <c r="GZ119" s="30"/>
      <c r="HA119" s="30"/>
      <c r="HB119" s="30"/>
      <c r="HC119" s="30">
        <v>33</v>
      </c>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v>35</v>
      </c>
      <c r="IJ119" s="30">
        <v>35</v>
      </c>
      <c r="IK119" s="30">
        <v>10</v>
      </c>
      <c r="IL119" s="30">
        <v>26</v>
      </c>
      <c r="IM119" s="30">
        <v>27</v>
      </c>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v>32</v>
      </c>
      <c r="MX119" s="30">
        <v>26</v>
      </c>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v>31</v>
      </c>
      <c r="SO119" s="30">
        <v>33</v>
      </c>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row>
    <row r="120" spans="2:547">
      <c r="B120" s="30" t="s">
        <v>118</v>
      </c>
      <c r="C120" s="43" t="s">
        <v>547</v>
      </c>
      <c r="D120" s="44"/>
      <c r="E120" s="30">
        <v>761</v>
      </c>
      <c r="F120" s="30">
        <v>29</v>
      </c>
      <c r="G120" s="30">
        <v>3.81</v>
      </c>
      <c r="H120" s="43" t="s">
        <v>537</v>
      </c>
      <c r="I120" s="44"/>
      <c r="J120" s="30">
        <v>33</v>
      </c>
      <c r="K120" s="30">
        <v>1</v>
      </c>
      <c r="L120" s="30">
        <v>15</v>
      </c>
      <c r="M120" s="30">
        <v>3</v>
      </c>
      <c r="N120" s="30">
        <v>0</v>
      </c>
      <c r="O120" s="30">
        <v>8</v>
      </c>
      <c r="P120" s="30">
        <v>1</v>
      </c>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v>24</v>
      </c>
      <c r="AZ120" s="30">
        <v>7</v>
      </c>
      <c r="BA120" s="30">
        <v>0</v>
      </c>
      <c r="BB120" s="30">
        <v>27</v>
      </c>
      <c r="BC120" s="30">
        <v>3</v>
      </c>
      <c r="BD120" s="30">
        <v>3</v>
      </c>
      <c r="BE120" s="30">
        <v>29</v>
      </c>
      <c r="BF120" s="30">
        <v>10</v>
      </c>
      <c r="BG120" s="30">
        <v>9</v>
      </c>
      <c r="BH120" s="30">
        <v>4</v>
      </c>
      <c r="BI120" s="30">
        <v>9</v>
      </c>
      <c r="BJ120" s="30">
        <v>3</v>
      </c>
      <c r="BK120" s="30">
        <v>19</v>
      </c>
      <c r="BL120" s="30">
        <v>9</v>
      </c>
      <c r="BM120" s="30">
        <v>6</v>
      </c>
      <c r="BN120" s="30">
        <v>2</v>
      </c>
      <c r="BO120" s="30">
        <v>10</v>
      </c>
      <c r="BP120" s="30">
        <v>17</v>
      </c>
      <c r="BQ120" s="30">
        <v>19</v>
      </c>
      <c r="BR120" s="30">
        <v>3</v>
      </c>
      <c r="BS120" s="30">
        <v>4</v>
      </c>
      <c r="BT120" s="30">
        <v>4</v>
      </c>
      <c r="BU120" s="30">
        <v>1</v>
      </c>
      <c r="BV120" s="30">
        <v>10</v>
      </c>
      <c r="BW120" s="30">
        <v>7</v>
      </c>
      <c r="BX120" s="30">
        <v>6</v>
      </c>
      <c r="BY120" s="30">
        <v>9</v>
      </c>
      <c r="BZ120" s="30">
        <v>4</v>
      </c>
      <c r="CA120" s="30">
        <v>5</v>
      </c>
      <c r="CB120" s="30">
        <v>6</v>
      </c>
      <c r="CC120" s="30">
        <v>9</v>
      </c>
      <c r="CD120" s="30">
        <v>3</v>
      </c>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v>23</v>
      </c>
      <c r="ES120" s="30">
        <v>9</v>
      </c>
      <c r="ET120" s="30"/>
      <c r="EU120" s="30"/>
      <c r="EV120" s="30"/>
      <c r="EW120" s="30"/>
      <c r="EX120" s="30"/>
      <c r="EY120" s="30"/>
      <c r="EZ120" s="30"/>
      <c r="FA120" s="30"/>
      <c r="FB120" s="30"/>
      <c r="FC120" s="30"/>
      <c r="FD120" s="30"/>
      <c r="FE120" s="30"/>
      <c r="FF120" s="30"/>
      <c r="FG120" s="30">
        <v>31</v>
      </c>
      <c r="FH120" s="30"/>
      <c r="FI120" s="30"/>
      <c r="FJ120" s="30"/>
      <c r="FK120" s="30"/>
      <c r="FL120" s="30"/>
      <c r="FM120" s="30"/>
      <c r="FN120" s="30"/>
      <c r="FO120" s="30"/>
      <c r="FP120" s="30"/>
      <c r="FQ120" s="30"/>
      <c r="FR120" s="30"/>
      <c r="FS120" s="30"/>
      <c r="FT120" s="30"/>
      <c r="FU120" s="30"/>
      <c r="FV120" s="30">
        <v>7</v>
      </c>
      <c r="FW120" s="30">
        <v>24</v>
      </c>
      <c r="FX120" s="30">
        <v>5</v>
      </c>
      <c r="FY120" s="30">
        <v>15</v>
      </c>
      <c r="FZ120" s="30">
        <v>28</v>
      </c>
      <c r="GA120" s="30">
        <v>23</v>
      </c>
      <c r="GB120" s="30">
        <v>24</v>
      </c>
      <c r="GC120" s="30">
        <v>4</v>
      </c>
      <c r="GD120" s="30">
        <v>14</v>
      </c>
      <c r="GE120" s="30">
        <v>9</v>
      </c>
      <c r="GF120" s="30">
        <v>19</v>
      </c>
      <c r="GG120" s="30">
        <v>8</v>
      </c>
      <c r="GH120" s="30">
        <v>27</v>
      </c>
      <c r="GI120" s="30">
        <v>19</v>
      </c>
      <c r="GJ120" s="30">
        <v>15</v>
      </c>
      <c r="GK120" s="30">
        <v>12</v>
      </c>
      <c r="GL120" s="30">
        <v>13</v>
      </c>
      <c r="GM120" s="30"/>
      <c r="GN120" s="30"/>
      <c r="GO120" s="30"/>
      <c r="GP120" s="30"/>
      <c r="GQ120" s="30"/>
      <c r="GR120" s="30"/>
      <c r="GS120" s="30"/>
      <c r="GT120" s="30"/>
      <c r="GU120" s="30"/>
      <c r="GV120" s="30"/>
      <c r="GW120" s="30"/>
      <c r="GX120" s="30">
        <v>28</v>
      </c>
      <c r="GY120" s="30"/>
      <c r="GZ120" s="30"/>
      <c r="HA120" s="30"/>
      <c r="HB120" s="30"/>
      <c r="HC120" s="30">
        <v>26</v>
      </c>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v>26</v>
      </c>
      <c r="IJ120" s="30">
        <v>25</v>
      </c>
      <c r="IK120" s="30">
        <v>10</v>
      </c>
      <c r="IL120" s="30">
        <v>29</v>
      </c>
      <c r="IM120" s="30">
        <v>15</v>
      </c>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v>26</v>
      </c>
      <c r="SO120" s="30">
        <v>34</v>
      </c>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row>
    <row r="121" spans="2:547">
      <c r="B121" s="30" t="s">
        <v>119</v>
      </c>
      <c r="C121" s="43" t="s">
        <v>547</v>
      </c>
      <c r="D121" s="44"/>
      <c r="E121" s="30">
        <v>549</v>
      </c>
      <c r="F121" s="30">
        <v>49</v>
      </c>
      <c r="G121" s="30">
        <v>8.93</v>
      </c>
      <c r="H121" s="43" t="s">
        <v>537</v>
      </c>
      <c r="I121" s="44"/>
      <c r="J121" s="30">
        <v>30</v>
      </c>
      <c r="K121" s="30">
        <v>1</v>
      </c>
      <c r="L121" s="30">
        <v>24</v>
      </c>
      <c r="M121" s="30">
        <v>3</v>
      </c>
      <c r="N121" s="30">
        <v>0</v>
      </c>
      <c r="O121" s="30">
        <v>17</v>
      </c>
      <c r="P121" s="30">
        <v>3</v>
      </c>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v>41</v>
      </c>
      <c r="AZ121" s="30">
        <v>5</v>
      </c>
      <c r="BA121" s="30">
        <v>0</v>
      </c>
      <c r="BB121" s="30">
        <v>23</v>
      </c>
      <c r="BC121" s="30">
        <v>2</v>
      </c>
      <c r="BD121" s="30">
        <v>4</v>
      </c>
      <c r="BE121" s="30">
        <v>22</v>
      </c>
      <c r="BF121" s="30">
        <v>17</v>
      </c>
      <c r="BG121" s="30">
        <v>22</v>
      </c>
      <c r="BH121" s="30">
        <v>5</v>
      </c>
      <c r="BI121" s="30">
        <v>22</v>
      </c>
      <c r="BJ121" s="30">
        <v>3</v>
      </c>
      <c r="BK121" s="30">
        <v>23</v>
      </c>
      <c r="BL121" s="30">
        <v>15</v>
      </c>
      <c r="BM121" s="30">
        <v>23</v>
      </c>
      <c r="BN121" s="30">
        <v>3</v>
      </c>
      <c r="BO121" s="30">
        <v>15</v>
      </c>
      <c r="BP121" s="30">
        <v>20</v>
      </c>
      <c r="BQ121" s="30">
        <v>21</v>
      </c>
      <c r="BR121" s="30">
        <v>4</v>
      </c>
      <c r="BS121" s="30">
        <v>5</v>
      </c>
      <c r="BT121" s="30">
        <v>1</v>
      </c>
      <c r="BU121" s="30">
        <v>3</v>
      </c>
      <c r="BV121" s="30">
        <v>20</v>
      </c>
      <c r="BW121" s="30">
        <v>16</v>
      </c>
      <c r="BX121" s="30">
        <v>20</v>
      </c>
      <c r="BY121" s="30">
        <v>15</v>
      </c>
      <c r="BZ121" s="30">
        <v>5</v>
      </c>
      <c r="CA121" s="30">
        <v>7</v>
      </c>
      <c r="CB121" s="30">
        <v>15</v>
      </c>
      <c r="CC121" s="30">
        <v>18</v>
      </c>
      <c r="CD121" s="30">
        <v>3</v>
      </c>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v>11</v>
      </c>
      <c r="FB121" s="30">
        <v>33</v>
      </c>
      <c r="FC121" s="30"/>
      <c r="FD121" s="30"/>
      <c r="FE121" s="30"/>
      <c r="FF121" s="30"/>
      <c r="FG121" s="30"/>
      <c r="FH121" s="30"/>
      <c r="FI121" s="30"/>
      <c r="FJ121" s="30"/>
      <c r="FK121" s="30"/>
      <c r="FL121" s="30"/>
      <c r="FM121" s="30"/>
      <c r="FN121" s="30"/>
      <c r="FO121" s="30">
        <v>40</v>
      </c>
      <c r="FP121" s="30"/>
      <c r="FQ121" s="30"/>
      <c r="FR121" s="30"/>
      <c r="FS121" s="30"/>
      <c r="FT121" s="30"/>
      <c r="FU121" s="30"/>
      <c r="FV121" s="30">
        <v>22</v>
      </c>
      <c r="FW121" s="30">
        <v>24</v>
      </c>
      <c r="FX121" s="30">
        <v>9</v>
      </c>
      <c r="FY121" s="30">
        <v>13</v>
      </c>
      <c r="FZ121" s="30">
        <v>21</v>
      </c>
      <c r="GA121" s="30">
        <v>37</v>
      </c>
      <c r="GB121" s="30">
        <v>38</v>
      </c>
      <c r="GC121" s="30">
        <v>4</v>
      </c>
      <c r="GD121" s="30">
        <v>16</v>
      </c>
      <c r="GE121" s="30">
        <v>18</v>
      </c>
      <c r="GF121" s="30">
        <v>24</v>
      </c>
      <c r="GG121" s="30">
        <v>15</v>
      </c>
      <c r="GH121" s="30">
        <v>22</v>
      </c>
      <c r="GI121" s="30">
        <v>16</v>
      </c>
      <c r="GJ121" s="30">
        <v>36</v>
      </c>
      <c r="GK121" s="30">
        <v>10</v>
      </c>
      <c r="GL121" s="30">
        <v>9</v>
      </c>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v>23</v>
      </c>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v>19</v>
      </c>
      <c r="IH121" s="30"/>
      <c r="II121" s="30">
        <v>40</v>
      </c>
      <c r="IJ121" s="30">
        <v>39</v>
      </c>
      <c r="IK121" s="30">
        <v>17</v>
      </c>
      <c r="IL121" s="30">
        <v>22</v>
      </c>
      <c r="IM121" s="30">
        <v>25</v>
      </c>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30"/>
      <c r="LE121" s="30"/>
      <c r="LF121" s="30"/>
      <c r="LG121" s="30"/>
      <c r="LH121" s="30"/>
      <c r="LI121" s="30"/>
      <c r="LJ121" s="30"/>
      <c r="LK121" s="30"/>
      <c r="LL121" s="30"/>
      <c r="LM121" s="30"/>
      <c r="LN121" s="30"/>
      <c r="LO121" s="30"/>
      <c r="LP121" s="30"/>
      <c r="LQ121" s="30"/>
      <c r="LR121" s="30"/>
      <c r="LS121" s="30"/>
      <c r="LT121" s="30"/>
      <c r="LU121" s="30"/>
      <c r="LV121" s="30"/>
      <c r="LW121" s="30"/>
      <c r="LX121" s="30"/>
      <c r="LY121" s="30"/>
      <c r="LZ121" s="30"/>
      <c r="MA121" s="30"/>
      <c r="MB121" s="30"/>
      <c r="MC121" s="30"/>
      <c r="MD121" s="30"/>
      <c r="ME121" s="30"/>
      <c r="MF121" s="30"/>
      <c r="MG121" s="30"/>
      <c r="MH121" s="30"/>
      <c r="MI121" s="30"/>
      <c r="MJ121" s="30"/>
      <c r="MK121" s="30"/>
      <c r="ML121" s="30"/>
      <c r="MM121" s="30"/>
      <c r="MN121" s="30"/>
      <c r="MO121" s="30"/>
      <c r="MP121" s="30"/>
      <c r="MQ121" s="30"/>
      <c r="MR121" s="30"/>
      <c r="MS121" s="30"/>
      <c r="MT121" s="30"/>
      <c r="MU121" s="30"/>
      <c r="MV121" s="30"/>
      <c r="MW121" s="30"/>
      <c r="MX121" s="30"/>
      <c r="MY121" s="30"/>
      <c r="MZ121" s="30"/>
      <c r="NA121" s="30"/>
      <c r="NB121" s="30"/>
      <c r="NC121" s="30"/>
      <c r="ND121" s="30"/>
      <c r="NE121" s="30"/>
      <c r="NF121" s="30"/>
      <c r="NG121" s="30"/>
      <c r="NH121" s="30"/>
      <c r="NI121" s="30"/>
      <c r="NJ121" s="30"/>
      <c r="NK121" s="30"/>
      <c r="NL121" s="30"/>
      <c r="NM121" s="30"/>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c r="PO121" s="30"/>
      <c r="PP121" s="30"/>
      <c r="PQ121" s="30"/>
      <c r="PR121" s="30"/>
      <c r="PS121" s="30"/>
      <c r="PT121" s="30"/>
      <c r="PU121" s="30"/>
      <c r="PV121" s="30"/>
      <c r="PW121" s="30"/>
      <c r="PX121" s="30"/>
      <c r="PY121" s="30"/>
      <c r="PZ121" s="30"/>
      <c r="QA121" s="30"/>
      <c r="QB121" s="30"/>
      <c r="QC121" s="30"/>
      <c r="QD121" s="30"/>
      <c r="QE121" s="30"/>
      <c r="QF121" s="30"/>
      <c r="QG121" s="30"/>
      <c r="QH121" s="30"/>
      <c r="QI121" s="30"/>
      <c r="QJ121" s="30"/>
      <c r="QK121" s="30"/>
      <c r="QL121" s="30"/>
      <c r="QM121" s="30"/>
      <c r="QN121" s="30"/>
      <c r="QO121" s="30"/>
      <c r="QP121" s="30"/>
      <c r="QQ121" s="30"/>
      <c r="QR121" s="30"/>
      <c r="QS121" s="30"/>
      <c r="QT121" s="30"/>
      <c r="QU121" s="30"/>
      <c r="QV121" s="30"/>
      <c r="QW121" s="30"/>
      <c r="QX121" s="30"/>
      <c r="QY121" s="30"/>
      <c r="QZ121" s="30"/>
      <c r="RA121" s="30"/>
      <c r="RB121" s="30"/>
      <c r="RC121" s="30"/>
      <c r="RD121" s="30"/>
      <c r="RE121" s="30"/>
      <c r="RF121" s="30"/>
      <c r="RG121" s="30"/>
      <c r="RH121" s="30"/>
      <c r="RI121" s="30"/>
      <c r="RJ121" s="30"/>
      <c r="RK121" s="30"/>
      <c r="RL121" s="30"/>
      <c r="RM121" s="30"/>
      <c r="RN121" s="30"/>
      <c r="RO121" s="30"/>
      <c r="RP121" s="30"/>
      <c r="RQ121" s="30"/>
      <c r="RR121" s="30"/>
      <c r="RS121" s="30"/>
      <c r="RT121" s="30"/>
      <c r="RU121" s="30"/>
      <c r="RV121" s="30"/>
      <c r="RW121" s="30"/>
      <c r="RX121" s="30"/>
      <c r="RY121" s="30"/>
      <c r="RZ121" s="30"/>
      <c r="SA121" s="30"/>
      <c r="SB121" s="30"/>
      <c r="SC121" s="30"/>
      <c r="SD121" s="30"/>
      <c r="SE121" s="30"/>
      <c r="SF121" s="30"/>
      <c r="SG121" s="30"/>
      <c r="SH121" s="30"/>
      <c r="SI121" s="30"/>
      <c r="SJ121" s="30"/>
      <c r="SK121" s="30"/>
      <c r="SL121" s="30"/>
      <c r="SM121" s="30"/>
      <c r="SN121" s="30">
        <v>23</v>
      </c>
      <c r="SO121" s="30">
        <v>52</v>
      </c>
      <c r="SP121" s="30"/>
      <c r="SQ121" s="30"/>
      <c r="SR121" s="30"/>
      <c r="SS121" s="30"/>
      <c r="ST121" s="30"/>
      <c r="SU121" s="30"/>
      <c r="SV121" s="30"/>
      <c r="SW121" s="30"/>
      <c r="SX121" s="30"/>
      <c r="SY121" s="30"/>
      <c r="SZ121" s="30"/>
      <c r="TA121" s="30"/>
      <c r="TB121" s="30"/>
      <c r="TC121" s="30"/>
      <c r="TD121" s="30"/>
      <c r="TE121" s="30"/>
      <c r="TF121" s="30"/>
      <c r="TG121" s="30"/>
      <c r="TH121" s="30"/>
      <c r="TI121" s="30"/>
      <c r="TJ121" s="30"/>
      <c r="TK121" s="30"/>
      <c r="TL121" s="30"/>
      <c r="TM121" s="30"/>
      <c r="TN121" s="30"/>
      <c r="TO121" s="30"/>
      <c r="TP121" s="30"/>
      <c r="TQ121" s="30"/>
      <c r="TR121" s="30"/>
      <c r="TS121" s="30"/>
      <c r="TT121" s="30"/>
      <c r="TU121" s="30"/>
      <c r="TV121" s="30"/>
      <c r="TW121" s="30"/>
      <c r="TX121" s="30"/>
      <c r="TY121" s="30"/>
      <c r="TZ121" s="30"/>
      <c r="UA121" s="30"/>
    </row>
    <row r="122" spans="2:547">
      <c r="B122" s="30" t="s">
        <v>120</v>
      </c>
      <c r="C122" s="43" t="s">
        <v>547</v>
      </c>
      <c r="D122" s="44"/>
      <c r="E122" s="30">
        <v>651</v>
      </c>
      <c r="F122" s="30">
        <v>77</v>
      </c>
      <c r="G122" s="30">
        <v>11.83</v>
      </c>
      <c r="H122" s="43" t="s">
        <v>537</v>
      </c>
      <c r="I122" s="44"/>
      <c r="J122" s="30">
        <v>25</v>
      </c>
      <c r="K122" s="30">
        <v>1</v>
      </c>
      <c r="L122" s="30">
        <v>44</v>
      </c>
      <c r="M122" s="30">
        <v>8</v>
      </c>
      <c r="N122" s="30">
        <v>0</v>
      </c>
      <c r="O122" s="30">
        <v>16</v>
      </c>
      <c r="P122" s="30">
        <v>7</v>
      </c>
      <c r="Q122" s="30">
        <v>2</v>
      </c>
      <c r="R122" s="30">
        <v>9</v>
      </c>
      <c r="S122" s="30">
        <v>12</v>
      </c>
      <c r="T122" s="30">
        <v>66</v>
      </c>
      <c r="U122" s="30">
        <v>9</v>
      </c>
      <c r="V122" s="30">
        <v>6</v>
      </c>
      <c r="W122" s="30">
        <v>13</v>
      </c>
      <c r="X122" s="30">
        <v>39</v>
      </c>
      <c r="Y122" s="30">
        <v>8</v>
      </c>
      <c r="Z122" s="30">
        <v>42</v>
      </c>
      <c r="AA122" s="30">
        <v>11</v>
      </c>
      <c r="AB122" s="30">
        <v>16</v>
      </c>
      <c r="AC122" s="30">
        <v>6</v>
      </c>
      <c r="AD122" s="30">
        <v>38</v>
      </c>
      <c r="AE122" s="30">
        <v>15</v>
      </c>
      <c r="AF122" s="30">
        <v>17</v>
      </c>
      <c r="AG122" s="30">
        <v>13</v>
      </c>
      <c r="AH122" s="30">
        <v>4</v>
      </c>
      <c r="AI122" s="30">
        <v>13</v>
      </c>
      <c r="AJ122" s="30">
        <v>20</v>
      </c>
      <c r="AK122" s="30">
        <v>19</v>
      </c>
      <c r="AL122" s="30">
        <v>19</v>
      </c>
      <c r="AM122" s="30">
        <v>7</v>
      </c>
      <c r="AN122" s="30">
        <v>5</v>
      </c>
      <c r="AO122" s="30">
        <v>33</v>
      </c>
      <c r="AP122" s="30">
        <v>32</v>
      </c>
      <c r="AQ122" s="30">
        <v>3</v>
      </c>
      <c r="AR122" s="30">
        <v>19</v>
      </c>
      <c r="AS122" s="30">
        <v>14</v>
      </c>
      <c r="AT122" s="30">
        <v>3</v>
      </c>
      <c r="AU122" s="30">
        <v>35</v>
      </c>
      <c r="AV122" s="30">
        <v>15</v>
      </c>
      <c r="AW122" s="30">
        <v>10</v>
      </c>
      <c r="AX122" s="30">
        <v>9</v>
      </c>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v>17</v>
      </c>
      <c r="EU122" s="30">
        <v>19</v>
      </c>
      <c r="EV122" s="30">
        <v>45</v>
      </c>
      <c r="EW122" s="30">
        <v>8</v>
      </c>
      <c r="EX122" s="30">
        <v>6</v>
      </c>
      <c r="EY122" s="30"/>
      <c r="EZ122" s="30"/>
      <c r="FA122" s="30"/>
      <c r="FB122" s="30"/>
      <c r="FC122" s="30"/>
      <c r="FD122" s="30"/>
      <c r="FE122" s="30"/>
      <c r="FF122" s="30"/>
      <c r="FG122" s="30"/>
      <c r="FH122" s="30">
        <v>63</v>
      </c>
      <c r="FI122" s="30"/>
      <c r="FJ122" s="30"/>
      <c r="FK122" s="30"/>
      <c r="FL122" s="30"/>
      <c r="FM122" s="30"/>
      <c r="FN122" s="30"/>
      <c r="FO122" s="30"/>
      <c r="FP122" s="30"/>
      <c r="FQ122" s="30"/>
      <c r="FR122" s="30"/>
      <c r="FS122" s="30"/>
      <c r="FT122" s="30"/>
      <c r="FU122" s="30"/>
      <c r="FV122" s="30">
        <v>30</v>
      </c>
      <c r="FW122" s="30">
        <v>24</v>
      </c>
      <c r="FX122" s="30">
        <v>8</v>
      </c>
      <c r="FY122" s="30">
        <v>29</v>
      </c>
      <c r="FZ122" s="30">
        <v>26</v>
      </c>
      <c r="GA122" s="30">
        <v>65</v>
      </c>
      <c r="GB122" s="30">
        <v>60</v>
      </c>
      <c r="GC122" s="30">
        <v>7</v>
      </c>
      <c r="GD122" s="30">
        <v>40</v>
      </c>
      <c r="GE122" s="30">
        <v>17</v>
      </c>
      <c r="GF122" s="30">
        <v>39</v>
      </c>
      <c r="GG122" s="30">
        <v>25</v>
      </c>
      <c r="GH122" s="30">
        <v>23</v>
      </c>
      <c r="GI122" s="30">
        <v>7</v>
      </c>
      <c r="GJ122" s="30">
        <v>44</v>
      </c>
      <c r="GK122" s="30">
        <v>20</v>
      </c>
      <c r="GL122" s="30">
        <v>19</v>
      </c>
      <c r="GM122" s="30"/>
      <c r="GN122" s="30"/>
      <c r="GO122" s="30"/>
      <c r="GP122" s="30"/>
      <c r="GQ122" s="30"/>
      <c r="GR122" s="30"/>
      <c r="GS122" s="30"/>
      <c r="GT122" s="30"/>
      <c r="GU122" s="30"/>
      <c r="GV122" s="30"/>
      <c r="GW122" s="30"/>
      <c r="GX122" s="30"/>
      <c r="GY122" s="30"/>
      <c r="GZ122" s="30"/>
      <c r="HA122" s="30"/>
      <c r="HB122" s="30"/>
      <c r="HC122" s="30"/>
      <c r="HD122" s="30">
        <v>26</v>
      </c>
      <c r="HE122" s="30"/>
      <c r="HF122" s="30"/>
      <c r="HG122" s="30"/>
      <c r="HH122" s="30"/>
      <c r="HI122" s="30"/>
      <c r="HJ122" s="30"/>
      <c r="HK122" s="30"/>
      <c r="HL122" s="30"/>
      <c r="HM122" s="30"/>
      <c r="HN122" s="30"/>
      <c r="HO122" s="30"/>
      <c r="HP122" s="30"/>
      <c r="HQ122" s="30"/>
      <c r="HR122" s="30">
        <v>55</v>
      </c>
      <c r="HS122" s="30"/>
      <c r="HT122" s="30"/>
      <c r="HU122" s="30"/>
      <c r="HV122" s="30"/>
      <c r="HW122" s="30"/>
      <c r="HX122" s="30"/>
      <c r="HY122" s="30"/>
      <c r="HZ122" s="30">
        <v>15</v>
      </c>
      <c r="IA122" s="30"/>
      <c r="IB122" s="30"/>
      <c r="IC122" s="30"/>
      <c r="ID122" s="30"/>
      <c r="IE122" s="30"/>
      <c r="IF122" s="30"/>
      <c r="IG122" s="30"/>
      <c r="IH122" s="30"/>
      <c r="II122" s="30">
        <v>62</v>
      </c>
      <c r="IJ122" s="30">
        <v>64</v>
      </c>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30"/>
      <c r="LJ122" s="30"/>
      <c r="LK122" s="30"/>
      <c r="LL122" s="30"/>
      <c r="LM122" s="30"/>
      <c r="LN122" s="30"/>
      <c r="LO122" s="30"/>
      <c r="LP122" s="30"/>
      <c r="LQ122" s="30"/>
      <c r="LR122" s="30"/>
      <c r="LS122" s="30"/>
      <c r="LT122" s="30"/>
      <c r="LU122" s="30"/>
      <c r="LV122" s="30"/>
      <c r="LW122" s="30"/>
      <c r="LX122" s="30"/>
      <c r="LY122" s="30"/>
      <c r="LZ122" s="30"/>
      <c r="MA122" s="30"/>
      <c r="MB122" s="30"/>
      <c r="MC122" s="30"/>
      <c r="MD122" s="30"/>
      <c r="ME122" s="30"/>
      <c r="MF122" s="30"/>
      <c r="MG122" s="30"/>
      <c r="MH122" s="30"/>
      <c r="MI122" s="30"/>
      <c r="MJ122" s="30"/>
      <c r="MK122" s="30"/>
      <c r="ML122" s="30"/>
      <c r="MM122" s="30"/>
      <c r="MN122" s="30"/>
      <c r="MO122" s="30"/>
      <c r="MP122" s="30"/>
      <c r="MQ122" s="30"/>
      <c r="MR122" s="30"/>
      <c r="MS122" s="30"/>
      <c r="MT122" s="30"/>
      <c r="MU122" s="30"/>
      <c r="MV122" s="30"/>
      <c r="MW122" s="30"/>
      <c r="MX122" s="30"/>
      <c r="MY122" s="30">
        <v>55</v>
      </c>
      <c r="MZ122" s="30"/>
      <c r="NA122" s="30"/>
      <c r="NB122" s="30"/>
      <c r="NC122" s="30"/>
      <c r="ND122" s="30"/>
      <c r="NE122" s="30"/>
      <c r="NF122" s="30"/>
      <c r="NG122" s="30"/>
      <c r="NH122" s="30"/>
      <c r="NI122" s="30"/>
      <c r="NJ122" s="30"/>
      <c r="NK122" s="30"/>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c r="PO122" s="30"/>
      <c r="PP122" s="30"/>
      <c r="PQ122" s="30"/>
      <c r="PR122" s="30"/>
      <c r="PS122" s="30"/>
      <c r="PT122" s="30"/>
      <c r="PU122" s="30"/>
      <c r="PV122" s="30"/>
      <c r="PW122" s="30"/>
      <c r="PX122" s="30"/>
      <c r="PY122" s="30"/>
      <c r="PZ122" s="30"/>
      <c r="QA122" s="30"/>
      <c r="QB122" s="30"/>
      <c r="QC122" s="30"/>
      <c r="QD122" s="30"/>
      <c r="QE122" s="30"/>
      <c r="QF122" s="30"/>
      <c r="QG122" s="30"/>
      <c r="QH122" s="30"/>
      <c r="QI122" s="30"/>
      <c r="QJ122" s="30"/>
      <c r="QK122" s="30"/>
      <c r="QL122" s="30"/>
      <c r="QM122" s="30"/>
      <c r="QN122" s="30"/>
      <c r="QO122" s="30"/>
      <c r="QP122" s="30"/>
      <c r="QQ122" s="30"/>
      <c r="QR122" s="30"/>
      <c r="QS122" s="30"/>
      <c r="QT122" s="30"/>
      <c r="QU122" s="30"/>
      <c r="QV122" s="30"/>
      <c r="QW122" s="30"/>
      <c r="QX122" s="30"/>
      <c r="QY122" s="30"/>
      <c r="QZ122" s="30"/>
      <c r="RA122" s="30"/>
      <c r="RB122" s="30"/>
      <c r="RC122" s="30"/>
      <c r="RD122" s="30"/>
      <c r="RE122" s="30"/>
      <c r="RF122" s="30"/>
      <c r="RG122" s="30"/>
      <c r="RH122" s="30"/>
      <c r="RI122" s="30"/>
      <c r="RJ122" s="30"/>
      <c r="RK122" s="30"/>
      <c r="RL122" s="30"/>
      <c r="RM122" s="30"/>
      <c r="RN122" s="30"/>
      <c r="RO122" s="30"/>
      <c r="RP122" s="30"/>
      <c r="RQ122" s="30"/>
      <c r="RR122" s="30"/>
      <c r="RS122" s="30"/>
      <c r="RT122" s="30"/>
      <c r="RU122" s="30"/>
      <c r="RV122" s="30"/>
      <c r="RW122" s="30"/>
      <c r="RX122" s="30"/>
      <c r="RY122" s="30"/>
      <c r="RZ122" s="30"/>
      <c r="SA122" s="30"/>
      <c r="SB122" s="30"/>
      <c r="SC122" s="30"/>
      <c r="SD122" s="30"/>
      <c r="SE122" s="30"/>
      <c r="SF122" s="30"/>
      <c r="SG122" s="30"/>
      <c r="SH122" s="30"/>
      <c r="SI122" s="30"/>
      <c r="SJ122" s="30"/>
      <c r="SK122" s="30"/>
      <c r="SL122" s="30">
        <v>1</v>
      </c>
      <c r="SM122" s="30">
        <v>2</v>
      </c>
      <c r="SN122" s="30"/>
      <c r="SO122" s="30"/>
      <c r="SP122" s="30"/>
      <c r="SQ122" s="30"/>
      <c r="SR122" s="30"/>
      <c r="SS122" s="30"/>
      <c r="ST122" s="30"/>
      <c r="SU122" s="30"/>
      <c r="SV122" s="30"/>
      <c r="SW122" s="30"/>
      <c r="SX122" s="30"/>
      <c r="SY122" s="30"/>
      <c r="SZ122" s="30"/>
      <c r="TA122" s="30"/>
      <c r="TB122" s="30"/>
      <c r="TC122" s="30"/>
      <c r="TD122" s="30"/>
      <c r="TE122" s="30"/>
      <c r="TF122" s="30"/>
      <c r="TG122" s="30"/>
      <c r="TH122" s="30"/>
      <c r="TI122" s="30"/>
      <c r="TJ122" s="30"/>
      <c r="TK122" s="30"/>
      <c r="TL122" s="30"/>
      <c r="TM122" s="30"/>
      <c r="TN122" s="30"/>
      <c r="TO122" s="30"/>
      <c r="TP122" s="30"/>
      <c r="TQ122" s="30"/>
      <c r="TR122" s="30"/>
      <c r="TS122" s="30"/>
      <c r="TT122" s="30"/>
      <c r="TU122" s="30"/>
      <c r="TV122" s="30"/>
      <c r="TW122" s="30"/>
      <c r="TX122" s="30">
        <v>21</v>
      </c>
      <c r="TY122" s="30">
        <v>81</v>
      </c>
      <c r="TZ122" s="30"/>
      <c r="UA122" s="30"/>
    </row>
    <row r="123" spans="2:547">
      <c r="B123" s="30" t="s">
        <v>121</v>
      </c>
      <c r="C123" s="43" t="s">
        <v>547</v>
      </c>
      <c r="D123" s="44"/>
      <c r="E123" s="30">
        <v>593</v>
      </c>
      <c r="F123" s="30">
        <v>28</v>
      </c>
      <c r="G123" s="30">
        <v>4.72</v>
      </c>
      <c r="H123" s="43" t="s">
        <v>537</v>
      </c>
      <c r="I123" s="44"/>
      <c r="J123" s="30">
        <v>20</v>
      </c>
      <c r="K123" s="30">
        <v>0</v>
      </c>
      <c r="L123" s="30">
        <v>11</v>
      </c>
      <c r="M123" s="30">
        <v>0</v>
      </c>
      <c r="N123" s="30">
        <v>0</v>
      </c>
      <c r="O123" s="30">
        <v>8</v>
      </c>
      <c r="P123" s="30">
        <v>9</v>
      </c>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v>21</v>
      </c>
      <c r="AZ123" s="30">
        <v>4</v>
      </c>
      <c r="BA123" s="30">
        <v>0</v>
      </c>
      <c r="BB123" s="30">
        <v>18</v>
      </c>
      <c r="BC123" s="30">
        <v>1</v>
      </c>
      <c r="BD123" s="30">
        <v>8</v>
      </c>
      <c r="BE123" s="30">
        <v>17</v>
      </c>
      <c r="BF123" s="30">
        <v>6</v>
      </c>
      <c r="BG123" s="30">
        <v>11</v>
      </c>
      <c r="BH123" s="30">
        <v>1</v>
      </c>
      <c r="BI123" s="30">
        <v>11</v>
      </c>
      <c r="BJ123" s="30">
        <v>0</v>
      </c>
      <c r="BK123" s="30">
        <v>18</v>
      </c>
      <c r="BL123" s="30">
        <v>7</v>
      </c>
      <c r="BM123" s="30">
        <v>11</v>
      </c>
      <c r="BN123" s="30">
        <v>8</v>
      </c>
      <c r="BO123" s="30">
        <v>8</v>
      </c>
      <c r="BP123" s="30">
        <v>16</v>
      </c>
      <c r="BQ123" s="30">
        <v>16</v>
      </c>
      <c r="BR123" s="30">
        <v>7</v>
      </c>
      <c r="BS123" s="30">
        <v>1</v>
      </c>
      <c r="BT123" s="30">
        <v>8</v>
      </c>
      <c r="BU123" s="30">
        <v>8</v>
      </c>
      <c r="BV123" s="30">
        <v>10</v>
      </c>
      <c r="BW123" s="30">
        <v>7</v>
      </c>
      <c r="BX123" s="30">
        <v>10</v>
      </c>
      <c r="BY123" s="30">
        <v>8</v>
      </c>
      <c r="BZ123" s="30">
        <v>1</v>
      </c>
      <c r="CA123" s="30">
        <v>1</v>
      </c>
      <c r="CB123" s="30">
        <v>7</v>
      </c>
      <c r="CC123" s="30">
        <v>10</v>
      </c>
      <c r="CD123" s="30">
        <v>8</v>
      </c>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v>15</v>
      </c>
      <c r="ES123" s="30">
        <v>7</v>
      </c>
      <c r="ET123" s="30"/>
      <c r="EU123" s="30"/>
      <c r="EV123" s="30"/>
      <c r="EW123" s="30"/>
      <c r="EX123" s="30"/>
      <c r="EY123" s="30"/>
      <c r="EZ123" s="30"/>
      <c r="FA123" s="30"/>
      <c r="FB123" s="30"/>
      <c r="FC123" s="30"/>
      <c r="FD123" s="30"/>
      <c r="FE123" s="30"/>
      <c r="FF123" s="30"/>
      <c r="FG123" s="30">
        <v>21</v>
      </c>
      <c r="FH123" s="30"/>
      <c r="FI123" s="30"/>
      <c r="FJ123" s="30"/>
      <c r="FK123" s="30"/>
      <c r="FL123" s="30"/>
      <c r="FM123" s="30"/>
      <c r="FN123" s="30"/>
      <c r="FO123" s="30"/>
      <c r="FP123" s="30"/>
      <c r="FQ123" s="30"/>
      <c r="FR123" s="30"/>
      <c r="FS123" s="30"/>
      <c r="FT123" s="30"/>
      <c r="FU123" s="30"/>
      <c r="FV123" s="30">
        <v>9</v>
      </c>
      <c r="FW123" s="30">
        <v>16</v>
      </c>
      <c r="FX123" s="30">
        <v>1</v>
      </c>
      <c r="FY123" s="30">
        <v>15</v>
      </c>
      <c r="FZ123" s="30">
        <v>22</v>
      </c>
      <c r="GA123" s="30">
        <v>19</v>
      </c>
      <c r="GB123" s="30">
        <v>23</v>
      </c>
      <c r="GC123" s="30">
        <v>4</v>
      </c>
      <c r="GD123" s="30">
        <v>12</v>
      </c>
      <c r="GE123" s="30">
        <v>7</v>
      </c>
      <c r="GF123" s="30">
        <v>16</v>
      </c>
      <c r="GG123" s="30">
        <v>8</v>
      </c>
      <c r="GH123" s="30">
        <v>19</v>
      </c>
      <c r="GI123" s="30">
        <v>11</v>
      </c>
      <c r="GJ123" s="30">
        <v>18</v>
      </c>
      <c r="GK123" s="30">
        <v>6</v>
      </c>
      <c r="GL123" s="30">
        <v>9</v>
      </c>
      <c r="GM123" s="30"/>
      <c r="GN123" s="30"/>
      <c r="GO123" s="30"/>
      <c r="GP123" s="30"/>
      <c r="GQ123" s="30"/>
      <c r="GR123" s="30"/>
      <c r="GS123" s="30"/>
      <c r="GT123" s="30"/>
      <c r="GU123" s="30"/>
      <c r="GV123" s="30"/>
      <c r="GW123" s="30"/>
      <c r="GX123" s="30">
        <v>21</v>
      </c>
      <c r="GY123" s="30"/>
      <c r="GZ123" s="30"/>
      <c r="HA123" s="30"/>
      <c r="HB123" s="30"/>
      <c r="HC123" s="30">
        <v>21</v>
      </c>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v>24</v>
      </c>
      <c r="IJ123" s="30">
        <v>24</v>
      </c>
      <c r="IK123" s="30">
        <v>10</v>
      </c>
      <c r="IL123" s="30">
        <v>18</v>
      </c>
      <c r="IM123" s="30">
        <v>15</v>
      </c>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30"/>
      <c r="LE123" s="30"/>
      <c r="LF123" s="30"/>
      <c r="LG123" s="30"/>
      <c r="LH123" s="30"/>
      <c r="LI123" s="30"/>
      <c r="LJ123" s="30"/>
      <c r="LK123" s="30"/>
      <c r="LL123" s="30"/>
      <c r="LM123" s="30"/>
      <c r="LN123" s="30"/>
      <c r="LO123" s="30"/>
      <c r="LP123" s="30"/>
      <c r="LQ123" s="30"/>
      <c r="LR123" s="30"/>
      <c r="LS123" s="30"/>
      <c r="LT123" s="30"/>
      <c r="LU123" s="30"/>
      <c r="LV123" s="30"/>
      <c r="LW123" s="30"/>
      <c r="LX123" s="30"/>
      <c r="LY123" s="30"/>
      <c r="LZ123" s="30"/>
      <c r="MA123" s="30"/>
      <c r="MB123" s="30"/>
      <c r="MC123" s="30"/>
      <c r="MD123" s="30"/>
      <c r="ME123" s="30"/>
      <c r="MF123" s="30"/>
      <c r="MG123" s="30"/>
      <c r="MH123" s="30"/>
      <c r="MI123" s="30"/>
      <c r="MJ123" s="30"/>
      <c r="MK123" s="30"/>
      <c r="ML123" s="30"/>
      <c r="MM123" s="30"/>
      <c r="MN123" s="30"/>
      <c r="MO123" s="30"/>
      <c r="MP123" s="30"/>
      <c r="MQ123" s="30"/>
      <c r="MR123" s="30"/>
      <c r="MS123" s="30"/>
      <c r="MT123" s="30"/>
      <c r="MU123" s="30"/>
      <c r="MV123" s="30"/>
      <c r="MW123" s="30"/>
      <c r="MX123" s="30"/>
      <c r="MY123" s="30"/>
      <c r="MZ123" s="30">
        <v>0</v>
      </c>
      <c r="NA123" s="30">
        <v>1</v>
      </c>
      <c r="NB123" s="30"/>
      <c r="NC123" s="30"/>
      <c r="ND123" s="30"/>
      <c r="NE123" s="30"/>
      <c r="NF123" s="30"/>
      <c r="NG123" s="30"/>
      <c r="NH123" s="30"/>
      <c r="NI123" s="30"/>
      <c r="NJ123" s="30"/>
      <c r="NK123" s="30"/>
      <c r="NL123" s="30"/>
      <c r="NM123" s="30"/>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c r="PO123" s="30"/>
      <c r="PP123" s="30"/>
      <c r="PQ123" s="30"/>
      <c r="PR123" s="30"/>
      <c r="PS123" s="30"/>
      <c r="PT123" s="30"/>
      <c r="PU123" s="30"/>
      <c r="PV123" s="30"/>
      <c r="PW123" s="30"/>
      <c r="PX123" s="30"/>
      <c r="PY123" s="30"/>
      <c r="PZ123" s="30"/>
      <c r="QA123" s="30"/>
      <c r="QB123" s="30"/>
      <c r="QC123" s="30"/>
      <c r="QD123" s="30"/>
      <c r="QE123" s="30"/>
      <c r="QF123" s="30"/>
      <c r="QG123" s="30"/>
      <c r="QH123" s="30"/>
      <c r="QI123" s="30"/>
      <c r="QJ123" s="30"/>
      <c r="QK123" s="30"/>
      <c r="QL123" s="30"/>
      <c r="QM123" s="30"/>
      <c r="QN123" s="30"/>
      <c r="QO123" s="30"/>
      <c r="QP123" s="30"/>
      <c r="QQ123" s="30"/>
      <c r="QR123" s="30"/>
      <c r="QS123" s="30"/>
      <c r="QT123" s="30"/>
      <c r="QU123" s="30"/>
      <c r="QV123" s="30"/>
      <c r="QW123" s="30"/>
      <c r="QX123" s="30"/>
      <c r="QY123" s="30"/>
      <c r="QZ123" s="30"/>
      <c r="RA123" s="30"/>
      <c r="RB123" s="30"/>
      <c r="RC123" s="30"/>
      <c r="RD123" s="30"/>
      <c r="RE123" s="30"/>
      <c r="RF123" s="30"/>
      <c r="RG123" s="30"/>
      <c r="RH123" s="30"/>
      <c r="RI123" s="30"/>
      <c r="RJ123" s="30"/>
      <c r="RK123" s="30"/>
      <c r="RL123" s="30"/>
      <c r="RM123" s="30"/>
      <c r="RN123" s="30"/>
      <c r="RO123" s="30"/>
      <c r="RP123" s="30"/>
      <c r="RQ123" s="30"/>
      <c r="RR123" s="30"/>
      <c r="RS123" s="30"/>
      <c r="RT123" s="30"/>
      <c r="RU123" s="30"/>
      <c r="RV123" s="30"/>
      <c r="RW123" s="30"/>
      <c r="RX123" s="30"/>
      <c r="RY123" s="30"/>
      <c r="RZ123" s="30"/>
      <c r="SA123" s="30"/>
      <c r="SB123" s="30"/>
      <c r="SC123" s="30"/>
      <c r="SD123" s="30"/>
      <c r="SE123" s="30"/>
      <c r="SF123" s="30"/>
      <c r="SG123" s="30"/>
      <c r="SH123" s="30"/>
      <c r="SI123" s="30"/>
      <c r="SJ123" s="30"/>
      <c r="SK123" s="30"/>
      <c r="SL123" s="30"/>
      <c r="SM123" s="30"/>
      <c r="SN123" s="30">
        <v>23</v>
      </c>
      <c r="SO123" s="30">
        <v>22</v>
      </c>
      <c r="SP123" s="30"/>
      <c r="SQ123" s="30"/>
      <c r="SR123" s="30"/>
      <c r="SS123" s="30"/>
      <c r="ST123" s="30"/>
      <c r="SU123" s="30"/>
      <c r="SV123" s="30"/>
      <c r="SW123" s="30"/>
      <c r="SX123" s="30"/>
      <c r="SY123" s="30"/>
      <c r="SZ123" s="30"/>
      <c r="TA123" s="30"/>
      <c r="TB123" s="30"/>
      <c r="TC123" s="30"/>
      <c r="TD123" s="30"/>
      <c r="TE123" s="30"/>
      <c r="TF123" s="30"/>
      <c r="TG123" s="30"/>
      <c r="TH123" s="30"/>
      <c r="TI123" s="30"/>
      <c r="TJ123" s="30"/>
      <c r="TK123" s="30"/>
      <c r="TL123" s="30"/>
      <c r="TM123" s="30"/>
      <c r="TN123" s="30"/>
      <c r="TO123" s="30"/>
      <c r="TP123" s="30"/>
      <c r="TQ123" s="30"/>
      <c r="TR123" s="30"/>
      <c r="TS123" s="30"/>
      <c r="TT123" s="30"/>
      <c r="TU123" s="30"/>
      <c r="TV123" s="30"/>
      <c r="TW123" s="30"/>
      <c r="TX123" s="30"/>
      <c r="TY123" s="30"/>
      <c r="TZ123" s="30"/>
      <c r="UA123" s="30"/>
    </row>
    <row r="124" spans="2:547">
      <c r="B124" s="30" t="s">
        <v>122</v>
      </c>
      <c r="C124" s="43" t="s">
        <v>547</v>
      </c>
      <c r="D124" s="44"/>
      <c r="E124" s="30">
        <v>622</v>
      </c>
      <c r="F124" s="30">
        <v>45</v>
      </c>
      <c r="G124" s="30">
        <v>7.23</v>
      </c>
      <c r="H124" s="43" t="s">
        <v>537</v>
      </c>
      <c r="I124" s="44"/>
      <c r="J124" s="30">
        <v>30</v>
      </c>
      <c r="K124" s="30">
        <v>2</v>
      </c>
      <c r="L124" s="30">
        <v>26</v>
      </c>
      <c r="M124" s="30">
        <v>1</v>
      </c>
      <c r="N124" s="30">
        <v>1</v>
      </c>
      <c r="O124" s="30">
        <v>13</v>
      </c>
      <c r="P124" s="30">
        <v>2</v>
      </c>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v>37</v>
      </c>
      <c r="AZ124" s="30">
        <v>8</v>
      </c>
      <c r="BA124" s="30">
        <v>0</v>
      </c>
      <c r="BB124" s="30">
        <v>21</v>
      </c>
      <c r="BC124" s="30">
        <v>1</v>
      </c>
      <c r="BD124" s="30">
        <v>2</v>
      </c>
      <c r="BE124" s="30">
        <v>25</v>
      </c>
      <c r="BF124" s="30">
        <v>13</v>
      </c>
      <c r="BG124" s="30">
        <v>27</v>
      </c>
      <c r="BH124" s="30">
        <v>2</v>
      </c>
      <c r="BI124" s="30">
        <v>24</v>
      </c>
      <c r="BJ124" s="30">
        <v>0</v>
      </c>
      <c r="BK124" s="30">
        <v>19</v>
      </c>
      <c r="BL124" s="30">
        <v>11</v>
      </c>
      <c r="BM124" s="30">
        <v>26</v>
      </c>
      <c r="BN124" s="30">
        <v>2</v>
      </c>
      <c r="BO124" s="30">
        <v>13</v>
      </c>
      <c r="BP124" s="30">
        <v>18</v>
      </c>
      <c r="BQ124" s="30">
        <v>18</v>
      </c>
      <c r="BR124" s="30">
        <v>2</v>
      </c>
      <c r="BS124" s="30">
        <v>0</v>
      </c>
      <c r="BT124" s="30">
        <v>2</v>
      </c>
      <c r="BU124" s="30">
        <v>2</v>
      </c>
      <c r="BV124" s="30">
        <v>22</v>
      </c>
      <c r="BW124" s="30">
        <v>12</v>
      </c>
      <c r="BX124" s="30">
        <v>25</v>
      </c>
      <c r="BY124" s="30">
        <v>12</v>
      </c>
      <c r="BZ124" s="30">
        <v>2</v>
      </c>
      <c r="CA124" s="30">
        <v>1</v>
      </c>
      <c r="CB124" s="30">
        <v>13</v>
      </c>
      <c r="CC124" s="30">
        <v>23</v>
      </c>
      <c r="CD124" s="30">
        <v>1</v>
      </c>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v>22</v>
      </c>
      <c r="ES124" s="30">
        <v>10</v>
      </c>
      <c r="ET124" s="30"/>
      <c r="EU124" s="30"/>
      <c r="EV124" s="30"/>
      <c r="EW124" s="30"/>
      <c r="EX124" s="30"/>
      <c r="EY124" s="30"/>
      <c r="EZ124" s="30"/>
      <c r="FA124" s="30"/>
      <c r="FB124" s="30"/>
      <c r="FC124" s="30"/>
      <c r="FD124" s="30"/>
      <c r="FE124" s="30"/>
      <c r="FF124" s="30"/>
      <c r="FG124" s="30">
        <v>32</v>
      </c>
      <c r="FH124" s="30"/>
      <c r="FI124" s="30"/>
      <c r="FJ124" s="30"/>
      <c r="FK124" s="30"/>
      <c r="FL124" s="30"/>
      <c r="FM124" s="30"/>
      <c r="FN124" s="30"/>
      <c r="FO124" s="30"/>
      <c r="FP124" s="30"/>
      <c r="FQ124" s="30"/>
      <c r="FR124" s="30"/>
      <c r="FS124" s="30"/>
      <c r="FT124" s="30"/>
      <c r="FU124" s="30"/>
      <c r="FV124" s="30">
        <v>18</v>
      </c>
      <c r="FW124" s="30">
        <v>31</v>
      </c>
      <c r="FX124" s="30">
        <v>5</v>
      </c>
      <c r="FY124" s="30">
        <v>20</v>
      </c>
      <c r="FZ124" s="30">
        <v>28</v>
      </c>
      <c r="GA124" s="30">
        <v>38</v>
      </c>
      <c r="GB124" s="30">
        <v>39</v>
      </c>
      <c r="GC124" s="30">
        <v>4</v>
      </c>
      <c r="GD124" s="30">
        <v>23</v>
      </c>
      <c r="GE124" s="30">
        <v>12</v>
      </c>
      <c r="GF124" s="30">
        <v>10</v>
      </c>
      <c r="GG124" s="30">
        <v>26</v>
      </c>
      <c r="GH124" s="30">
        <v>29</v>
      </c>
      <c r="GI124" s="30">
        <v>17</v>
      </c>
      <c r="GJ124" s="30">
        <v>27</v>
      </c>
      <c r="GK124" s="30">
        <v>15</v>
      </c>
      <c r="GL124" s="30">
        <v>12</v>
      </c>
      <c r="GM124" s="30"/>
      <c r="GN124" s="30"/>
      <c r="GO124" s="30"/>
      <c r="GP124" s="30"/>
      <c r="GQ124" s="30"/>
      <c r="GR124" s="30"/>
      <c r="GS124" s="30"/>
      <c r="GT124" s="30"/>
      <c r="GU124" s="30">
        <v>23</v>
      </c>
      <c r="GV124" s="30"/>
      <c r="GW124" s="30"/>
      <c r="GX124" s="30"/>
      <c r="GY124" s="30"/>
      <c r="GZ124" s="30"/>
      <c r="HA124" s="30"/>
      <c r="HB124" s="30">
        <v>36</v>
      </c>
      <c r="HC124" s="30"/>
      <c r="HD124" s="30"/>
      <c r="HE124" s="30"/>
      <c r="HF124" s="30"/>
      <c r="HG124" s="30">
        <v>2</v>
      </c>
      <c r="HH124" s="30"/>
      <c r="HI124" s="30"/>
      <c r="HJ124" s="30"/>
      <c r="HK124" s="30"/>
      <c r="HL124" s="30"/>
      <c r="HM124" s="30"/>
      <c r="HN124" s="30"/>
      <c r="HO124" s="30"/>
      <c r="HP124" s="30"/>
      <c r="HQ124" s="30"/>
      <c r="HR124" s="30"/>
      <c r="HS124" s="30"/>
      <c r="HT124" s="30"/>
      <c r="HU124" s="30"/>
      <c r="HV124" s="30">
        <v>6</v>
      </c>
      <c r="HW124" s="30"/>
      <c r="HX124" s="30"/>
      <c r="HY124" s="30"/>
      <c r="HZ124" s="30"/>
      <c r="IA124" s="30"/>
      <c r="IB124" s="30"/>
      <c r="IC124" s="30"/>
      <c r="ID124" s="30"/>
      <c r="IE124" s="30"/>
      <c r="IF124" s="30"/>
      <c r="IG124" s="30"/>
      <c r="IH124" s="30"/>
      <c r="II124" s="30">
        <v>38</v>
      </c>
      <c r="IJ124" s="30">
        <v>36</v>
      </c>
      <c r="IK124" s="30">
        <v>16</v>
      </c>
      <c r="IL124" s="30">
        <v>30</v>
      </c>
      <c r="IM124" s="30">
        <v>26</v>
      </c>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30"/>
      <c r="LJ124" s="30"/>
      <c r="LK124" s="30"/>
      <c r="LL124" s="30"/>
      <c r="LM124" s="30"/>
      <c r="LN124" s="30"/>
      <c r="LO124" s="30"/>
      <c r="LP124" s="30"/>
      <c r="LQ124" s="30"/>
      <c r="LR124" s="30"/>
      <c r="LS124" s="30"/>
      <c r="LT124" s="30"/>
      <c r="LU124" s="30"/>
      <c r="LV124" s="30"/>
      <c r="LW124" s="30"/>
      <c r="LX124" s="30"/>
      <c r="LY124" s="30"/>
      <c r="LZ124" s="30"/>
      <c r="MA124" s="30"/>
      <c r="MB124" s="30"/>
      <c r="MC124" s="30"/>
      <c r="MD124" s="30"/>
      <c r="ME124" s="30"/>
      <c r="MF124" s="30"/>
      <c r="MG124" s="30"/>
      <c r="MH124" s="30"/>
      <c r="MI124" s="30"/>
      <c r="MJ124" s="30"/>
      <c r="MK124" s="30"/>
      <c r="ML124" s="30"/>
      <c r="MM124" s="30"/>
      <c r="MN124" s="30"/>
      <c r="MO124" s="30"/>
      <c r="MP124" s="30"/>
      <c r="MQ124" s="30"/>
      <c r="MR124" s="30"/>
      <c r="MS124" s="30"/>
      <c r="MT124" s="30"/>
      <c r="MU124" s="30"/>
      <c r="MV124" s="30"/>
      <c r="MW124" s="30"/>
      <c r="MX124" s="30"/>
      <c r="MY124" s="30"/>
      <c r="MZ124" s="30"/>
      <c r="NA124" s="30"/>
      <c r="NB124" s="30">
        <v>37</v>
      </c>
      <c r="NC124" s="30"/>
      <c r="ND124" s="30"/>
      <c r="NE124" s="30"/>
      <c r="NF124" s="30"/>
      <c r="NG124" s="30"/>
      <c r="NH124" s="30"/>
      <c r="NI124" s="30"/>
      <c r="NJ124" s="30"/>
      <c r="NK124" s="30"/>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c r="PO124" s="30"/>
      <c r="PP124" s="30"/>
      <c r="PQ124" s="30"/>
      <c r="PR124" s="30"/>
      <c r="PS124" s="30"/>
      <c r="PT124" s="30"/>
      <c r="PU124" s="30"/>
      <c r="PV124" s="30"/>
      <c r="PW124" s="30"/>
      <c r="PX124" s="30"/>
      <c r="PY124" s="30"/>
      <c r="PZ124" s="30"/>
      <c r="QA124" s="30"/>
      <c r="QB124" s="30"/>
      <c r="QC124" s="30"/>
      <c r="QD124" s="30"/>
      <c r="QE124" s="30"/>
      <c r="QF124" s="30"/>
      <c r="QG124" s="30"/>
      <c r="QH124" s="30"/>
      <c r="QI124" s="30"/>
      <c r="QJ124" s="30"/>
      <c r="QK124" s="30"/>
      <c r="QL124" s="30"/>
      <c r="QM124" s="30"/>
      <c r="QN124" s="30"/>
      <c r="QO124" s="30"/>
      <c r="QP124" s="30"/>
      <c r="QQ124" s="30"/>
      <c r="QR124" s="30"/>
      <c r="QS124" s="30"/>
      <c r="QT124" s="30"/>
      <c r="QU124" s="30"/>
      <c r="QV124" s="30"/>
      <c r="QW124" s="30"/>
      <c r="QX124" s="30"/>
      <c r="QY124" s="30"/>
      <c r="QZ124" s="30"/>
      <c r="RA124" s="30"/>
      <c r="RB124" s="30"/>
      <c r="RC124" s="30"/>
      <c r="RD124" s="30"/>
      <c r="RE124" s="30"/>
      <c r="RF124" s="30"/>
      <c r="RG124" s="30"/>
      <c r="RH124" s="30"/>
      <c r="RI124" s="30"/>
      <c r="RJ124" s="30"/>
      <c r="RK124" s="30"/>
      <c r="RL124" s="30"/>
      <c r="RM124" s="30"/>
      <c r="RN124" s="30"/>
      <c r="RO124" s="30"/>
      <c r="RP124" s="30"/>
      <c r="RQ124" s="30"/>
      <c r="RR124" s="30"/>
      <c r="RS124" s="30"/>
      <c r="RT124" s="30"/>
      <c r="RU124" s="30"/>
      <c r="RV124" s="30"/>
      <c r="RW124" s="30"/>
      <c r="RX124" s="30"/>
      <c r="RY124" s="30"/>
      <c r="RZ124" s="30"/>
      <c r="SA124" s="30"/>
      <c r="SB124" s="30"/>
      <c r="SC124" s="30"/>
      <c r="SD124" s="30"/>
      <c r="SE124" s="30"/>
      <c r="SF124" s="30"/>
      <c r="SG124" s="30"/>
      <c r="SH124" s="30"/>
      <c r="SI124" s="30"/>
      <c r="SJ124" s="30"/>
      <c r="SK124" s="30"/>
      <c r="SL124" s="30"/>
      <c r="SM124" s="30"/>
      <c r="SN124" s="30">
        <v>37</v>
      </c>
      <c r="SO124" s="30">
        <v>35</v>
      </c>
      <c r="SP124" s="30"/>
      <c r="SQ124" s="30"/>
      <c r="SR124" s="30"/>
      <c r="SS124" s="30"/>
      <c r="ST124" s="30"/>
      <c r="SU124" s="30"/>
      <c r="SV124" s="30"/>
      <c r="SW124" s="30"/>
      <c r="SX124" s="30"/>
      <c r="SY124" s="30"/>
      <c r="SZ124" s="30"/>
      <c r="TA124" s="30"/>
      <c r="TB124" s="30"/>
      <c r="TC124" s="30"/>
      <c r="TD124" s="30"/>
      <c r="TE124" s="30"/>
      <c r="TF124" s="30"/>
      <c r="TG124" s="30"/>
      <c r="TH124" s="30"/>
      <c r="TI124" s="30"/>
      <c r="TJ124" s="30"/>
      <c r="TK124" s="30"/>
      <c r="TL124" s="30"/>
      <c r="TM124" s="30"/>
      <c r="TN124" s="30"/>
      <c r="TO124" s="30"/>
      <c r="TP124" s="30"/>
      <c r="TQ124" s="30"/>
      <c r="TR124" s="30"/>
      <c r="TS124" s="30"/>
      <c r="TT124" s="30"/>
      <c r="TU124" s="30"/>
      <c r="TV124" s="30"/>
      <c r="TW124" s="30"/>
      <c r="TX124" s="30"/>
      <c r="TY124" s="30"/>
      <c r="TZ124" s="30"/>
      <c r="UA124" s="30"/>
    </row>
    <row r="125" spans="2:547">
      <c r="B125" s="30" t="s">
        <v>123</v>
      </c>
      <c r="C125" s="43" t="s">
        <v>547</v>
      </c>
      <c r="D125" s="44"/>
      <c r="E125" s="30">
        <v>1674</v>
      </c>
      <c r="F125" s="30">
        <v>285</v>
      </c>
      <c r="G125" s="30">
        <v>17.03</v>
      </c>
      <c r="H125" s="43" t="s">
        <v>537</v>
      </c>
      <c r="I125" s="44"/>
      <c r="J125" s="30">
        <v>43</v>
      </c>
      <c r="K125" s="30">
        <v>1</v>
      </c>
      <c r="L125" s="30">
        <v>148</v>
      </c>
      <c r="M125" s="30">
        <v>26</v>
      </c>
      <c r="N125" s="30">
        <v>4</v>
      </c>
      <c r="O125" s="30">
        <v>89</v>
      </c>
      <c r="P125" s="30">
        <v>15</v>
      </c>
      <c r="Q125" s="30">
        <v>4</v>
      </c>
      <c r="R125" s="30">
        <v>18</v>
      </c>
      <c r="S125" s="30">
        <v>17</v>
      </c>
      <c r="T125" s="30">
        <v>259</v>
      </c>
      <c r="U125" s="30">
        <v>28</v>
      </c>
      <c r="V125" s="30">
        <v>14</v>
      </c>
      <c r="W125" s="30">
        <v>70</v>
      </c>
      <c r="X125" s="30">
        <v>136</v>
      </c>
      <c r="Y125" s="30">
        <v>25</v>
      </c>
      <c r="Z125" s="30">
        <v>130</v>
      </c>
      <c r="AA125" s="30">
        <v>33</v>
      </c>
      <c r="AB125" s="30">
        <v>30</v>
      </c>
      <c r="AC125" s="30">
        <v>14</v>
      </c>
      <c r="AD125" s="30">
        <v>132</v>
      </c>
      <c r="AE125" s="30">
        <v>31</v>
      </c>
      <c r="AF125" s="30">
        <v>28</v>
      </c>
      <c r="AG125" s="30">
        <v>81</v>
      </c>
      <c r="AH125" s="30">
        <v>14</v>
      </c>
      <c r="AI125" s="30">
        <v>30</v>
      </c>
      <c r="AJ125" s="30">
        <v>33</v>
      </c>
      <c r="AK125" s="30">
        <v>88</v>
      </c>
      <c r="AL125" s="30">
        <v>35</v>
      </c>
      <c r="AM125" s="30">
        <v>26</v>
      </c>
      <c r="AN125" s="30">
        <v>14</v>
      </c>
      <c r="AO125" s="30">
        <v>122</v>
      </c>
      <c r="AP125" s="30">
        <v>126</v>
      </c>
      <c r="AQ125" s="30">
        <v>12</v>
      </c>
      <c r="AR125" s="30">
        <v>77</v>
      </c>
      <c r="AS125" s="30">
        <v>69</v>
      </c>
      <c r="AT125" s="30">
        <v>12</v>
      </c>
      <c r="AU125" s="30">
        <v>122</v>
      </c>
      <c r="AV125" s="30">
        <v>75</v>
      </c>
      <c r="AW125" s="30">
        <v>26</v>
      </c>
      <c r="AX125" s="30">
        <v>26</v>
      </c>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v>104</v>
      </c>
      <c r="FB125" s="30">
        <v>153</v>
      </c>
      <c r="FC125" s="30"/>
      <c r="FD125" s="30"/>
      <c r="FE125" s="30"/>
      <c r="FF125" s="30"/>
      <c r="FG125" s="30"/>
      <c r="FH125" s="30"/>
      <c r="FI125" s="30"/>
      <c r="FJ125" s="30"/>
      <c r="FK125" s="30"/>
      <c r="FL125" s="30"/>
      <c r="FM125" s="30"/>
      <c r="FN125" s="30">
        <v>235</v>
      </c>
      <c r="FO125" s="30"/>
      <c r="FP125" s="30"/>
      <c r="FQ125" s="30"/>
      <c r="FR125" s="30"/>
      <c r="FS125" s="30"/>
      <c r="FT125" s="30"/>
      <c r="FU125" s="30"/>
      <c r="FV125" s="30">
        <v>64</v>
      </c>
      <c r="FW125" s="30">
        <v>35</v>
      </c>
      <c r="FX125" s="30">
        <v>35</v>
      </c>
      <c r="FY125" s="30">
        <v>151</v>
      </c>
      <c r="FZ125" s="30">
        <v>36</v>
      </c>
      <c r="GA125" s="30">
        <v>217</v>
      </c>
      <c r="GB125" s="30">
        <v>225</v>
      </c>
      <c r="GC125" s="30">
        <v>31</v>
      </c>
      <c r="GD125" s="30">
        <v>111</v>
      </c>
      <c r="GE125" s="30">
        <v>97</v>
      </c>
      <c r="GF125" s="30">
        <v>125</v>
      </c>
      <c r="GG125" s="30">
        <v>118</v>
      </c>
      <c r="GH125" s="30">
        <v>36</v>
      </c>
      <c r="GI125" s="30">
        <v>15</v>
      </c>
      <c r="GJ125" s="30">
        <v>157</v>
      </c>
      <c r="GK125" s="30">
        <v>100</v>
      </c>
      <c r="GL125" s="30">
        <v>24</v>
      </c>
      <c r="GM125" s="30"/>
      <c r="GN125" s="30"/>
      <c r="GO125" s="30"/>
      <c r="GP125" s="30"/>
      <c r="GQ125" s="30"/>
      <c r="GR125" s="30"/>
      <c r="GS125" s="30"/>
      <c r="GT125" s="30"/>
      <c r="GU125" s="30"/>
      <c r="GV125" s="30"/>
      <c r="GW125" s="30"/>
      <c r="GX125" s="30"/>
      <c r="GY125" s="30"/>
      <c r="GZ125" s="30"/>
      <c r="HA125" s="30"/>
      <c r="HB125" s="30"/>
      <c r="HC125" s="30"/>
      <c r="HD125" s="30">
        <v>37</v>
      </c>
      <c r="HE125" s="30"/>
      <c r="HF125" s="30"/>
      <c r="HG125" s="30"/>
      <c r="HH125" s="30"/>
      <c r="HI125" s="30"/>
      <c r="HJ125" s="30"/>
      <c r="HK125" s="30"/>
      <c r="HL125" s="30"/>
      <c r="HM125" s="30"/>
      <c r="HN125" s="30"/>
      <c r="HO125" s="30"/>
      <c r="HP125" s="30"/>
      <c r="HQ125" s="30"/>
      <c r="HR125" s="30">
        <v>163</v>
      </c>
      <c r="HS125" s="30"/>
      <c r="HT125" s="30"/>
      <c r="HU125" s="30"/>
      <c r="HV125" s="30"/>
      <c r="HW125" s="30"/>
      <c r="HX125" s="30"/>
      <c r="HY125" s="30"/>
      <c r="HZ125" s="30">
        <v>83</v>
      </c>
      <c r="IA125" s="30"/>
      <c r="IB125" s="30"/>
      <c r="IC125" s="30"/>
      <c r="ID125" s="30"/>
      <c r="IE125" s="30"/>
      <c r="IF125" s="30"/>
      <c r="IG125" s="30"/>
      <c r="IH125" s="30"/>
      <c r="II125" s="30">
        <v>238</v>
      </c>
      <c r="IJ125" s="30">
        <v>235</v>
      </c>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30"/>
      <c r="LJ125" s="30"/>
      <c r="LK125" s="30"/>
      <c r="LL125" s="30"/>
      <c r="LM125" s="30"/>
      <c r="LN125" s="30"/>
      <c r="LO125" s="30"/>
      <c r="LP125" s="30"/>
      <c r="LQ125" s="30"/>
      <c r="LR125" s="30"/>
      <c r="LS125" s="30"/>
      <c r="LT125" s="30"/>
      <c r="LU125" s="30"/>
      <c r="LV125" s="30"/>
      <c r="LW125" s="30"/>
      <c r="LX125" s="30"/>
      <c r="LY125" s="30"/>
      <c r="LZ125" s="30"/>
      <c r="MA125" s="30"/>
      <c r="MB125" s="30"/>
      <c r="MC125" s="30"/>
      <c r="MD125" s="30"/>
      <c r="ME125" s="30"/>
      <c r="MF125" s="30"/>
      <c r="MG125" s="30"/>
      <c r="MH125" s="30"/>
      <c r="MI125" s="30"/>
      <c r="MJ125" s="30"/>
      <c r="MK125" s="30"/>
      <c r="ML125" s="30"/>
      <c r="MM125" s="30"/>
      <c r="MN125" s="30"/>
      <c r="MO125" s="30"/>
      <c r="MP125" s="30"/>
      <c r="MQ125" s="30"/>
      <c r="MR125" s="30"/>
      <c r="MS125" s="30"/>
      <c r="MT125" s="30"/>
      <c r="MU125" s="30"/>
      <c r="MV125" s="30"/>
      <c r="MW125" s="30"/>
      <c r="MX125" s="30"/>
      <c r="MY125" s="30"/>
      <c r="MZ125" s="30"/>
      <c r="NA125" s="30"/>
      <c r="NB125" s="30"/>
      <c r="NC125" s="30">
        <v>222</v>
      </c>
      <c r="ND125" s="30"/>
      <c r="NE125" s="30"/>
      <c r="NF125" s="30"/>
      <c r="NG125" s="30"/>
      <c r="NH125" s="30"/>
      <c r="NI125" s="30"/>
      <c r="NJ125" s="30"/>
      <c r="NK125" s="30"/>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c r="PO125" s="30"/>
      <c r="PP125" s="30"/>
      <c r="PQ125" s="30"/>
      <c r="PR125" s="30"/>
      <c r="PS125" s="30"/>
      <c r="PT125" s="30"/>
      <c r="PU125" s="30"/>
      <c r="PV125" s="30"/>
      <c r="PW125" s="30"/>
      <c r="PX125" s="30"/>
      <c r="PY125" s="30"/>
      <c r="PZ125" s="30"/>
      <c r="QA125" s="30"/>
      <c r="QB125" s="30"/>
      <c r="QC125" s="30"/>
      <c r="QD125" s="30"/>
      <c r="QE125" s="30"/>
      <c r="QF125" s="30"/>
      <c r="QG125" s="30"/>
      <c r="QH125" s="30"/>
      <c r="QI125" s="30"/>
      <c r="QJ125" s="30"/>
      <c r="QK125" s="30"/>
      <c r="QL125" s="30"/>
      <c r="QM125" s="30"/>
      <c r="QN125" s="30"/>
      <c r="QO125" s="30"/>
      <c r="QP125" s="30"/>
      <c r="QQ125" s="30"/>
      <c r="QR125" s="30"/>
      <c r="QS125" s="30"/>
      <c r="QT125" s="30"/>
      <c r="QU125" s="30"/>
      <c r="QV125" s="30"/>
      <c r="QW125" s="30"/>
      <c r="QX125" s="30"/>
      <c r="QY125" s="30"/>
      <c r="QZ125" s="30"/>
      <c r="RA125" s="30"/>
      <c r="RB125" s="30"/>
      <c r="RC125" s="30"/>
      <c r="RD125" s="30"/>
      <c r="RE125" s="30"/>
      <c r="RF125" s="30"/>
      <c r="RG125" s="30"/>
      <c r="RH125" s="30"/>
      <c r="RI125" s="30"/>
      <c r="RJ125" s="30"/>
      <c r="RK125" s="30"/>
      <c r="RL125" s="30"/>
      <c r="RM125" s="30"/>
      <c r="RN125" s="30"/>
      <c r="RO125" s="30"/>
      <c r="RP125" s="30"/>
      <c r="RQ125" s="30"/>
      <c r="RR125" s="30"/>
      <c r="RS125" s="30"/>
      <c r="RT125" s="30"/>
      <c r="RU125" s="30"/>
      <c r="RV125" s="30"/>
      <c r="RW125" s="30"/>
      <c r="RX125" s="30"/>
      <c r="RY125" s="30"/>
      <c r="RZ125" s="30"/>
      <c r="SA125" s="30"/>
      <c r="SB125" s="30"/>
      <c r="SC125" s="30"/>
      <c r="SD125" s="30"/>
      <c r="SE125" s="30"/>
      <c r="SF125" s="30"/>
      <c r="SG125" s="30"/>
      <c r="SH125" s="30"/>
      <c r="SI125" s="30"/>
      <c r="SJ125" s="30"/>
      <c r="SK125" s="30"/>
      <c r="SL125" s="30">
        <v>96</v>
      </c>
      <c r="SM125" s="30">
        <v>94</v>
      </c>
      <c r="SN125" s="30">
        <v>3</v>
      </c>
      <c r="SO125" s="30">
        <v>7</v>
      </c>
      <c r="SP125" s="30"/>
      <c r="SQ125" s="30"/>
      <c r="SR125" s="30"/>
      <c r="SS125" s="30"/>
      <c r="ST125" s="30"/>
      <c r="SU125" s="30"/>
      <c r="SV125" s="30"/>
      <c r="SW125" s="30"/>
      <c r="SX125" s="30"/>
      <c r="SY125" s="30"/>
      <c r="SZ125" s="30"/>
      <c r="TA125" s="30"/>
      <c r="TB125" s="30"/>
      <c r="TC125" s="30"/>
      <c r="TD125" s="30"/>
      <c r="TE125" s="30"/>
      <c r="TF125" s="30"/>
      <c r="TG125" s="30"/>
      <c r="TH125" s="30"/>
      <c r="TI125" s="30"/>
      <c r="TJ125" s="30"/>
      <c r="TK125" s="30"/>
      <c r="TL125" s="30"/>
      <c r="TM125" s="30"/>
      <c r="TN125" s="30"/>
      <c r="TO125" s="30"/>
      <c r="TP125" s="30"/>
      <c r="TQ125" s="30"/>
      <c r="TR125" s="30"/>
      <c r="TS125" s="30"/>
      <c r="TT125" s="30"/>
      <c r="TU125" s="30"/>
      <c r="TV125" s="30"/>
      <c r="TW125" s="30"/>
      <c r="TX125" s="30">
        <v>35</v>
      </c>
      <c r="TY125" s="30">
        <v>78</v>
      </c>
      <c r="TZ125" s="30"/>
      <c r="UA125" s="30"/>
    </row>
    <row r="126" spans="2:547">
      <c r="B126" s="30" t="s">
        <v>124</v>
      </c>
      <c r="C126" s="43" t="s">
        <v>547</v>
      </c>
      <c r="D126" s="44"/>
      <c r="E126" s="30">
        <v>901</v>
      </c>
      <c r="F126" s="30">
        <v>113</v>
      </c>
      <c r="G126" s="30">
        <v>12.54</v>
      </c>
      <c r="H126" s="43" t="s">
        <v>537</v>
      </c>
      <c r="I126" s="44"/>
      <c r="J126" s="30">
        <v>67</v>
      </c>
      <c r="K126" s="30">
        <v>0</v>
      </c>
      <c r="L126" s="30">
        <v>46</v>
      </c>
      <c r="M126" s="30">
        <v>15</v>
      </c>
      <c r="N126" s="30">
        <v>0</v>
      </c>
      <c r="O126" s="30">
        <v>41</v>
      </c>
      <c r="P126" s="30">
        <v>10</v>
      </c>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v>100</v>
      </c>
      <c r="AZ126" s="30">
        <v>24</v>
      </c>
      <c r="BA126" s="30">
        <v>0</v>
      </c>
      <c r="BB126" s="30">
        <v>45</v>
      </c>
      <c r="BC126" s="30">
        <v>13</v>
      </c>
      <c r="BD126" s="30">
        <v>14</v>
      </c>
      <c r="BE126" s="30">
        <v>59</v>
      </c>
      <c r="BF126" s="30">
        <v>42</v>
      </c>
      <c r="BG126" s="30">
        <v>40</v>
      </c>
      <c r="BH126" s="30">
        <v>13</v>
      </c>
      <c r="BI126" s="30">
        <v>38</v>
      </c>
      <c r="BJ126" s="30">
        <v>12</v>
      </c>
      <c r="BK126" s="30">
        <v>42</v>
      </c>
      <c r="BL126" s="30">
        <v>35</v>
      </c>
      <c r="BM126" s="30">
        <v>39</v>
      </c>
      <c r="BN126" s="30">
        <v>13</v>
      </c>
      <c r="BO126" s="30">
        <v>40</v>
      </c>
      <c r="BP126" s="30">
        <v>45</v>
      </c>
      <c r="BQ126" s="30">
        <v>43</v>
      </c>
      <c r="BR126" s="30">
        <v>13</v>
      </c>
      <c r="BS126" s="30">
        <v>12</v>
      </c>
      <c r="BT126" s="30">
        <v>12</v>
      </c>
      <c r="BU126" s="30">
        <v>11</v>
      </c>
      <c r="BV126" s="30">
        <v>38</v>
      </c>
      <c r="BW126" s="30">
        <v>37</v>
      </c>
      <c r="BX126" s="30">
        <v>38</v>
      </c>
      <c r="BY126" s="30">
        <v>40</v>
      </c>
      <c r="BZ126" s="30">
        <v>11</v>
      </c>
      <c r="CA126" s="30">
        <v>14</v>
      </c>
      <c r="CB126" s="30">
        <v>39</v>
      </c>
      <c r="CC126" s="30">
        <v>38</v>
      </c>
      <c r="CD126" s="30">
        <v>10</v>
      </c>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v>59</v>
      </c>
      <c r="ES126" s="30">
        <v>9</v>
      </c>
      <c r="ET126" s="30"/>
      <c r="EU126" s="30"/>
      <c r="EV126" s="30"/>
      <c r="EW126" s="30"/>
      <c r="EX126" s="30"/>
      <c r="EY126" s="30"/>
      <c r="EZ126" s="30"/>
      <c r="FA126" s="30"/>
      <c r="FB126" s="30"/>
      <c r="FC126" s="30"/>
      <c r="FD126" s="30"/>
      <c r="FE126" s="30"/>
      <c r="FF126" s="30"/>
      <c r="FG126" s="30">
        <v>61</v>
      </c>
      <c r="FH126" s="30"/>
      <c r="FI126" s="30"/>
      <c r="FJ126" s="30"/>
      <c r="FK126" s="30"/>
      <c r="FL126" s="30"/>
      <c r="FM126" s="30"/>
      <c r="FN126" s="30"/>
      <c r="FO126" s="30"/>
      <c r="FP126" s="30"/>
      <c r="FQ126" s="30"/>
      <c r="FR126" s="30"/>
      <c r="FS126" s="30"/>
      <c r="FT126" s="30"/>
      <c r="FU126" s="30"/>
      <c r="FV126" s="30">
        <v>36</v>
      </c>
      <c r="FW126" s="30">
        <v>48</v>
      </c>
      <c r="FX126" s="30">
        <v>10</v>
      </c>
      <c r="FY126" s="30">
        <v>55</v>
      </c>
      <c r="FZ126" s="30">
        <v>56</v>
      </c>
      <c r="GA126" s="30">
        <v>91</v>
      </c>
      <c r="GB126" s="30">
        <v>97</v>
      </c>
      <c r="GC126" s="30">
        <v>8</v>
      </c>
      <c r="GD126" s="30">
        <v>30</v>
      </c>
      <c r="GE126" s="30">
        <v>50</v>
      </c>
      <c r="GF126" s="30">
        <v>40</v>
      </c>
      <c r="GG126" s="30">
        <v>54</v>
      </c>
      <c r="GH126" s="30">
        <v>51</v>
      </c>
      <c r="GI126" s="30">
        <v>41</v>
      </c>
      <c r="GJ126" s="30">
        <v>69</v>
      </c>
      <c r="GK126" s="30">
        <v>28</v>
      </c>
      <c r="GL126" s="30">
        <v>17</v>
      </c>
      <c r="GM126" s="30"/>
      <c r="GN126" s="30"/>
      <c r="GO126" s="30"/>
      <c r="GP126" s="30"/>
      <c r="GQ126" s="30"/>
      <c r="GR126" s="30"/>
      <c r="GS126" s="30"/>
      <c r="GT126" s="30"/>
      <c r="GU126" s="30">
        <v>48</v>
      </c>
      <c r="GV126" s="30"/>
      <c r="GW126" s="30"/>
      <c r="GX126" s="30"/>
      <c r="GY126" s="30"/>
      <c r="GZ126" s="30"/>
      <c r="HA126" s="30"/>
      <c r="HB126" s="30">
        <v>81</v>
      </c>
      <c r="HC126" s="30"/>
      <c r="HD126" s="30"/>
      <c r="HE126" s="30"/>
      <c r="HF126" s="30"/>
      <c r="HG126" s="30">
        <v>1</v>
      </c>
      <c r="HH126" s="30"/>
      <c r="HI126" s="30"/>
      <c r="HJ126" s="30"/>
      <c r="HK126" s="30"/>
      <c r="HL126" s="30"/>
      <c r="HM126" s="30"/>
      <c r="HN126" s="30"/>
      <c r="HO126" s="30"/>
      <c r="HP126" s="30"/>
      <c r="HQ126" s="30"/>
      <c r="HR126" s="30"/>
      <c r="HS126" s="30"/>
      <c r="HT126" s="30"/>
      <c r="HU126" s="30"/>
      <c r="HV126" s="30">
        <v>15</v>
      </c>
      <c r="HW126" s="30"/>
      <c r="HX126" s="30"/>
      <c r="HY126" s="30"/>
      <c r="HZ126" s="30"/>
      <c r="IA126" s="30"/>
      <c r="IB126" s="30"/>
      <c r="IC126" s="30"/>
      <c r="ID126" s="30"/>
      <c r="IE126" s="30"/>
      <c r="IF126" s="30"/>
      <c r="IG126" s="30"/>
      <c r="IH126" s="30"/>
      <c r="II126" s="30">
        <v>95</v>
      </c>
      <c r="IJ126" s="30">
        <v>92</v>
      </c>
      <c r="IK126" s="30">
        <v>41</v>
      </c>
      <c r="IL126" s="30">
        <v>58</v>
      </c>
      <c r="IM126" s="30">
        <v>57</v>
      </c>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30"/>
      <c r="LE126" s="30"/>
      <c r="LF126" s="30"/>
      <c r="LG126" s="30"/>
      <c r="LH126" s="30"/>
      <c r="LI126" s="30"/>
      <c r="LJ126" s="30"/>
      <c r="LK126" s="30"/>
      <c r="LL126" s="30"/>
      <c r="LM126" s="30"/>
      <c r="LN126" s="30"/>
      <c r="LO126" s="30"/>
      <c r="LP126" s="30"/>
      <c r="LQ126" s="30"/>
      <c r="LR126" s="30"/>
      <c r="LS126" s="30"/>
      <c r="LT126" s="30"/>
      <c r="LU126" s="30"/>
      <c r="LV126" s="30"/>
      <c r="LW126" s="30"/>
      <c r="LX126" s="30"/>
      <c r="LY126" s="30"/>
      <c r="LZ126" s="30"/>
      <c r="MA126" s="30"/>
      <c r="MB126" s="30"/>
      <c r="MC126" s="30"/>
      <c r="MD126" s="30"/>
      <c r="ME126" s="30"/>
      <c r="MF126" s="30"/>
      <c r="MG126" s="30"/>
      <c r="MH126" s="30"/>
      <c r="MI126" s="30"/>
      <c r="MJ126" s="30"/>
      <c r="MK126" s="30"/>
      <c r="ML126" s="30"/>
      <c r="MM126" s="30"/>
      <c r="MN126" s="30"/>
      <c r="MO126" s="30"/>
      <c r="MP126" s="30"/>
      <c r="MQ126" s="30"/>
      <c r="MR126" s="30"/>
      <c r="MS126" s="30"/>
      <c r="MT126" s="30"/>
      <c r="MU126" s="30"/>
      <c r="MV126" s="30"/>
      <c r="MW126" s="30"/>
      <c r="MX126" s="30"/>
      <c r="MY126" s="30"/>
      <c r="MZ126" s="30"/>
      <c r="NA126" s="30"/>
      <c r="NB126" s="30"/>
      <c r="NC126" s="30"/>
      <c r="ND126" s="30">
        <v>57</v>
      </c>
      <c r="NE126" s="30">
        <v>32</v>
      </c>
      <c r="NF126" s="30"/>
      <c r="NG126" s="30"/>
      <c r="NH126" s="30"/>
      <c r="NI126" s="30"/>
      <c r="NJ126" s="30"/>
      <c r="NK126" s="30"/>
      <c r="NL126" s="30"/>
      <c r="NM126" s="30"/>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c r="PO126" s="30"/>
      <c r="PP126" s="30"/>
      <c r="PQ126" s="30"/>
      <c r="PR126" s="30"/>
      <c r="PS126" s="30"/>
      <c r="PT126" s="30"/>
      <c r="PU126" s="30"/>
      <c r="PV126" s="30"/>
      <c r="PW126" s="30"/>
      <c r="PX126" s="30"/>
      <c r="PY126" s="30"/>
      <c r="PZ126" s="30"/>
      <c r="QA126" s="30"/>
      <c r="QB126" s="30"/>
      <c r="QC126" s="30"/>
      <c r="QD126" s="30"/>
      <c r="QE126" s="30"/>
      <c r="QF126" s="30"/>
      <c r="QG126" s="30"/>
      <c r="QH126" s="30"/>
      <c r="QI126" s="30"/>
      <c r="QJ126" s="30"/>
      <c r="QK126" s="30"/>
      <c r="QL126" s="30"/>
      <c r="QM126" s="30"/>
      <c r="QN126" s="30"/>
      <c r="QO126" s="30"/>
      <c r="QP126" s="30"/>
      <c r="QQ126" s="30"/>
      <c r="QR126" s="30"/>
      <c r="QS126" s="30"/>
      <c r="QT126" s="30"/>
      <c r="QU126" s="30"/>
      <c r="QV126" s="30"/>
      <c r="QW126" s="30"/>
      <c r="QX126" s="30"/>
      <c r="QY126" s="30"/>
      <c r="QZ126" s="30"/>
      <c r="RA126" s="30"/>
      <c r="RB126" s="30"/>
      <c r="RC126" s="30"/>
      <c r="RD126" s="30"/>
      <c r="RE126" s="30"/>
      <c r="RF126" s="30"/>
      <c r="RG126" s="30"/>
      <c r="RH126" s="30"/>
      <c r="RI126" s="30"/>
      <c r="RJ126" s="30"/>
      <c r="RK126" s="30"/>
      <c r="RL126" s="30"/>
      <c r="RM126" s="30"/>
      <c r="RN126" s="30"/>
      <c r="RO126" s="30"/>
      <c r="RP126" s="30"/>
      <c r="RQ126" s="30"/>
      <c r="RR126" s="30"/>
      <c r="RS126" s="30"/>
      <c r="RT126" s="30"/>
      <c r="RU126" s="30"/>
      <c r="RV126" s="30"/>
      <c r="RW126" s="30"/>
      <c r="RX126" s="30"/>
      <c r="RY126" s="30"/>
      <c r="RZ126" s="30"/>
      <c r="SA126" s="30"/>
      <c r="SB126" s="30"/>
      <c r="SC126" s="30"/>
      <c r="SD126" s="30"/>
      <c r="SE126" s="30"/>
      <c r="SF126" s="30"/>
      <c r="SG126" s="30"/>
      <c r="SH126" s="30"/>
      <c r="SI126" s="30"/>
      <c r="SJ126" s="30"/>
      <c r="SK126" s="30"/>
      <c r="SL126" s="30"/>
      <c r="SM126" s="30"/>
      <c r="SN126" s="30">
        <v>75</v>
      </c>
      <c r="SO126" s="30">
        <v>101</v>
      </c>
      <c r="SP126" s="30"/>
      <c r="SQ126" s="30"/>
      <c r="SR126" s="30"/>
      <c r="SS126" s="30"/>
      <c r="ST126" s="30"/>
      <c r="SU126" s="30"/>
      <c r="SV126" s="30"/>
      <c r="SW126" s="30"/>
      <c r="SX126" s="30"/>
      <c r="SY126" s="30"/>
      <c r="SZ126" s="30"/>
      <c r="TA126" s="30"/>
      <c r="TB126" s="30"/>
      <c r="TC126" s="30"/>
      <c r="TD126" s="30"/>
      <c r="TE126" s="30"/>
      <c r="TF126" s="30"/>
      <c r="TG126" s="30"/>
      <c r="TH126" s="30"/>
      <c r="TI126" s="30"/>
      <c r="TJ126" s="30"/>
      <c r="TK126" s="30"/>
      <c r="TL126" s="30"/>
      <c r="TM126" s="30"/>
      <c r="TN126" s="30"/>
      <c r="TO126" s="30"/>
      <c r="TP126" s="30"/>
      <c r="TQ126" s="30"/>
      <c r="TR126" s="30"/>
      <c r="TS126" s="30"/>
      <c r="TT126" s="30"/>
      <c r="TU126" s="30"/>
      <c r="TV126" s="30"/>
      <c r="TW126" s="30"/>
      <c r="TX126" s="30"/>
      <c r="TY126" s="30"/>
      <c r="TZ126" s="30"/>
      <c r="UA126" s="30"/>
    </row>
    <row r="127" spans="2:547">
      <c r="B127" s="30" t="s">
        <v>125</v>
      </c>
      <c r="C127" s="43" t="s">
        <v>547</v>
      </c>
      <c r="D127" s="44"/>
      <c r="E127" s="30">
        <v>510</v>
      </c>
      <c r="F127" s="30">
        <v>46</v>
      </c>
      <c r="G127" s="30">
        <v>9.02</v>
      </c>
      <c r="H127" s="43" t="s">
        <v>537</v>
      </c>
      <c r="I127" s="44"/>
      <c r="J127" s="30">
        <v>28</v>
      </c>
      <c r="K127" s="30">
        <v>0</v>
      </c>
      <c r="L127" s="30">
        <v>17</v>
      </c>
      <c r="M127" s="30">
        <v>7</v>
      </c>
      <c r="N127" s="30">
        <v>1</v>
      </c>
      <c r="O127" s="30">
        <v>15</v>
      </c>
      <c r="P127" s="30">
        <v>6</v>
      </c>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v>36</v>
      </c>
      <c r="AZ127" s="30">
        <v>6</v>
      </c>
      <c r="BA127" s="30">
        <v>0</v>
      </c>
      <c r="BB127" s="30">
        <v>18</v>
      </c>
      <c r="BC127" s="30">
        <v>9</v>
      </c>
      <c r="BD127" s="30">
        <v>5</v>
      </c>
      <c r="BE127" s="30">
        <v>17</v>
      </c>
      <c r="BF127" s="30">
        <v>15</v>
      </c>
      <c r="BG127" s="30">
        <v>15</v>
      </c>
      <c r="BH127" s="30">
        <v>7</v>
      </c>
      <c r="BI127" s="30">
        <v>14</v>
      </c>
      <c r="BJ127" s="30">
        <v>8</v>
      </c>
      <c r="BK127" s="30">
        <v>14</v>
      </c>
      <c r="BL127" s="30">
        <v>12</v>
      </c>
      <c r="BM127" s="30">
        <v>17</v>
      </c>
      <c r="BN127" s="30">
        <v>4</v>
      </c>
      <c r="BO127" s="30">
        <v>14</v>
      </c>
      <c r="BP127" s="30">
        <v>15</v>
      </c>
      <c r="BQ127" s="30">
        <v>19</v>
      </c>
      <c r="BR127" s="30">
        <v>7</v>
      </c>
      <c r="BS127" s="30">
        <v>7</v>
      </c>
      <c r="BT127" s="30">
        <v>4</v>
      </c>
      <c r="BU127" s="30">
        <v>7</v>
      </c>
      <c r="BV127" s="30">
        <v>15</v>
      </c>
      <c r="BW127" s="30">
        <v>14</v>
      </c>
      <c r="BX127" s="30">
        <v>16</v>
      </c>
      <c r="BY127" s="30">
        <v>14</v>
      </c>
      <c r="BZ127" s="30">
        <v>9</v>
      </c>
      <c r="CA127" s="30">
        <v>7</v>
      </c>
      <c r="CB127" s="30">
        <v>13</v>
      </c>
      <c r="CC127" s="30">
        <v>15</v>
      </c>
      <c r="CD127" s="30">
        <v>4</v>
      </c>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v>13</v>
      </c>
      <c r="ES127" s="30">
        <v>16</v>
      </c>
      <c r="ET127" s="30"/>
      <c r="EU127" s="30"/>
      <c r="EV127" s="30"/>
      <c r="EW127" s="30"/>
      <c r="EX127" s="30"/>
      <c r="EY127" s="30"/>
      <c r="EZ127" s="30"/>
      <c r="FA127" s="30"/>
      <c r="FB127" s="30"/>
      <c r="FC127" s="30"/>
      <c r="FD127" s="30"/>
      <c r="FE127" s="30"/>
      <c r="FF127" s="30"/>
      <c r="FG127" s="30">
        <v>25</v>
      </c>
      <c r="FH127" s="30"/>
      <c r="FI127" s="30"/>
      <c r="FJ127" s="30"/>
      <c r="FK127" s="30"/>
      <c r="FL127" s="30"/>
      <c r="FM127" s="30"/>
      <c r="FN127" s="30"/>
      <c r="FO127" s="30"/>
      <c r="FP127" s="30"/>
      <c r="FQ127" s="30"/>
      <c r="FR127" s="30"/>
      <c r="FS127" s="30"/>
      <c r="FT127" s="30"/>
      <c r="FU127" s="30"/>
      <c r="FV127" s="30">
        <v>9</v>
      </c>
      <c r="FW127" s="30">
        <v>21</v>
      </c>
      <c r="FX127" s="30">
        <v>4</v>
      </c>
      <c r="FY127" s="30">
        <v>32</v>
      </c>
      <c r="FZ127" s="30">
        <v>25</v>
      </c>
      <c r="GA127" s="30">
        <v>40</v>
      </c>
      <c r="GB127" s="30">
        <v>42</v>
      </c>
      <c r="GC127" s="30">
        <v>2</v>
      </c>
      <c r="GD127" s="30">
        <v>19</v>
      </c>
      <c r="GE127" s="30">
        <v>22</v>
      </c>
      <c r="GF127" s="30">
        <v>27</v>
      </c>
      <c r="GG127" s="30">
        <v>15</v>
      </c>
      <c r="GH127" s="30">
        <v>25</v>
      </c>
      <c r="GI127" s="30">
        <v>13</v>
      </c>
      <c r="GJ127" s="30">
        <v>29</v>
      </c>
      <c r="GK127" s="30">
        <v>15</v>
      </c>
      <c r="GL127" s="30">
        <v>13</v>
      </c>
      <c r="GM127" s="30"/>
      <c r="GN127" s="30"/>
      <c r="GO127" s="30"/>
      <c r="GP127" s="30"/>
      <c r="GQ127" s="30"/>
      <c r="GR127" s="30"/>
      <c r="GS127" s="30"/>
      <c r="GT127" s="30"/>
      <c r="GU127" s="30"/>
      <c r="GV127" s="30"/>
      <c r="GW127" s="30"/>
      <c r="GX127" s="30">
        <v>27</v>
      </c>
      <c r="GY127" s="30"/>
      <c r="GZ127" s="30"/>
      <c r="HA127" s="30"/>
      <c r="HB127" s="30"/>
      <c r="HC127" s="30">
        <v>42</v>
      </c>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v>40</v>
      </c>
      <c r="IJ127" s="30">
        <v>40</v>
      </c>
      <c r="IK127" s="30">
        <v>7</v>
      </c>
      <c r="IL127" s="30">
        <v>24</v>
      </c>
      <c r="IM127" s="30">
        <v>37</v>
      </c>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30"/>
      <c r="LJ127" s="30"/>
      <c r="LK127" s="30"/>
      <c r="LL127" s="30"/>
      <c r="LM127" s="30"/>
      <c r="LN127" s="30"/>
      <c r="LO127" s="30"/>
      <c r="LP127" s="30"/>
      <c r="LQ127" s="30"/>
      <c r="LR127" s="30"/>
      <c r="LS127" s="30"/>
      <c r="LT127" s="30"/>
      <c r="LU127" s="30"/>
      <c r="LV127" s="30"/>
      <c r="LW127" s="30"/>
      <c r="LX127" s="30"/>
      <c r="LY127" s="30"/>
      <c r="LZ127" s="30"/>
      <c r="MA127" s="30"/>
      <c r="MB127" s="30"/>
      <c r="MC127" s="30"/>
      <c r="MD127" s="30"/>
      <c r="ME127" s="30"/>
      <c r="MF127" s="30"/>
      <c r="MG127" s="30"/>
      <c r="MH127" s="30"/>
      <c r="MI127" s="30"/>
      <c r="MJ127" s="30"/>
      <c r="MK127" s="30"/>
      <c r="ML127" s="30"/>
      <c r="MM127" s="30"/>
      <c r="MN127" s="30"/>
      <c r="MO127" s="30"/>
      <c r="MP127" s="30"/>
      <c r="MQ127" s="30"/>
      <c r="MR127" s="30"/>
      <c r="MS127" s="30"/>
      <c r="MT127" s="30"/>
      <c r="MU127" s="30"/>
      <c r="MV127" s="30"/>
      <c r="MW127" s="30"/>
      <c r="MX127" s="30"/>
      <c r="MY127" s="30"/>
      <c r="MZ127" s="30"/>
      <c r="NA127" s="30"/>
      <c r="NB127" s="30"/>
      <c r="NC127" s="30"/>
      <c r="ND127" s="30"/>
      <c r="NE127" s="30"/>
      <c r="NF127" s="30"/>
      <c r="NG127" s="30"/>
      <c r="NH127" s="30"/>
      <c r="NI127" s="30"/>
      <c r="NJ127" s="30"/>
      <c r="NK127" s="30"/>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c r="PO127" s="30"/>
      <c r="PP127" s="30"/>
      <c r="PQ127" s="30"/>
      <c r="PR127" s="30"/>
      <c r="PS127" s="30"/>
      <c r="PT127" s="30"/>
      <c r="PU127" s="30"/>
      <c r="PV127" s="30"/>
      <c r="PW127" s="30"/>
      <c r="PX127" s="30"/>
      <c r="PY127" s="30"/>
      <c r="PZ127" s="30"/>
      <c r="QA127" s="30"/>
      <c r="QB127" s="30"/>
      <c r="QC127" s="30"/>
      <c r="QD127" s="30"/>
      <c r="QE127" s="30"/>
      <c r="QF127" s="30"/>
      <c r="QG127" s="30"/>
      <c r="QH127" s="30"/>
      <c r="QI127" s="30"/>
      <c r="QJ127" s="30"/>
      <c r="QK127" s="30"/>
      <c r="QL127" s="30"/>
      <c r="QM127" s="30"/>
      <c r="QN127" s="30"/>
      <c r="QO127" s="30"/>
      <c r="QP127" s="30"/>
      <c r="QQ127" s="30"/>
      <c r="QR127" s="30"/>
      <c r="QS127" s="30"/>
      <c r="QT127" s="30"/>
      <c r="QU127" s="30"/>
      <c r="QV127" s="30"/>
      <c r="QW127" s="30"/>
      <c r="QX127" s="30"/>
      <c r="QY127" s="30"/>
      <c r="QZ127" s="30"/>
      <c r="RA127" s="30"/>
      <c r="RB127" s="30"/>
      <c r="RC127" s="30"/>
      <c r="RD127" s="30"/>
      <c r="RE127" s="30"/>
      <c r="RF127" s="30"/>
      <c r="RG127" s="30"/>
      <c r="RH127" s="30"/>
      <c r="RI127" s="30"/>
      <c r="RJ127" s="30"/>
      <c r="RK127" s="30"/>
      <c r="RL127" s="30"/>
      <c r="RM127" s="30"/>
      <c r="RN127" s="30"/>
      <c r="RO127" s="30"/>
      <c r="RP127" s="30"/>
      <c r="RQ127" s="30"/>
      <c r="RR127" s="30"/>
      <c r="RS127" s="30"/>
      <c r="RT127" s="30"/>
      <c r="RU127" s="30"/>
      <c r="RV127" s="30"/>
      <c r="RW127" s="30"/>
      <c r="RX127" s="30"/>
      <c r="RY127" s="30"/>
      <c r="RZ127" s="30"/>
      <c r="SA127" s="30"/>
      <c r="SB127" s="30"/>
      <c r="SC127" s="30"/>
      <c r="SD127" s="30"/>
      <c r="SE127" s="30"/>
      <c r="SF127" s="30"/>
      <c r="SG127" s="30"/>
      <c r="SH127" s="30"/>
      <c r="SI127" s="30"/>
      <c r="SJ127" s="30"/>
      <c r="SK127" s="30"/>
      <c r="SL127" s="30"/>
      <c r="SM127" s="30"/>
      <c r="SN127" s="30">
        <v>27</v>
      </c>
      <c r="SO127" s="30">
        <v>47</v>
      </c>
      <c r="SP127" s="30"/>
      <c r="SQ127" s="30"/>
      <c r="SR127" s="30"/>
      <c r="SS127" s="30"/>
      <c r="ST127" s="30"/>
      <c r="SU127" s="30"/>
      <c r="SV127" s="30"/>
      <c r="SW127" s="30"/>
      <c r="SX127" s="30"/>
      <c r="SY127" s="30"/>
      <c r="SZ127" s="30"/>
      <c r="TA127" s="30"/>
      <c r="TB127" s="30"/>
      <c r="TC127" s="30"/>
      <c r="TD127" s="30"/>
      <c r="TE127" s="30"/>
      <c r="TF127" s="30"/>
      <c r="TG127" s="30"/>
      <c r="TH127" s="30"/>
      <c r="TI127" s="30"/>
      <c r="TJ127" s="30"/>
      <c r="TK127" s="30"/>
      <c r="TL127" s="30"/>
      <c r="TM127" s="30"/>
      <c r="TN127" s="30"/>
      <c r="TO127" s="30"/>
      <c r="TP127" s="30"/>
      <c r="TQ127" s="30"/>
      <c r="TR127" s="30"/>
      <c r="TS127" s="30"/>
      <c r="TT127" s="30"/>
      <c r="TU127" s="30"/>
      <c r="TV127" s="30"/>
      <c r="TW127" s="30"/>
      <c r="TX127" s="30"/>
      <c r="TY127" s="30"/>
      <c r="TZ127" s="30"/>
      <c r="UA127" s="30"/>
    </row>
    <row r="128" spans="2:547">
      <c r="B128" s="30" t="s">
        <v>126</v>
      </c>
      <c r="C128" s="43" t="s">
        <v>547</v>
      </c>
      <c r="D128" s="44"/>
      <c r="E128" s="30">
        <v>590</v>
      </c>
      <c r="F128" s="30">
        <v>65</v>
      </c>
      <c r="G128" s="30">
        <v>11.02</v>
      </c>
      <c r="H128" s="43" t="s">
        <v>537</v>
      </c>
      <c r="I128" s="44"/>
      <c r="J128" s="30">
        <v>51</v>
      </c>
      <c r="K128" s="30">
        <v>0</v>
      </c>
      <c r="L128" s="30">
        <v>28</v>
      </c>
      <c r="M128" s="30">
        <v>7</v>
      </c>
      <c r="N128" s="30">
        <v>0</v>
      </c>
      <c r="O128" s="30">
        <v>21</v>
      </c>
      <c r="P128" s="30">
        <v>8</v>
      </c>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v>49</v>
      </c>
      <c r="AZ128" s="30">
        <v>10</v>
      </c>
      <c r="BA128" s="30">
        <v>0</v>
      </c>
      <c r="BB128" s="30">
        <v>44</v>
      </c>
      <c r="BC128" s="30">
        <v>9</v>
      </c>
      <c r="BD128" s="30">
        <v>8</v>
      </c>
      <c r="BE128" s="30">
        <v>41</v>
      </c>
      <c r="BF128" s="30">
        <v>23</v>
      </c>
      <c r="BG128" s="30">
        <v>23</v>
      </c>
      <c r="BH128" s="30">
        <v>7</v>
      </c>
      <c r="BI128" s="30">
        <v>23</v>
      </c>
      <c r="BJ128" s="30">
        <v>9</v>
      </c>
      <c r="BK128" s="30">
        <v>39</v>
      </c>
      <c r="BL128" s="30">
        <v>19</v>
      </c>
      <c r="BM128" s="30">
        <v>25</v>
      </c>
      <c r="BN128" s="30">
        <v>5</v>
      </c>
      <c r="BO128" s="30">
        <v>21</v>
      </c>
      <c r="BP128" s="30">
        <v>35</v>
      </c>
      <c r="BQ128" s="30">
        <v>39</v>
      </c>
      <c r="BR128" s="30">
        <v>7</v>
      </c>
      <c r="BS128" s="30">
        <v>7</v>
      </c>
      <c r="BT128" s="30">
        <v>8</v>
      </c>
      <c r="BU128" s="30">
        <v>10</v>
      </c>
      <c r="BV128" s="30">
        <v>21</v>
      </c>
      <c r="BW128" s="30">
        <v>19</v>
      </c>
      <c r="BX128" s="30">
        <v>20</v>
      </c>
      <c r="BY128" s="30">
        <v>22</v>
      </c>
      <c r="BZ128" s="30">
        <v>6</v>
      </c>
      <c r="CA128" s="30">
        <v>8</v>
      </c>
      <c r="CB128" s="30">
        <v>18</v>
      </c>
      <c r="CC128" s="30">
        <v>23</v>
      </c>
      <c r="CD128" s="30">
        <v>7</v>
      </c>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v>39</v>
      </c>
      <c r="ES128" s="30">
        <v>16</v>
      </c>
      <c r="ET128" s="30"/>
      <c r="EU128" s="30"/>
      <c r="EV128" s="30"/>
      <c r="EW128" s="30"/>
      <c r="EX128" s="30"/>
      <c r="EY128" s="30"/>
      <c r="EZ128" s="30"/>
      <c r="FA128" s="30"/>
      <c r="FB128" s="30"/>
      <c r="FC128" s="30"/>
      <c r="FD128" s="30"/>
      <c r="FE128" s="30"/>
      <c r="FF128" s="30"/>
      <c r="FG128" s="30">
        <v>47</v>
      </c>
      <c r="FH128" s="30"/>
      <c r="FI128" s="30"/>
      <c r="FJ128" s="30"/>
      <c r="FK128" s="30"/>
      <c r="FL128" s="30"/>
      <c r="FM128" s="30"/>
      <c r="FN128" s="30"/>
      <c r="FO128" s="30"/>
      <c r="FP128" s="30"/>
      <c r="FQ128" s="30"/>
      <c r="FR128" s="30"/>
      <c r="FS128" s="30"/>
      <c r="FT128" s="30"/>
      <c r="FU128" s="30"/>
      <c r="FV128" s="30">
        <v>21</v>
      </c>
      <c r="FW128" s="30">
        <v>45</v>
      </c>
      <c r="FX128" s="30">
        <v>5</v>
      </c>
      <c r="FY128" s="30">
        <v>29</v>
      </c>
      <c r="FZ128" s="30">
        <v>47</v>
      </c>
      <c r="GA128" s="30">
        <v>48</v>
      </c>
      <c r="GB128" s="30">
        <v>50</v>
      </c>
      <c r="GC128" s="30">
        <v>9</v>
      </c>
      <c r="GD128" s="30">
        <v>26</v>
      </c>
      <c r="GE128" s="30">
        <v>17</v>
      </c>
      <c r="GF128" s="30">
        <v>23</v>
      </c>
      <c r="GG128" s="30">
        <v>31</v>
      </c>
      <c r="GH128" s="30">
        <v>42</v>
      </c>
      <c r="GI128" s="30">
        <v>32</v>
      </c>
      <c r="GJ128" s="30">
        <v>37</v>
      </c>
      <c r="GK128" s="30">
        <v>21</v>
      </c>
      <c r="GL128" s="30">
        <v>21</v>
      </c>
      <c r="GM128" s="30"/>
      <c r="GN128" s="30"/>
      <c r="GO128" s="30"/>
      <c r="GP128" s="30"/>
      <c r="GQ128" s="30"/>
      <c r="GR128" s="30"/>
      <c r="GS128" s="30"/>
      <c r="GT128" s="30"/>
      <c r="GU128" s="30"/>
      <c r="GV128" s="30"/>
      <c r="GW128" s="30"/>
      <c r="GX128" s="30">
        <v>47</v>
      </c>
      <c r="GY128" s="30"/>
      <c r="GZ128" s="30"/>
      <c r="HA128" s="30"/>
      <c r="HB128" s="30"/>
      <c r="HC128" s="30">
        <v>50</v>
      </c>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v>50</v>
      </c>
      <c r="IJ128" s="30">
        <v>49</v>
      </c>
      <c r="IK128" s="30">
        <v>16</v>
      </c>
      <c r="IL128" s="30">
        <v>45</v>
      </c>
      <c r="IM128" s="30">
        <v>39</v>
      </c>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30"/>
      <c r="LE128" s="30"/>
      <c r="LF128" s="30"/>
      <c r="LG128" s="30"/>
      <c r="LH128" s="30"/>
      <c r="LI128" s="30"/>
      <c r="LJ128" s="30"/>
      <c r="LK128" s="30"/>
      <c r="LL128" s="30"/>
      <c r="LM128" s="30"/>
      <c r="LN128" s="30"/>
      <c r="LO128" s="30"/>
      <c r="LP128" s="30"/>
      <c r="LQ128" s="30"/>
      <c r="LR128" s="30"/>
      <c r="LS128" s="30"/>
      <c r="LT128" s="30"/>
      <c r="LU128" s="30"/>
      <c r="LV128" s="30"/>
      <c r="LW128" s="30"/>
      <c r="LX128" s="30"/>
      <c r="LY128" s="30"/>
      <c r="LZ128" s="30"/>
      <c r="MA128" s="30"/>
      <c r="MB128" s="30"/>
      <c r="MC128" s="30"/>
      <c r="MD128" s="30"/>
      <c r="ME128" s="30"/>
      <c r="MF128" s="30"/>
      <c r="MG128" s="30"/>
      <c r="MH128" s="30"/>
      <c r="MI128" s="30"/>
      <c r="MJ128" s="30"/>
      <c r="MK128" s="30"/>
      <c r="ML128" s="30"/>
      <c r="MM128" s="30"/>
      <c r="MN128" s="30"/>
      <c r="MO128" s="30"/>
      <c r="MP128" s="30"/>
      <c r="MQ128" s="30"/>
      <c r="MR128" s="30"/>
      <c r="MS128" s="30"/>
      <c r="MT128" s="30"/>
      <c r="MU128" s="30"/>
      <c r="MV128" s="30"/>
      <c r="MW128" s="30"/>
      <c r="MX128" s="30"/>
      <c r="MY128" s="30"/>
      <c r="MZ128" s="30"/>
      <c r="NA128" s="30"/>
      <c r="NB128" s="30"/>
      <c r="NC128" s="30"/>
      <c r="ND128" s="30"/>
      <c r="NE128" s="30"/>
      <c r="NF128" s="30"/>
      <c r="NG128" s="30"/>
      <c r="NH128" s="30"/>
      <c r="NI128" s="30"/>
      <c r="NJ128" s="30"/>
      <c r="NK128" s="30"/>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c r="PO128" s="30"/>
      <c r="PP128" s="30"/>
      <c r="PQ128" s="30"/>
      <c r="PR128" s="30"/>
      <c r="PS128" s="30"/>
      <c r="PT128" s="30"/>
      <c r="PU128" s="30"/>
      <c r="PV128" s="30"/>
      <c r="PW128" s="30"/>
      <c r="PX128" s="30"/>
      <c r="PY128" s="30"/>
      <c r="PZ128" s="30"/>
      <c r="QA128" s="30"/>
      <c r="QB128" s="30"/>
      <c r="QC128" s="30"/>
      <c r="QD128" s="30"/>
      <c r="QE128" s="30"/>
      <c r="QF128" s="30"/>
      <c r="QG128" s="30"/>
      <c r="QH128" s="30"/>
      <c r="QI128" s="30"/>
      <c r="QJ128" s="30"/>
      <c r="QK128" s="30"/>
      <c r="QL128" s="30"/>
      <c r="QM128" s="30"/>
      <c r="QN128" s="30"/>
      <c r="QO128" s="30"/>
      <c r="QP128" s="30"/>
      <c r="QQ128" s="30"/>
      <c r="QR128" s="30"/>
      <c r="QS128" s="30"/>
      <c r="QT128" s="30"/>
      <c r="QU128" s="30"/>
      <c r="QV128" s="30"/>
      <c r="QW128" s="30"/>
      <c r="QX128" s="30"/>
      <c r="QY128" s="30"/>
      <c r="QZ128" s="30"/>
      <c r="RA128" s="30"/>
      <c r="RB128" s="30"/>
      <c r="RC128" s="30"/>
      <c r="RD128" s="30"/>
      <c r="RE128" s="30"/>
      <c r="RF128" s="30"/>
      <c r="RG128" s="30"/>
      <c r="RH128" s="30"/>
      <c r="RI128" s="30"/>
      <c r="RJ128" s="30"/>
      <c r="RK128" s="30"/>
      <c r="RL128" s="30"/>
      <c r="RM128" s="30"/>
      <c r="RN128" s="30"/>
      <c r="RO128" s="30"/>
      <c r="RP128" s="30"/>
      <c r="RQ128" s="30"/>
      <c r="RR128" s="30"/>
      <c r="RS128" s="30"/>
      <c r="RT128" s="30"/>
      <c r="RU128" s="30"/>
      <c r="RV128" s="30"/>
      <c r="RW128" s="30"/>
      <c r="RX128" s="30"/>
      <c r="RY128" s="30"/>
      <c r="RZ128" s="30"/>
      <c r="SA128" s="30"/>
      <c r="SB128" s="30"/>
      <c r="SC128" s="30"/>
      <c r="SD128" s="30"/>
      <c r="SE128" s="30"/>
      <c r="SF128" s="30"/>
      <c r="SG128" s="30"/>
      <c r="SH128" s="30"/>
      <c r="SI128" s="30"/>
      <c r="SJ128" s="30"/>
      <c r="SK128" s="30"/>
      <c r="SL128" s="30"/>
      <c r="SM128" s="30"/>
      <c r="SN128" s="30">
        <v>47</v>
      </c>
      <c r="SO128" s="30">
        <v>71</v>
      </c>
      <c r="SP128" s="30"/>
      <c r="SQ128" s="30"/>
      <c r="SR128" s="30"/>
      <c r="SS128" s="30"/>
      <c r="ST128" s="30"/>
      <c r="SU128" s="30"/>
      <c r="SV128" s="30"/>
      <c r="SW128" s="30"/>
      <c r="SX128" s="30"/>
      <c r="SY128" s="30"/>
      <c r="SZ128" s="30"/>
      <c r="TA128" s="30"/>
      <c r="TB128" s="30"/>
      <c r="TC128" s="30"/>
      <c r="TD128" s="30"/>
      <c r="TE128" s="30"/>
      <c r="TF128" s="30"/>
      <c r="TG128" s="30"/>
      <c r="TH128" s="30"/>
      <c r="TI128" s="30"/>
      <c r="TJ128" s="30"/>
      <c r="TK128" s="30"/>
      <c r="TL128" s="30"/>
      <c r="TM128" s="30"/>
      <c r="TN128" s="30"/>
      <c r="TO128" s="30"/>
      <c r="TP128" s="30"/>
      <c r="TQ128" s="30"/>
      <c r="TR128" s="30"/>
      <c r="TS128" s="30"/>
      <c r="TT128" s="30"/>
      <c r="TU128" s="30"/>
      <c r="TV128" s="30"/>
      <c r="TW128" s="30"/>
      <c r="TX128" s="30"/>
      <c r="TY128" s="30"/>
      <c r="TZ128" s="30"/>
      <c r="UA128" s="30"/>
    </row>
    <row r="129" spans="2:547">
      <c r="B129" s="30" t="s">
        <v>127</v>
      </c>
      <c r="C129" s="43" t="s">
        <v>547</v>
      </c>
      <c r="D129" s="44"/>
      <c r="E129" s="30">
        <v>574</v>
      </c>
      <c r="F129" s="30">
        <v>36</v>
      </c>
      <c r="G129" s="30">
        <v>6.27</v>
      </c>
      <c r="H129" s="43" t="s">
        <v>537</v>
      </c>
      <c r="I129" s="44"/>
      <c r="J129" s="30">
        <v>49</v>
      </c>
      <c r="K129" s="30">
        <v>0</v>
      </c>
      <c r="L129" s="30">
        <v>11</v>
      </c>
      <c r="M129" s="30">
        <v>6</v>
      </c>
      <c r="N129" s="30">
        <v>0</v>
      </c>
      <c r="O129" s="30">
        <v>14</v>
      </c>
      <c r="P129" s="30">
        <v>4</v>
      </c>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v>29</v>
      </c>
      <c r="AZ129" s="30">
        <v>15</v>
      </c>
      <c r="BA129" s="30">
        <v>0</v>
      </c>
      <c r="BB129" s="30">
        <v>34</v>
      </c>
      <c r="BC129" s="30">
        <v>5</v>
      </c>
      <c r="BD129" s="30">
        <v>5</v>
      </c>
      <c r="BE129" s="30">
        <v>36</v>
      </c>
      <c r="BF129" s="30">
        <v>11</v>
      </c>
      <c r="BG129" s="30">
        <v>8</v>
      </c>
      <c r="BH129" s="30">
        <v>7</v>
      </c>
      <c r="BI129" s="30">
        <v>10</v>
      </c>
      <c r="BJ129" s="30">
        <v>6</v>
      </c>
      <c r="BK129" s="30">
        <v>32</v>
      </c>
      <c r="BL129" s="30">
        <v>11</v>
      </c>
      <c r="BM129" s="30">
        <v>11</v>
      </c>
      <c r="BN129" s="30">
        <v>5</v>
      </c>
      <c r="BO129" s="30">
        <v>14</v>
      </c>
      <c r="BP129" s="30">
        <v>31</v>
      </c>
      <c r="BQ129" s="30">
        <v>35</v>
      </c>
      <c r="BR129" s="30">
        <v>5</v>
      </c>
      <c r="BS129" s="30">
        <v>6</v>
      </c>
      <c r="BT129" s="30">
        <v>3</v>
      </c>
      <c r="BU129" s="30">
        <v>3</v>
      </c>
      <c r="BV129" s="30">
        <v>10</v>
      </c>
      <c r="BW129" s="30">
        <v>11</v>
      </c>
      <c r="BX129" s="30">
        <v>9</v>
      </c>
      <c r="BY129" s="30">
        <v>12</v>
      </c>
      <c r="BZ129" s="30">
        <v>8</v>
      </c>
      <c r="CA129" s="30">
        <v>8</v>
      </c>
      <c r="CB129" s="30">
        <v>11</v>
      </c>
      <c r="CC129" s="30">
        <v>9</v>
      </c>
      <c r="CD129" s="30">
        <v>3</v>
      </c>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v>35</v>
      </c>
      <c r="ES129" s="30">
        <v>14</v>
      </c>
      <c r="ET129" s="30"/>
      <c r="EU129" s="30"/>
      <c r="EV129" s="30"/>
      <c r="EW129" s="30"/>
      <c r="EX129" s="30"/>
      <c r="EY129" s="30"/>
      <c r="EZ129" s="30"/>
      <c r="FA129" s="30"/>
      <c r="FB129" s="30"/>
      <c r="FC129" s="30"/>
      <c r="FD129" s="30"/>
      <c r="FE129" s="30"/>
      <c r="FF129" s="30"/>
      <c r="FG129" s="30">
        <v>36</v>
      </c>
      <c r="FH129" s="30"/>
      <c r="FI129" s="30"/>
      <c r="FJ129" s="30"/>
      <c r="FK129" s="30"/>
      <c r="FL129" s="30"/>
      <c r="FM129" s="30"/>
      <c r="FN129" s="30"/>
      <c r="FO129" s="30"/>
      <c r="FP129" s="30"/>
      <c r="FQ129" s="30"/>
      <c r="FR129" s="30"/>
      <c r="FS129" s="30"/>
      <c r="FT129" s="30"/>
      <c r="FU129" s="30"/>
      <c r="FV129" s="30">
        <v>7</v>
      </c>
      <c r="FW129" s="30">
        <v>35</v>
      </c>
      <c r="FX129" s="30">
        <v>5</v>
      </c>
      <c r="FY129" s="30">
        <v>20</v>
      </c>
      <c r="FZ129" s="30">
        <v>45</v>
      </c>
      <c r="GA129" s="30">
        <v>28</v>
      </c>
      <c r="GB129" s="30">
        <v>28</v>
      </c>
      <c r="GC129" s="30">
        <v>5</v>
      </c>
      <c r="GD129" s="30">
        <v>10</v>
      </c>
      <c r="GE129" s="30">
        <v>17</v>
      </c>
      <c r="GF129" s="30">
        <v>21</v>
      </c>
      <c r="GG129" s="30">
        <v>11</v>
      </c>
      <c r="GH129" s="30">
        <v>37</v>
      </c>
      <c r="GI129" s="30">
        <v>22</v>
      </c>
      <c r="GJ129" s="30">
        <v>26</v>
      </c>
      <c r="GK129" s="30">
        <v>7</v>
      </c>
      <c r="GL129" s="30">
        <v>23</v>
      </c>
      <c r="GM129" s="30"/>
      <c r="GN129" s="30"/>
      <c r="GO129" s="30"/>
      <c r="GP129" s="30"/>
      <c r="GQ129" s="30"/>
      <c r="GR129" s="30"/>
      <c r="GS129" s="30"/>
      <c r="GT129" s="30"/>
      <c r="GU129" s="30"/>
      <c r="GV129" s="30"/>
      <c r="GW129" s="30"/>
      <c r="GX129" s="30">
        <v>43</v>
      </c>
      <c r="GY129" s="30"/>
      <c r="GZ129" s="30"/>
      <c r="HA129" s="30"/>
      <c r="HB129" s="30"/>
      <c r="HC129" s="30">
        <v>28</v>
      </c>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v>31</v>
      </c>
      <c r="IJ129" s="30">
        <v>30</v>
      </c>
      <c r="IK129" s="30">
        <v>19</v>
      </c>
      <c r="IL129" s="30">
        <v>41</v>
      </c>
      <c r="IM129" s="30">
        <v>12</v>
      </c>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30"/>
      <c r="LE129" s="30"/>
      <c r="LF129" s="30"/>
      <c r="LG129" s="30"/>
      <c r="LH129" s="30"/>
      <c r="LI129" s="30"/>
      <c r="LJ129" s="30"/>
      <c r="LK129" s="30"/>
      <c r="LL129" s="30"/>
      <c r="LM129" s="30"/>
      <c r="LN129" s="30"/>
      <c r="LO129" s="30"/>
      <c r="LP129" s="30"/>
      <c r="LQ129" s="30"/>
      <c r="LR129" s="30"/>
      <c r="LS129" s="30"/>
      <c r="LT129" s="30"/>
      <c r="LU129" s="30"/>
      <c r="LV129" s="30"/>
      <c r="LW129" s="30"/>
      <c r="LX129" s="30"/>
      <c r="LY129" s="30"/>
      <c r="LZ129" s="30"/>
      <c r="MA129" s="30"/>
      <c r="MB129" s="30"/>
      <c r="MC129" s="30"/>
      <c r="MD129" s="30"/>
      <c r="ME129" s="30"/>
      <c r="MF129" s="30"/>
      <c r="MG129" s="30"/>
      <c r="MH129" s="30"/>
      <c r="MI129" s="30"/>
      <c r="MJ129" s="30"/>
      <c r="MK129" s="30"/>
      <c r="ML129" s="30"/>
      <c r="MM129" s="30"/>
      <c r="MN129" s="30"/>
      <c r="MO129" s="30"/>
      <c r="MP129" s="30"/>
      <c r="MQ129" s="30"/>
      <c r="MR129" s="30"/>
      <c r="MS129" s="30"/>
      <c r="MT129" s="30"/>
      <c r="MU129" s="30"/>
      <c r="MV129" s="30"/>
      <c r="MW129" s="30"/>
      <c r="MX129" s="30"/>
      <c r="MY129" s="30"/>
      <c r="MZ129" s="30"/>
      <c r="NA129" s="30"/>
      <c r="NB129" s="30"/>
      <c r="NC129" s="30"/>
      <c r="ND129" s="30"/>
      <c r="NE129" s="30"/>
      <c r="NF129" s="30">
        <v>29</v>
      </c>
      <c r="NG129" s="30"/>
      <c r="NH129" s="30"/>
      <c r="NI129" s="30"/>
      <c r="NJ129" s="30"/>
      <c r="NK129" s="30"/>
      <c r="NL129" s="30"/>
      <c r="NM129" s="30"/>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c r="PO129" s="30"/>
      <c r="PP129" s="30"/>
      <c r="PQ129" s="30"/>
      <c r="PR129" s="30"/>
      <c r="PS129" s="30"/>
      <c r="PT129" s="30"/>
      <c r="PU129" s="30"/>
      <c r="PV129" s="30"/>
      <c r="PW129" s="30"/>
      <c r="PX129" s="30"/>
      <c r="PY129" s="30"/>
      <c r="PZ129" s="30"/>
      <c r="QA129" s="30"/>
      <c r="QB129" s="30"/>
      <c r="QC129" s="30"/>
      <c r="QD129" s="30"/>
      <c r="QE129" s="30"/>
      <c r="QF129" s="30"/>
      <c r="QG129" s="30"/>
      <c r="QH129" s="30"/>
      <c r="QI129" s="30"/>
      <c r="QJ129" s="30"/>
      <c r="QK129" s="30"/>
      <c r="QL129" s="30"/>
      <c r="QM129" s="30"/>
      <c r="QN129" s="30"/>
      <c r="QO129" s="30"/>
      <c r="QP129" s="30"/>
      <c r="QQ129" s="30"/>
      <c r="QR129" s="30"/>
      <c r="QS129" s="30"/>
      <c r="QT129" s="30"/>
      <c r="QU129" s="30"/>
      <c r="QV129" s="30"/>
      <c r="QW129" s="30"/>
      <c r="QX129" s="30"/>
      <c r="QY129" s="30"/>
      <c r="QZ129" s="30"/>
      <c r="RA129" s="30"/>
      <c r="RB129" s="30"/>
      <c r="RC129" s="30"/>
      <c r="RD129" s="30"/>
      <c r="RE129" s="30"/>
      <c r="RF129" s="30"/>
      <c r="RG129" s="30"/>
      <c r="RH129" s="30"/>
      <c r="RI129" s="30"/>
      <c r="RJ129" s="30"/>
      <c r="RK129" s="30"/>
      <c r="RL129" s="30"/>
      <c r="RM129" s="30"/>
      <c r="RN129" s="30"/>
      <c r="RO129" s="30"/>
      <c r="RP129" s="30"/>
      <c r="RQ129" s="30"/>
      <c r="RR129" s="30"/>
      <c r="RS129" s="30"/>
      <c r="RT129" s="30"/>
      <c r="RU129" s="30"/>
      <c r="RV129" s="30"/>
      <c r="RW129" s="30"/>
      <c r="RX129" s="30"/>
      <c r="RY129" s="30"/>
      <c r="RZ129" s="30"/>
      <c r="SA129" s="30"/>
      <c r="SB129" s="30"/>
      <c r="SC129" s="30"/>
      <c r="SD129" s="30"/>
      <c r="SE129" s="30"/>
      <c r="SF129" s="30"/>
      <c r="SG129" s="30"/>
      <c r="SH129" s="30"/>
      <c r="SI129" s="30"/>
      <c r="SJ129" s="30"/>
      <c r="SK129" s="30"/>
      <c r="SL129" s="30"/>
      <c r="SM129" s="30"/>
      <c r="SN129" s="30">
        <v>32</v>
      </c>
      <c r="SO129" s="30">
        <v>55</v>
      </c>
      <c r="SP129" s="30"/>
      <c r="SQ129" s="30"/>
      <c r="SR129" s="30"/>
      <c r="SS129" s="30"/>
      <c r="ST129" s="30"/>
      <c r="SU129" s="30"/>
      <c r="SV129" s="30"/>
      <c r="SW129" s="30"/>
      <c r="SX129" s="30"/>
      <c r="SY129" s="30"/>
      <c r="SZ129" s="30"/>
      <c r="TA129" s="30"/>
      <c r="TB129" s="30"/>
      <c r="TC129" s="30"/>
      <c r="TD129" s="30"/>
      <c r="TE129" s="30"/>
      <c r="TF129" s="30"/>
      <c r="TG129" s="30"/>
      <c r="TH129" s="30"/>
      <c r="TI129" s="30"/>
      <c r="TJ129" s="30"/>
      <c r="TK129" s="30"/>
      <c r="TL129" s="30"/>
      <c r="TM129" s="30"/>
      <c r="TN129" s="30"/>
      <c r="TO129" s="30"/>
      <c r="TP129" s="30"/>
      <c r="TQ129" s="30"/>
      <c r="TR129" s="30"/>
      <c r="TS129" s="30"/>
      <c r="TT129" s="30"/>
      <c r="TU129" s="30"/>
      <c r="TV129" s="30"/>
      <c r="TW129" s="30"/>
      <c r="TX129" s="30"/>
      <c r="TY129" s="30"/>
      <c r="TZ129" s="30"/>
      <c r="UA129" s="30"/>
    </row>
    <row r="130" spans="2:547">
      <c r="B130" s="30" t="s">
        <v>128</v>
      </c>
      <c r="C130" s="43" t="s">
        <v>547</v>
      </c>
      <c r="D130" s="44"/>
      <c r="E130" s="30">
        <v>469</v>
      </c>
      <c r="F130" s="30">
        <v>57</v>
      </c>
      <c r="G130" s="30">
        <v>12.15</v>
      </c>
      <c r="H130" s="43" t="s">
        <v>537</v>
      </c>
      <c r="I130" s="44"/>
      <c r="J130" s="30">
        <v>15</v>
      </c>
      <c r="K130" s="30">
        <v>0</v>
      </c>
      <c r="L130" s="30">
        <v>23</v>
      </c>
      <c r="M130" s="30">
        <v>8</v>
      </c>
      <c r="N130" s="30">
        <v>0</v>
      </c>
      <c r="O130" s="30">
        <v>23</v>
      </c>
      <c r="P130" s="30">
        <v>0</v>
      </c>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v>46</v>
      </c>
      <c r="AZ130" s="30">
        <v>2</v>
      </c>
      <c r="BA130" s="30">
        <v>0</v>
      </c>
      <c r="BB130" s="30">
        <v>15</v>
      </c>
      <c r="BC130" s="30">
        <v>7</v>
      </c>
      <c r="BD130" s="30">
        <v>0</v>
      </c>
      <c r="BE130" s="30">
        <v>17</v>
      </c>
      <c r="BF130" s="30">
        <v>24</v>
      </c>
      <c r="BG130" s="30">
        <v>21</v>
      </c>
      <c r="BH130" s="30">
        <v>7</v>
      </c>
      <c r="BI130" s="30">
        <v>21</v>
      </c>
      <c r="BJ130" s="30">
        <v>7</v>
      </c>
      <c r="BK130" s="30">
        <v>11</v>
      </c>
      <c r="BL130" s="30">
        <v>22</v>
      </c>
      <c r="BM130" s="30">
        <v>20</v>
      </c>
      <c r="BN130" s="30">
        <v>1</v>
      </c>
      <c r="BO130" s="30">
        <v>22</v>
      </c>
      <c r="BP130" s="30">
        <v>10</v>
      </c>
      <c r="BQ130" s="30">
        <v>12</v>
      </c>
      <c r="BR130" s="30">
        <v>0</v>
      </c>
      <c r="BS130" s="30">
        <v>7</v>
      </c>
      <c r="BT130" s="30">
        <v>0</v>
      </c>
      <c r="BU130" s="30">
        <v>1</v>
      </c>
      <c r="BV130" s="30">
        <v>19</v>
      </c>
      <c r="BW130" s="30">
        <v>20</v>
      </c>
      <c r="BX130" s="30">
        <v>18</v>
      </c>
      <c r="BY130" s="30">
        <v>22</v>
      </c>
      <c r="BZ130" s="30">
        <v>7</v>
      </c>
      <c r="CA130" s="30">
        <v>7</v>
      </c>
      <c r="CB130" s="30">
        <v>19</v>
      </c>
      <c r="CC130" s="30">
        <v>22</v>
      </c>
      <c r="CD130" s="30">
        <v>0</v>
      </c>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v>18</v>
      </c>
      <c r="ES130" s="30">
        <v>1</v>
      </c>
      <c r="ET130" s="30"/>
      <c r="EU130" s="30"/>
      <c r="EV130" s="30"/>
      <c r="EW130" s="30"/>
      <c r="EX130" s="30"/>
      <c r="EY130" s="30"/>
      <c r="EZ130" s="30"/>
      <c r="FA130" s="30"/>
      <c r="FB130" s="30"/>
      <c r="FC130" s="30"/>
      <c r="FD130" s="30"/>
      <c r="FE130" s="30"/>
      <c r="FF130" s="30"/>
      <c r="FG130" s="30">
        <v>19</v>
      </c>
      <c r="FH130" s="30"/>
      <c r="FI130" s="30"/>
      <c r="FJ130" s="30"/>
      <c r="FK130" s="30"/>
      <c r="FL130" s="30"/>
      <c r="FM130" s="30"/>
      <c r="FN130" s="30"/>
      <c r="FO130" s="30"/>
      <c r="FP130" s="30"/>
      <c r="FQ130" s="30"/>
      <c r="FR130" s="30"/>
      <c r="FS130" s="30"/>
      <c r="FT130" s="30"/>
      <c r="FU130" s="30"/>
      <c r="FV130" s="30">
        <v>10</v>
      </c>
      <c r="FW130" s="30">
        <v>17</v>
      </c>
      <c r="FX130" s="30">
        <v>4</v>
      </c>
      <c r="FY130" s="30">
        <v>39</v>
      </c>
      <c r="FZ130" s="30">
        <v>18</v>
      </c>
      <c r="GA130" s="30">
        <v>39</v>
      </c>
      <c r="GB130" s="30">
        <v>45</v>
      </c>
      <c r="GC130" s="30">
        <v>6</v>
      </c>
      <c r="GD130" s="30">
        <v>25</v>
      </c>
      <c r="GE130" s="30">
        <v>19</v>
      </c>
      <c r="GF130" s="30">
        <v>19</v>
      </c>
      <c r="GG130" s="30">
        <v>30</v>
      </c>
      <c r="GH130" s="30">
        <v>16</v>
      </c>
      <c r="GI130" s="30">
        <v>10</v>
      </c>
      <c r="GJ130" s="30">
        <v>38</v>
      </c>
      <c r="GK130" s="30">
        <v>15</v>
      </c>
      <c r="GL130" s="30">
        <v>8</v>
      </c>
      <c r="GM130" s="30"/>
      <c r="GN130" s="30"/>
      <c r="GO130" s="30"/>
      <c r="GP130" s="30"/>
      <c r="GQ130" s="30"/>
      <c r="GR130" s="30"/>
      <c r="GS130" s="30"/>
      <c r="GT130" s="30"/>
      <c r="GU130" s="30"/>
      <c r="GV130" s="30"/>
      <c r="GW130" s="30"/>
      <c r="GX130" s="30">
        <v>16</v>
      </c>
      <c r="GY130" s="30"/>
      <c r="GZ130" s="30"/>
      <c r="HA130" s="30"/>
      <c r="HB130" s="30"/>
      <c r="HC130" s="30">
        <v>48</v>
      </c>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v>51</v>
      </c>
      <c r="IJ130" s="30">
        <v>48</v>
      </c>
      <c r="IK130" s="30">
        <v>11</v>
      </c>
      <c r="IL130" s="30">
        <v>17</v>
      </c>
      <c r="IM130" s="30">
        <v>43</v>
      </c>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30"/>
      <c r="LE130" s="30"/>
      <c r="LF130" s="30"/>
      <c r="LG130" s="30"/>
      <c r="LH130" s="30"/>
      <c r="LI130" s="30"/>
      <c r="LJ130" s="30"/>
      <c r="LK130" s="30"/>
      <c r="LL130" s="30"/>
      <c r="LM130" s="30"/>
      <c r="LN130" s="30"/>
      <c r="LO130" s="30"/>
      <c r="LP130" s="30"/>
      <c r="LQ130" s="30"/>
      <c r="LR130" s="30"/>
      <c r="LS130" s="30"/>
      <c r="LT130" s="30"/>
      <c r="LU130" s="30"/>
      <c r="LV130" s="30"/>
      <c r="LW130" s="30"/>
      <c r="LX130" s="30"/>
      <c r="LY130" s="30"/>
      <c r="LZ130" s="30"/>
      <c r="MA130" s="30"/>
      <c r="MB130" s="30"/>
      <c r="MC130" s="30"/>
      <c r="MD130" s="30"/>
      <c r="ME130" s="30"/>
      <c r="MF130" s="30"/>
      <c r="MG130" s="30"/>
      <c r="MH130" s="30"/>
      <c r="MI130" s="30"/>
      <c r="MJ130" s="30"/>
      <c r="MK130" s="30"/>
      <c r="ML130" s="30"/>
      <c r="MM130" s="30"/>
      <c r="MN130" s="30"/>
      <c r="MO130" s="30"/>
      <c r="MP130" s="30"/>
      <c r="MQ130" s="30"/>
      <c r="MR130" s="30"/>
      <c r="MS130" s="30"/>
      <c r="MT130" s="30"/>
      <c r="MU130" s="30"/>
      <c r="MV130" s="30"/>
      <c r="MW130" s="30"/>
      <c r="MX130" s="30"/>
      <c r="MY130" s="30"/>
      <c r="MZ130" s="30"/>
      <c r="NA130" s="30"/>
      <c r="NB130" s="30"/>
      <c r="NC130" s="30"/>
      <c r="ND130" s="30"/>
      <c r="NE130" s="30"/>
      <c r="NF130" s="30"/>
      <c r="NG130" s="30">
        <v>46</v>
      </c>
      <c r="NH130" s="30"/>
      <c r="NI130" s="30"/>
      <c r="NJ130" s="30"/>
      <c r="NK130" s="30"/>
      <c r="NL130" s="30"/>
      <c r="NM130" s="30"/>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c r="PO130" s="30"/>
      <c r="PP130" s="30"/>
      <c r="PQ130" s="30"/>
      <c r="PR130" s="30"/>
      <c r="PS130" s="30"/>
      <c r="PT130" s="30"/>
      <c r="PU130" s="30"/>
      <c r="PV130" s="30"/>
      <c r="PW130" s="30"/>
      <c r="PX130" s="30"/>
      <c r="PY130" s="30"/>
      <c r="PZ130" s="30"/>
      <c r="QA130" s="30"/>
      <c r="QB130" s="30"/>
      <c r="QC130" s="30"/>
      <c r="QD130" s="30"/>
      <c r="QE130" s="30"/>
      <c r="QF130" s="30"/>
      <c r="QG130" s="30"/>
      <c r="QH130" s="30"/>
      <c r="QI130" s="30"/>
      <c r="QJ130" s="30"/>
      <c r="QK130" s="30"/>
      <c r="QL130" s="30"/>
      <c r="QM130" s="30"/>
      <c r="QN130" s="30"/>
      <c r="QO130" s="30"/>
      <c r="QP130" s="30"/>
      <c r="QQ130" s="30"/>
      <c r="QR130" s="30"/>
      <c r="QS130" s="30"/>
      <c r="QT130" s="30"/>
      <c r="QU130" s="30"/>
      <c r="QV130" s="30"/>
      <c r="QW130" s="30"/>
      <c r="QX130" s="30"/>
      <c r="QY130" s="30"/>
      <c r="QZ130" s="30"/>
      <c r="RA130" s="30"/>
      <c r="RB130" s="30"/>
      <c r="RC130" s="30"/>
      <c r="RD130" s="30"/>
      <c r="RE130" s="30"/>
      <c r="RF130" s="30"/>
      <c r="RG130" s="30"/>
      <c r="RH130" s="30"/>
      <c r="RI130" s="30"/>
      <c r="RJ130" s="30"/>
      <c r="RK130" s="30"/>
      <c r="RL130" s="30"/>
      <c r="RM130" s="30"/>
      <c r="RN130" s="30"/>
      <c r="RO130" s="30"/>
      <c r="RP130" s="30"/>
      <c r="RQ130" s="30"/>
      <c r="RR130" s="30"/>
      <c r="RS130" s="30"/>
      <c r="RT130" s="30"/>
      <c r="RU130" s="30"/>
      <c r="RV130" s="30"/>
      <c r="RW130" s="30"/>
      <c r="RX130" s="30"/>
      <c r="RY130" s="30"/>
      <c r="RZ130" s="30"/>
      <c r="SA130" s="30"/>
      <c r="SB130" s="30"/>
      <c r="SC130" s="30"/>
      <c r="SD130" s="30"/>
      <c r="SE130" s="30"/>
      <c r="SF130" s="30"/>
      <c r="SG130" s="30"/>
      <c r="SH130" s="30"/>
      <c r="SI130" s="30"/>
      <c r="SJ130" s="30"/>
      <c r="SK130" s="30"/>
      <c r="SL130" s="30"/>
      <c r="SM130" s="30"/>
      <c r="SN130" s="30">
        <v>34</v>
      </c>
      <c r="SO130" s="30">
        <v>43</v>
      </c>
      <c r="SP130" s="30"/>
      <c r="SQ130" s="30"/>
      <c r="SR130" s="30"/>
      <c r="SS130" s="30"/>
      <c r="ST130" s="30"/>
      <c r="SU130" s="30"/>
      <c r="SV130" s="30"/>
      <c r="SW130" s="30"/>
      <c r="SX130" s="30"/>
      <c r="SY130" s="30"/>
      <c r="SZ130" s="30"/>
      <c r="TA130" s="30"/>
      <c r="TB130" s="30"/>
      <c r="TC130" s="30"/>
      <c r="TD130" s="30"/>
      <c r="TE130" s="30"/>
      <c r="TF130" s="30"/>
      <c r="TG130" s="30"/>
      <c r="TH130" s="30"/>
      <c r="TI130" s="30"/>
      <c r="TJ130" s="30"/>
      <c r="TK130" s="30"/>
      <c r="TL130" s="30"/>
      <c r="TM130" s="30"/>
      <c r="TN130" s="30"/>
      <c r="TO130" s="30"/>
      <c r="TP130" s="30"/>
      <c r="TQ130" s="30"/>
      <c r="TR130" s="30"/>
      <c r="TS130" s="30"/>
      <c r="TT130" s="30"/>
      <c r="TU130" s="30"/>
      <c r="TV130" s="30"/>
      <c r="TW130" s="30"/>
      <c r="TX130" s="30"/>
      <c r="TY130" s="30"/>
      <c r="TZ130" s="30"/>
      <c r="UA130" s="30"/>
    </row>
    <row r="131" spans="2:547">
      <c r="B131" s="30" t="s">
        <v>129</v>
      </c>
      <c r="C131" s="43" t="s">
        <v>547</v>
      </c>
      <c r="D131" s="44"/>
      <c r="E131" s="30">
        <v>422</v>
      </c>
      <c r="F131" s="30">
        <v>69</v>
      </c>
      <c r="G131" s="30">
        <v>16.350000000000001</v>
      </c>
      <c r="H131" s="43" t="s">
        <v>537</v>
      </c>
      <c r="I131" s="44"/>
      <c r="J131" s="30">
        <v>16</v>
      </c>
      <c r="K131" s="30">
        <v>0</v>
      </c>
      <c r="L131" s="30">
        <v>22</v>
      </c>
      <c r="M131" s="30">
        <v>9</v>
      </c>
      <c r="N131" s="30">
        <v>0</v>
      </c>
      <c r="O131" s="30">
        <v>34</v>
      </c>
      <c r="P131" s="30">
        <v>4</v>
      </c>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v>63</v>
      </c>
      <c r="AZ131" s="30">
        <v>2</v>
      </c>
      <c r="BA131" s="30">
        <v>1</v>
      </c>
      <c r="BB131" s="30">
        <v>14</v>
      </c>
      <c r="BC131" s="30">
        <v>7</v>
      </c>
      <c r="BD131" s="30">
        <v>5</v>
      </c>
      <c r="BE131" s="30">
        <v>10</v>
      </c>
      <c r="BF131" s="30">
        <v>33</v>
      </c>
      <c r="BG131" s="30">
        <v>19</v>
      </c>
      <c r="BH131" s="30">
        <v>8</v>
      </c>
      <c r="BI131" s="30">
        <v>19</v>
      </c>
      <c r="BJ131" s="30">
        <v>8</v>
      </c>
      <c r="BK131" s="30">
        <v>11</v>
      </c>
      <c r="BL131" s="30">
        <v>31</v>
      </c>
      <c r="BM131" s="30">
        <v>18</v>
      </c>
      <c r="BN131" s="30">
        <v>6</v>
      </c>
      <c r="BO131" s="30">
        <v>32</v>
      </c>
      <c r="BP131" s="30">
        <v>9</v>
      </c>
      <c r="BQ131" s="30">
        <v>13</v>
      </c>
      <c r="BR131" s="30">
        <v>4</v>
      </c>
      <c r="BS131" s="30">
        <v>9</v>
      </c>
      <c r="BT131" s="30">
        <v>5</v>
      </c>
      <c r="BU131" s="30">
        <v>4</v>
      </c>
      <c r="BV131" s="30">
        <v>15</v>
      </c>
      <c r="BW131" s="30">
        <v>32</v>
      </c>
      <c r="BX131" s="30">
        <v>15</v>
      </c>
      <c r="BY131" s="30">
        <v>32</v>
      </c>
      <c r="BZ131" s="30">
        <v>8</v>
      </c>
      <c r="CA131" s="30">
        <v>7</v>
      </c>
      <c r="CB131" s="30">
        <v>28</v>
      </c>
      <c r="CC131" s="30">
        <v>15</v>
      </c>
      <c r="CD131" s="30">
        <v>5</v>
      </c>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v>0</v>
      </c>
      <c r="ES131" s="30">
        <v>2</v>
      </c>
      <c r="ET131" s="30"/>
      <c r="EU131" s="30"/>
      <c r="EV131" s="30"/>
      <c r="EW131" s="30"/>
      <c r="EX131" s="30"/>
      <c r="EY131" s="30"/>
      <c r="EZ131" s="30"/>
      <c r="FA131" s="30">
        <v>31</v>
      </c>
      <c r="FB131" s="30">
        <v>30</v>
      </c>
      <c r="FC131" s="30"/>
      <c r="FD131" s="30"/>
      <c r="FE131" s="30"/>
      <c r="FF131" s="30"/>
      <c r="FG131" s="30">
        <v>2</v>
      </c>
      <c r="FH131" s="30"/>
      <c r="FI131" s="30"/>
      <c r="FJ131" s="30"/>
      <c r="FK131" s="30"/>
      <c r="FL131" s="30"/>
      <c r="FM131" s="30"/>
      <c r="FN131" s="30"/>
      <c r="FO131" s="30">
        <v>57</v>
      </c>
      <c r="FP131" s="30"/>
      <c r="FQ131" s="30"/>
      <c r="FR131" s="30"/>
      <c r="FS131" s="30"/>
      <c r="FT131" s="30"/>
      <c r="FU131" s="30"/>
      <c r="FV131" s="30">
        <v>10</v>
      </c>
      <c r="FW131" s="30">
        <v>13</v>
      </c>
      <c r="FX131" s="30">
        <v>5</v>
      </c>
      <c r="FY131" s="30">
        <v>49</v>
      </c>
      <c r="FZ131" s="30">
        <v>15</v>
      </c>
      <c r="GA131" s="30">
        <v>58</v>
      </c>
      <c r="GB131" s="30">
        <v>53</v>
      </c>
      <c r="GC131" s="30">
        <v>5</v>
      </c>
      <c r="GD131" s="30">
        <v>15</v>
      </c>
      <c r="GE131" s="30">
        <v>41</v>
      </c>
      <c r="GF131" s="30">
        <v>26</v>
      </c>
      <c r="GG131" s="30">
        <v>37</v>
      </c>
      <c r="GH131" s="30">
        <v>12</v>
      </c>
      <c r="GI131" s="30">
        <v>5</v>
      </c>
      <c r="GJ131" s="30">
        <v>54</v>
      </c>
      <c r="GK131" s="30">
        <v>9</v>
      </c>
      <c r="GL131" s="30">
        <v>9</v>
      </c>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v>43</v>
      </c>
      <c r="HL131" s="30"/>
      <c r="HM131" s="30"/>
      <c r="HN131" s="30"/>
      <c r="HO131" s="30"/>
      <c r="HP131" s="30"/>
      <c r="HQ131" s="30"/>
      <c r="HR131" s="30"/>
      <c r="HS131" s="30"/>
      <c r="HT131" s="30"/>
      <c r="HU131" s="30"/>
      <c r="HV131" s="30"/>
      <c r="HW131" s="30"/>
      <c r="HX131" s="30"/>
      <c r="HY131" s="30"/>
      <c r="HZ131" s="30"/>
      <c r="IA131" s="30"/>
      <c r="IB131" s="30"/>
      <c r="IC131" s="30"/>
      <c r="ID131" s="30"/>
      <c r="IE131" s="30"/>
      <c r="IF131" s="30"/>
      <c r="IG131" s="30">
        <v>18</v>
      </c>
      <c r="IH131" s="30"/>
      <c r="II131" s="30">
        <v>60</v>
      </c>
      <c r="IJ131" s="30">
        <v>58</v>
      </c>
      <c r="IK131" s="30">
        <v>19</v>
      </c>
      <c r="IL131" s="30">
        <v>12</v>
      </c>
      <c r="IM131" s="30">
        <v>44</v>
      </c>
      <c r="IN131" s="30"/>
      <c r="IO131" s="30"/>
      <c r="IP131" s="30"/>
      <c r="IQ131" s="30"/>
      <c r="IR131" s="30"/>
      <c r="IS131" s="30"/>
      <c r="IT131" s="30"/>
      <c r="IU131" s="30"/>
      <c r="IV131" s="30"/>
      <c r="IW131" s="30"/>
      <c r="IX131" s="30"/>
      <c r="IY131" s="30"/>
      <c r="IZ131" s="30"/>
      <c r="JA131" s="30"/>
      <c r="JB131" s="30"/>
      <c r="JC131" s="30"/>
      <c r="JD131" s="30"/>
      <c r="JE131" s="30"/>
      <c r="JF131" s="30"/>
      <c r="JG131" s="30"/>
      <c r="JH131" s="30"/>
      <c r="JI131" s="30"/>
      <c r="JJ131" s="30"/>
      <c r="JK131" s="30"/>
      <c r="JL131" s="30"/>
      <c r="JM131" s="30"/>
      <c r="JN131" s="30"/>
      <c r="JO131" s="30"/>
      <c r="JP131" s="30"/>
      <c r="JQ131" s="30"/>
      <c r="JR131" s="30"/>
      <c r="JS131" s="30"/>
      <c r="JT131" s="30"/>
      <c r="JU131" s="30"/>
      <c r="JV131" s="30"/>
      <c r="JW131" s="30"/>
      <c r="JX131" s="30"/>
      <c r="JY131" s="30"/>
      <c r="JZ131" s="30"/>
      <c r="KA131" s="30"/>
      <c r="KB131" s="30"/>
      <c r="KC131" s="30"/>
      <c r="KD131" s="30"/>
      <c r="KE131" s="30"/>
      <c r="KF131" s="30"/>
      <c r="KG131" s="30"/>
      <c r="KH131" s="30"/>
      <c r="KI131" s="30"/>
      <c r="KJ131" s="30"/>
      <c r="KK131" s="30"/>
      <c r="KL131" s="30"/>
      <c r="KM131" s="30"/>
      <c r="KN131" s="30"/>
      <c r="KO131" s="30"/>
      <c r="KP131" s="30"/>
      <c r="KQ131" s="30"/>
      <c r="KR131" s="30"/>
      <c r="KS131" s="30"/>
      <c r="KT131" s="30"/>
      <c r="KU131" s="30"/>
      <c r="KV131" s="30"/>
      <c r="KW131" s="30"/>
      <c r="KX131" s="30"/>
      <c r="KY131" s="30"/>
      <c r="KZ131" s="30"/>
      <c r="LA131" s="30"/>
      <c r="LB131" s="30"/>
      <c r="LC131" s="30"/>
      <c r="LD131" s="30"/>
      <c r="LE131" s="30"/>
      <c r="LF131" s="30"/>
      <c r="LG131" s="30"/>
      <c r="LH131" s="30"/>
      <c r="LI131" s="30"/>
      <c r="LJ131" s="30"/>
      <c r="LK131" s="30"/>
      <c r="LL131" s="30"/>
      <c r="LM131" s="30"/>
      <c r="LN131" s="30"/>
      <c r="LO131" s="30"/>
      <c r="LP131" s="30"/>
      <c r="LQ131" s="30"/>
      <c r="LR131" s="30"/>
      <c r="LS131" s="30"/>
      <c r="LT131" s="30"/>
      <c r="LU131" s="30"/>
      <c r="LV131" s="30"/>
      <c r="LW131" s="30"/>
      <c r="LX131" s="30"/>
      <c r="LY131" s="30"/>
      <c r="LZ131" s="30"/>
      <c r="MA131" s="30"/>
      <c r="MB131" s="30"/>
      <c r="MC131" s="30"/>
      <c r="MD131" s="30"/>
      <c r="ME131" s="30"/>
      <c r="MF131" s="30"/>
      <c r="MG131" s="30"/>
      <c r="MH131" s="30"/>
      <c r="MI131" s="30"/>
      <c r="MJ131" s="30"/>
      <c r="MK131" s="30"/>
      <c r="ML131" s="30"/>
      <c r="MM131" s="30"/>
      <c r="MN131" s="30"/>
      <c r="MO131" s="30"/>
      <c r="MP131" s="30"/>
      <c r="MQ131" s="30"/>
      <c r="MR131" s="30"/>
      <c r="MS131" s="30"/>
      <c r="MT131" s="30"/>
      <c r="MU131" s="30"/>
      <c r="MV131" s="30"/>
      <c r="MW131" s="30"/>
      <c r="MX131" s="30"/>
      <c r="MY131" s="30"/>
      <c r="MZ131" s="30"/>
      <c r="NA131" s="30"/>
      <c r="NB131" s="30"/>
      <c r="NC131" s="30"/>
      <c r="ND131" s="30"/>
      <c r="NE131" s="30"/>
      <c r="NF131" s="30"/>
      <c r="NG131" s="30"/>
      <c r="NH131" s="30">
        <v>19</v>
      </c>
      <c r="NI131" s="30">
        <v>0</v>
      </c>
      <c r="NJ131" s="30"/>
      <c r="NK131" s="30"/>
      <c r="NL131" s="30"/>
      <c r="NM131" s="30"/>
      <c r="NN131" s="30"/>
      <c r="NO131" s="30"/>
      <c r="NP131" s="30"/>
      <c r="NQ131" s="30"/>
      <c r="NR131" s="30"/>
      <c r="NS131" s="30"/>
      <c r="NT131" s="30"/>
      <c r="NU131" s="30"/>
      <c r="NV131" s="30"/>
      <c r="NW131" s="30"/>
      <c r="NX131" s="30"/>
      <c r="NY131" s="30"/>
      <c r="NZ131" s="30"/>
      <c r="OA131" s="30"/>
      <c r="OB131" s="30"/>
      <c r="OC131" s="30"/>
      <c r="OD131" s="30"/>
      <c r="OE131" s="30"/>
      <c r="OF131" s="30"/>
      <c r="OG131" s="30"/>
      <c r="OH131" s="30"/>
      <c r="OI131" s="30"/>
      <c r="OJ131" s="30"/>
      <c r="OK131" s="30"/>
      <c r="OL131" s="30"/>
      <c r="OM131" s="30"/>
      <c r="ON131" s="30"/>
      <c r="OO131" s="30"/>
      <c r="OP131" s="30"/>
      <c r="OQ131" s="30"/>
      <c r="OR131" s="30"/>
      <c r="OS131" s="30"/>
      <c r="OT131" s="30"/>
      <c r="OU131" s="30"/>
      <c r="OV131" s="30"/>
      <c r="OW131" s="30"/>
      <c r="OX131" s="30"/>
      <c r="OY131" s="30"/>
      <c r="OZ131" s="30"/>
      <c r="PA131" s="30"/>
      <c r="PB131" s="30"/>
      <c r="PC131" s="30"/>
      <c r="PD131" s="30"/>
      <c r="PE131" s="30"/>
      <c r="PF131" s="30"/>
      <c r="PG131" s="30"/>
      <c r="PH131" s="30"/>
      <c r="PI131" s="30"/>
      <c r="PJ131" s="30"/>
      <c r="PK131" s="30"/>
      <c r="PL131" s="30"/>
      <c r="PM131" s="30"/>
      <c r="PN131" s="30"/>
      <c r="PO131" s="30"/>
      <c r="PP131" s="30"/>
      <c r="PQ131" s="30"/>
      <c r="PR131" s="30"/>
      <c r="PS131" s="30"/>
      <c r="PT131" s="30"/>
      <c r="PU131" s="30"/>
      <c r="PV131" s="30"/>
      <c r="PW131" s="30"/>
      <c r="PX131" s="30"/>
      <c r="PY131" s="30"/>
      <c r="PZ131" s="30"/>
      <c r="QA131" s="30"/>
      <c r="QB131" s="30"/>
      <c r="QC131" s="30"/>
      <c r="QD131" s="30"/>
      <c r="QE131" s="30"/>
      <c r="QF131" s="30"/>
      <c r="QG131" s="30"/>
      <c r="QH131" s="30"/>
      <c r="QI131" s="30"/>
      <c r="QJ131" s="30"/>
      <c r="QK131" s="30"/>
      <c r="QL131" s="30"/>
      <c r="QM131" s="30"/>
      <c r="QN131" s="30"/>
      <c r="QO131" s="30"/>
      <c r="QP131" s="30"/>
      <c r="QQ131" s="30"/>
      <c r="QR131" s="30"/>
      <c r="QS131" s="30"/>
      <c r="QT131" s="30"/>
      <c r="QU131" s="30"/>
      <c r="QV131" s="30"/>
      <c r="QW131" s="30"/>
      <c r="QX131" s="30"/>
      <c r="QY131" s="30"/>
      <c r="QZ131" s="30"/>
      <c r="RA131" s="30"/>
      <c r="RB131" s="30"/>
      <c r="RC131" s="30"/>
      <c r="RD131" s="30"/>
      <c r="RE131" s="30"/>
      <c r="RF131" s="30"/>
      <c r="RG131" s="30"/>
      <c r="RH131" s="30"/>
      <c r="RI131" s="30"/>
      <c r="RJ131" s="30"/>
      <c r="RK131" s="30"/>
      <c r="RL131" s="30"/>
      <c r="RM131" s="30"/>
      <c r="RN131" s="30"/>
      <c r="RO131" s="30"/>
      <c r="RP131" s="30"/>
      <c r="RQ131" s="30"/>
      <c r="RR131" s="30"/>
      <c r="RS131" s="30"/>
      <c r="RT131" s="30"/>
      <c r="RU131" s="30"/>
      <c r="RV131" s="30"/>
      <c r="RW131" s="30"/>
      <c r="RX131" s="30"/>
      <c r="RY131" s="30"/>
      <c r="RZ131" s="30"/>
      <c r="SA131" s="30"/>
      <c r="SB131" s="30"/>
      <c r="SC131" s="30"/>
      <c r="SD131" s="30"/>
      <c r="SE131" s="30"/>
      <c r="SF131" s="30"/>
      <c r="SG131" s="30"/>
      <c r="SH131" s="30"/>
      <c r="SI131" s="30"/>
      <c r="SJ131" s="30"/>
      <c r="SK131" s="30"/>
      <c r="SL131" s="30"/>
      <c r="SM131" s="30"/>
      <c r="SN131" s="30">
        <v>33</v>
      </c>
      <c r="SO131" s="30">
        <v>49</v>
      </c>
      <c r="SP131" s="30"/>
      <c r="SQ131" s="30"/>
      <c r="SR131" s="30"/>
      <c r="SS131" s="30"/>
      <c r="ST131" s="30"/>
      <c r="SU131" s="30"/>
      <c r="SV131" s="30"/>
      <c r="SW131" s="30"/>
      <c r="SX131" s="30"/>
      <c r="SY131" s="30"/>
      <c r="SZ131" s="30"/>
      <c r="TA131" s="30"/>
      <c r="TB131" s="30"/>
      <c r="TC131" s="30"/>
      <c r="TD131" s="30"/>
      <c r="TE131" s="30"/>
      <c r="TF131" s="30"/>
      <c r="TG131" s="30"/>
      <c r="TH131" s="30"/>
      <c r="TI131" s="30"/>
      <c r="TJ131" s="30"/>
      <c r="TK131" s="30"/>
      <c r="TL131" s="30"/>
      <c r="TM131" s="30"/>
      <c r="TN131" s="30"/>
      <c r="TO131" s="30"/>
      <c r="TP131" s="30"/>
      <c r="TQ131" s="30"/>
      <c r="TR131" s="30"/>
      <c r="TS131" s="30"/>
      <c r="TT131" s="30"/>
      <c r="TU131" s="30"/>
      <c r="TV131" s="30"/>
      <c r="TW131" s="30"/>
      <c r="TX131" s="30"/>
      <c r="TY131" s="30"/>
      <c r="TZ131" s="30"/>
      <c r="UA131" s="30"/>
    </row>
    <row r="132" spans="2:547">
      <c r="B132" s="30" t="s">
        <v>130</v>
      </c>
      <c r="C132" s="43" t="s">
        <v>547</v>
      </c>
      <c r="D132" s="44"/>
      <c r="E132" s="30">
        <v>484</v>
      </c>
      <c r="F132" s="30">
        <v>47</v>
      </c>
      <c r="G132" s="30">
        <v>9.7100000000000009</v>
      </c>
      <c r="H132" s="43" t="s">
        <v>537</v>
      </c>
      <c r="I132" s="44"/>
      <c r="J132" s="30">
        <v>27</v>
      </c>
      <c r="K132" s="30">
        <v>2</v>
      </c>
      <c r="L132" s="30">
        <v>12</v>
      </c>
      <c r="M132" s="30">
        <v>5</v>
      </c>
      <c r="N132" s="30">
        <v>0</v>
      </c>
      <c r="O132" s="30">
        <v>18</v>
      </c>
      <c r="P132" s="30">
        <v>10</v>
      </c>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v>44</v>
      </c>
      <c r="AZ132" s="30">
        <v>4</v>
      </c>
      <c r="BA132" s="30">
        <v>0</v>
      </c>
      <c r="BB132" s="30">
        <v>24</v>
      </c>
      <c r="BC132" s="30">
        <v>4</v>
      </c>
      <c r="BD132" s="30">
        <v>7</v>
      </c>
      <c r="BE132" s="30">
        <v>22</v>
      </c>
      <c r="BF132" s="30">
        <v>19</v>
      </c>
      <c r="BG132" s="30">
        <v>12</v>
      </c>
      <c r="BH132" s="30">
        <v>5</v>
      </c>
      <c r="BI132" s="30">
        <v>14</v>
      </c>
      <c r="BJ132" s="30">
        <v>4</v>
      </c>
      <c r="BK132" s="30">
        <v>19</v>
      </c>
      <c r="BL132" s="30">
        <v>15</v>
      </c>
      <c r="BM132" s="30">
        <v>12</v>
      </c>
      <c r="BN132" s="30">
        <v>8</v>
      </c>
      <c r="BO132" s="30">
        <v>20</v>
      </c>
      <c r="BP132" s="30">
        <v>18</v>
      </c>
      <c r="BQ132" s="30">
        <v>18</v>
      </c>
      <c r="BR132" s="30">
        <v>8</v>
      </c>
      <c r="BS132" s="30">
        <v>3</v>
      </c>
      <c r="BT132" s="30">
        <v>8</v>
      </c>
      <c r="BU132" s="30">
        <v>10</v>
      </c>
      <c r="BV132" s="30">
        <v>12</v>
      </c>
      <c r="BW132" s="30">
        <v>15</v>
      </c>
      <c r="BX132" s="30">
        <v>12</v>
      </c>
      <c r="BY132" s="30">
        <v>18</v>
      </c>
      <c r="BZ132" s="30">
        <v>2</v>
      </c>
      <c r="CA132" s="30">
        <v>4</v>
      </c>
      <c r="CB132" s="30">
        <v>17</v>
      </c>
      <c r="CC132" s="30">
        <v>12</v>
      </c>
      <c r="CD132" s="30">
        <v>9</v>
      </c>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v>20</v>
      </c>
      <c r="ES132" s="30">
        <v>8</v>
      </c>
      <c r="ET132" s="30"/>
      <c r="EU132" s="30"/>
      <c r="EV132" s="30"/>
      <c r="EW132" s="30"/>
      <c r="EX132" s="30"/>
      <c r="EY132" s="30"/>
      <c r="EZ132" s="30"/>
      <c r="FA132" s="30"/>
      <c r="FB132" s="30"/>
      <c r="FC132" s="30"/>
      <c r="FD132" s="30"/>
      <c r="FE132" s="30"/>
      <c r="FF132" s="30"/>
      <c r="FG132" s="30">
        <v>22</v>
      </c>
      <c r="FH132" s="30"/>
      <c r="FI132" s="30"/>
      <c r="FJ132" s="30"/>
      <c r="FK132" s="30"/>
      <c r="FL132" s="30"/>
      <c r="FM132" s="30"/>
      <c r="FN132" s="30"/>
      <c r="FO132" s="30"/>
      <c r="FP132" s="30"/>
      <c r="FQ132" s="30"/>
      <c r="FR132" s="30"/>
      <c r="FS132" s="30"/>
      <c r="FT132" s="30"/>
      <c r="FU132" s="30"/>
      <c r="FV132" s="30">
        <v>14</v>
      </c>
      <c r="FW132" s="30">
        <v>19</v>
      </c>
      <c r="FX132" s="30">
        <v>11</v>
      </c>
      <c r="FY132" s="30">
        <v>18</v>
      </c>
      <c r="FZ132" s="30">
        <v>27</v>
      </c>
      <c r="GA132" s="30">
        <v>38</v>
      </c>
      <c r="GB132" s="30">
        <v>39</v>
      </c>
      <c r="GC132" s="30">
        <v>9</v>
      </c>
      <c r="GD132" s="30">
        <v>19</v>
      </c>
      <c r="GE132" s="30">
        <v>12</v>
      </c>
      <c r="GF132" s="30">
        <v>18</v>
      </c>
      <c r="GG132" s="30">
        <v>24</v>
      </c>
      <c r="GH132" s="30">
        <v>22</v>
      </c>
      <c r="GI132" s="30">
        <v>14</v>
      </c>
      <c r="GJ132" s="30">
        <v>33</v>
      </c>
      <c r="GK132" s="30">
        <v>12</v>
      </c>
      <c r="GL132" s="30">
        <v>10</v>
      </c>
      <c r="GM132" s="30"/>
      <c r="GN132" s="30"/>
      <c r="GO132" s="30"/>
      <c r="GP132" s="30"/>
      <c r="GQ132" s="30"/>
      <c r="GR132" s="30"/>
      <c r="GS132" s="30"/>
      <c r="GT132" s="30"/>
      <c r="GU132" s="30"/>
      <c r="GV132" s="30"/>
      <c r="GW132" s="30"/>
      <c r="GX132" s="30">
        <v>26</v>
      </c>
      <c r="GY132" s="30"/>
      <c r="GZ132" s="30"/>
      <c r="HA132" s="30"/>
      <c r="HB132" s="30"/>
      <c r="HC132" s="30">
        <v>38</v>
      </c>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c r="IA132" s="30"/>
      <c r="IB132" s="30"/>
      <c r="IC132" s="30"/>
      <c r="ID132" s="30"/>
      <c r="IE132" s="30"/>
      <c r="IF132" s="30"/>
      <c r="IG132" s="30"/>
      <c r="IH132" s="30"/>
      <c r="II132" s="30">
        <v>39</v>
      </c>
      <c r="IJ132" s="30">
        <v>38</v>
      </c>
      <c r="IK132" s="30">
        <v>15</v>
      </c>
      <c r="IL132" s="30">
        <v>22</v>
      </c>
      <c r="IM132" s="30">
        <v>28</v>
      </c>
      <c r="IN132" s="30"/>
      <c r="IO132" s="30"/>
      <c r="IP132" s="30"/>
      <c r="IQ132" s="30"/>
      <c r="IR132" s="30"/>
      <c r="IS132" s="30"/>
      <c r="IT132" s="30"/>
      <c r="IU132" s="30"/>
      <c r="IV132" s="30"/>
      <c r="IW132" s="30"/>
      <c r="IX132" s="30"/>
      <c r="IY132" s="30"/>
      <c r="IZ132" s="30"/>
      <c r="JA132" s="30"/>
      <c r="JB132" s="30"/>
      <c r="JC132" s="30"/>
      <c r="JD132" s="30"/>
      <c r="JE132" s="30"/>
      <c r="JF132" s="30"/>
      <c r="JG132" s="30"/>
      <c r="JH132" s="30"/>
      <c r="JI132" s="30"/>
      <c r="JJ132" s="30"/>
      <c r="JK132" s="30"/>
      <c r="JL132" s="30"/>
      <c r="JM132" s="30"/>
      <c r="JN132" s="30"/>
      <c r="JO132" s="30"/>
      <c r="JP132" s="30"/>
      <c r="JQ132" s="30"/>
      <c r="JR132" s="30"/>
      <c r="JS132" s="30"/>
      <c r="JT132" s="30"/>
      <c r="JU132" s="30"/>
      <c r="JV132" s="30"/>
      <c r="JW132" s="30"/>
      <c r="JX132" s="30"/>
      <c r="JY132" s="30"/>
      <c r="JZ132" s="30"/>
      <c r="KA132" s="30"/>
      <c r="KB132" s="30"/>
      <c r="KC132" s="30"/>
      <c r="KD132" s="30"/>
      <c r="KE132" s="30"/>
      <c r="KF132" s="30"/>
      <c r="KG132" s="30"/>
      <c r="KH132" s="30"/>
      <c r="KI132" s="30"/>
      <c r="KJ132" s="30"/>
      <c r="KK132" s="30"/>
      <c r="KL132" s="30"/>
      <c r="KM132" s="30"/>
      <c r="KN132" s="30"/>
      <c r="KO132" s="30"/>
      <c r="KP132" s="30"/>
      <c r="KQ132" s="30"/>
      <c r="KR132" s="30"/>
      <c r="KS132" s="30"/>
      <c r="KT132" s="30"/>
      <c r="KU132" s="30"/>
      <c r="KV132" s="30"/>
      <c r="KW132" s="30"/>
      <c r="KX132" s="30"/>
      <c r="KY132" s="30"/>
      <c r="KZ132" s="30"/>
      <c r="LA132" s="30"/>
      <c r="LB132" s="30"/>
      <c r="LC132" s="30"/>
      <c r="LD132" s="30"/>
      <c r="LE132" s="30"/>
      <c r="LF132" s="30"/>
      <c r="LG132" s="30"/>
      <c r="LH132" s="30"/>
      <c r="LI132" s="30"/>
      <c r="LJ132" s="30"/>
      <c r="LK132" s="30"/>
      <c r="LL132" s="30"/>
      <c r="LM132" s="30"/>
      <c r="LN132" s="30"/>
      <c r="LO132" s="30"/>
      <c r="LP132" s="30"/>
      <c r="LQ132" s="30"/>
      <c r="LR132" s="30"/>
      <c r="LS132" s="30"/>
      <c r="LT132" s="30"/>
      <c r="LU132" s="30"/>
      <c r="LV132" s="30"/>
      <c r="LW132" s="30"/>
      <c r="LX132" s="30"/>
      <c r="LY132" s="30"/>
      <c r="LZ132" s="30"/>
      <c r="MA132" s="30"/>
      <c r="MB132" s="30"/>
      <c r="MC132" s="30"/>
      <c r="MD132" s="30"/>
      <c r="ME132" s="30"/>
      <c r="MF132" s="30"/>
      <c r="MG132" s="30"/>
      <c r="MH132" s="30"/>
      <c r="MI132" s="30"/>
      <c r="MJ132" s="30"/>
      <c r="MK132" s="30"/>
      <c r="ML132" s="30"/>
      <c r="MM132" s="30"/>
      <c r="MN132" s="30"/>
      <c r="MO132" s="30"/>
      <c r="MP132" s="30"/>
      <c r="MQ132" s="30"/>
      <c r="MR132" s="30"/>
      <c r="MS132" s="30"/>
      <c r="MT132" s="30"/>
      <c r="MU132" s="30"/>
      <c r="MV132" s="30"/>
      <c r="MW132" s="30"/>
      <c r="MX132" s="30"/>
      <c r="MY132" s="30"/>
      <c r="MZ132" s="30"/>
      <c r="NA132" s="30"/>
      <c r="NB132" s="30"/>
      <c r="NC132" s="30"/>
      <c r="ND132" s="30"/>
      <c r="NE132" s="30"/>
      <c r="NF132" s="30"/>
      <c r="NG132" s="30"/>
      <c r="NH132" s="30"/>
      <c r="NI132" s="30"/>
      <c r="NJ132" s="30">
        <v>23</v>
      </c>
      <c r="NK132" s="30"/>
      <c r="NL132" s="30"/>
      <c r="NM132" s="30"/>
      <c r="NN132" s="30"/>
      <c r="NO132" s="30"/>
      <c r="NP132" s="30"/>
      <c r="NQ132" s="30"/>
      <c r="NR132" s="30"/>
      <c r="NS132" s="30"/>
      <c r="NT132" s="30"/>
      <c r="NU132" s="30"/>
      <c r="NV132" s="30"/>
      <c r="NW132" s="30"/>
      <c r="NX132" s="30"/>
      <c r="NY132" s="30"/>
      <c r="NZ132" s="30"/>
      <c r="OA132" s="30"/>
      <c r="OB132" s="30"/>
      <c r="OC132" s="30"/>
      <c r="OD132" s="30"/>
      <c r="OE132" s="30"/>
      <c r="OF132" s="30"/>
      <c r="OG132" s="30"/>
      <c r="OH132" s="30"/>
      <c r="OI132" s="30"/>
      <c r="OJ132" s="30"/>
      <c r="OK132" s="30"/>
      <c r="OL132" s="30"/>
      <c r="OM132" s="30"/>
      <c r="ON132" s="30"/>
      <c r="OO132" s="30"/>
      <c r="OP132" s="30"/>
      <c r="OQ132" s="30"/>
      <c r="OR132" s="30"/>
      <c r="OS132" s="30"/>
      <c r="OT132" s="30"/>
      <c r="OU132" s="30"/>
      <c r="OV132" s="30"/>
      <c r="OW132" s="30"/>
      <c r="OX132" s="30"/>
      <c r="OY132" s="30"/>
      <c r="OZ132" s="30"/>
      <c r="PA132" s="30"/>
      <c r="PB132" s="30"/>
      <c r="PC132" s="30"/>
      <c r="PD132" s="30"/>
      <c r="PE132" s="30"/>
      <c r="PF132" s="30"/>
      <c r="PG132" s="30"/>
      <c r="PH132" s="30"/>
      <c r="PI132" s="30"/>
      <c r="PJ132" s="30"/>
      <c r="PK132" s="30"/>
      <c r="PL132" s="30"/>
      <c r="PM132" s="30"/>
      <c r="PN132" s="30"/>
      <c r="PO132" s="30"/>
      <c r="PP132" s="30"/>
      <c r="PQ132" s="30"/>
      <c r="PR132" s="30"/>
      <c r="PS132" s="30"/>
      <c r="PT132" s="30"/>
      <c r="PU132" s="30"/>
      <c r="PV132" s="30"/>
      <c r="PW132" s="30"/>
      <c r="PX132" s="30"/>
      <c r="PY132" s="30"/>
      <c r="PZ132" s="30"/>
      <c r="QA132" s="30"/>
      <c r="QB132" s="30"/>
      <c r="QC132" s="30"/>
      <c r="QD132" s="30"/>
      <c r="QE132" s="30"/>
      <c r="QF132" s="30"/>
      <c r="QG132" s="30"/>
      <c r="QH132" s="30"/>
      <c r="QI132" s="30"/>
      <c r="QJ132" s="30"/>
      <c r="QK132" s="30"/>
      <c r="QL132" s="30"/>
      <c r="QM132" s="30"/>
      <c r="QN132" s="30"/>
      <c r="QO132" s="30"/>
      <c r="QP132" s="30"/>
      <c r="QQ132" s="30"/>
      <c r="QR132" s="30"/>
      <c r="QS132" s="30"/>
      <c r="QT132" s="30"/>
      <c r="QU132" s="30"/>
      <c r="QV132" s="30"/>
      <c r="QW132" s="30"/>
      <c r="QX132" s="30"/>
      <c r="QY132" s="30"/>
      <c r="QZ132" s="30"/>
      <c r="RA132" s="30"/>
      <c r="RB132" s="30"/>
      <c r="RC132" s="30"/>
      <c r="RD132" s="30"/>
      <c r="RE132" s="30"/>
      <c r="RF132" s="30"/>
      <c r="RG132" s="30"/>
      <c r="RH132" s="30"/>
      <c r="RI132" s="30"/>
      <c r="RJ132" s="30"/>
      <c r="RK132" s="30"/>
      <c r="RL132" s="30"/>
      <c r="RM132" s="30"/>
      <c r="RN132" s="30"/>
      <c r="RO132" s="30"/>
      <c r="RP132" s="30"/>
      <c r="RQ132" s="30"/>
      <c r="RR132" s="30"/>
      <c r="RS132" s="30"/>
      <c r="RT132" s="30"/>
      <c r="RU132" s="30"/>
      <c r="RV132" s="30"/>
      <c r="RW132" s="30"/>
      <c r="RX132" s="30"/>
      <c r="RY132" s="30"/>
      <c r="RZ132" s="30"/>
      <c r="SA132" s="30"/>
      <c r="SB132" s="30"/>
      <c r="SC132" s="30"/>
      <c r="SD132" s="30"/>
      <c r="SE132" s="30"/>
      <c r="SF132" s="30"/>
      <c r="SG132" s="30"/>
      <c r="SH132" s="30"/>
      <c r="SI132" s="30"/>
      <c r="SJ132" s="30"/>
      <c r="SK132" s="30"/>
      <c r="SL132" s="30"/>
      <c r="SM132" s="30"/>
      <c r="SN132" s="30">
        <v>29</v>
      </c>
      <c r="SO132" s="30">
        <v>45</v>
      </c>
      <c r="SP132" s="30"/>
      <c r="SQ132" s="30"/>
      <c r="SR132" s="30"/>
      <c r="SS132" s="30"/>
      <c r="ST132" s="30"/>
      <c r="SU132" s="30"/>
      <c r="SV132" s="30"/>
      <c r="SW132" s="30"/>
      <c r="SX132" s="30"/>
      <c r="SY132" s="30"/>
      <c r="SZ132" s="30"/>
      <c r="TA132" s="30"/>
      <c r="TB132" s="30"/>
      <c r="TC132" s="30"/>
      <c r="TD132" s="30"/>
      <c r="TE132" s="30"/>
      <c r="TF132" s="30"/>
      <c r="TG132" s="30"/>
      <c r="TH132" s="30"/>
      <c r="TI132" s="30"/>
      <c r="TJ132" s="30"/>
      <c r="TK132" s="30"/>
      <c r="TL132" s="30"/>
      <c r="TM132" s="30"/>
      <c r="TN132" s="30"/>
      <c r="TO132" s="30"/>
      <c r="TP132" s="30"/>
      <c r="TQ132" s="30"/>
      <c r="TR132" s="30"/>
      <c r="TS132" s="30"/>
      <c r="TT132" s="30"/>
      <c r="TU132" s="30"/>
      <c r="TV132" s="30"/>
      <c r="TW132" s="30"/>
      <c r="TX132" s="30"/>
      <c r="TY132" s="30"/>
      <c r="TZ132" s="30"/>
      <c r="UA132" s="30"/>
    </row>
    <row r="133" spans="2:547">
      <c r="B133" s="30" t="s">
        <v>131</v>
      </c>
      <c r="C133" s="43" t="s">
        <v>547</v>
      </c>
      <c r="D133" s="44"/>
      <c r="E133" s="30">
        <v>440</v>
      </c>
      <c r="F133" s="30">
        <v>40</v>
      </c>
      <c r="G133" s="30">
        <v>9.09</v>
      </c>
      <c r="H133" s="43" t="s">
        <v>537</v>
      </c>
      <c r="I133" s="44"/>
      <c r="J133" s="30">
        <v>26</v>
      </c>
      <c r="K133" s="30">
        <v>0</v>
      </c>
      <c r="L133" s="30">
        <v>14</v>
      </c>
      <c r="M133" s="30">
        <v>5</v>
      </c>
      <c r="N133" s="30">
        <v>0</v>
      </c>
      <c r="O133" s="30">
        <v>12</v>
      </c>
      <c r="P133" s="30">
        <v>8</v>
      </c>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v>29</v>
      </c>
      <c r="AZ133" s="30">
        <v>7</v>
      </c>
      <c r="BA133" s="30">
        <v>0</v>
      </c>
      <c r="BB133" s="30">
        <v>20</v>
      </c>
      <c r="BC133" s="30">
        <v>5</v>
      </c>
      <c r="BD133" s="30">
        <v>7</v>
      </c>
      <c r="BE133" s="30">
        <v>21</v>
      </c>
      <c r="BF133" s="30">
        <v>11</v>
      </c>
      <c r="BG133" s="30">
        <v>10</v>
      </c>
      <c r="BH133" s="30">
        <v>5</v>
      </c>
      <c r="BI133" s="30">
        <v>11</v>
      </c>
      <c r="BJ133" s="30">
        <v>6</v>
      </c>
      <c r="BK133" s="30">
        <v>18</v>
      </c>
      <c r="BL133" s="30">
        <v>10</v>
      </c>
      <c r="BM133" s="30">
        <v>12</v>
      </c>
      <c r="BN133" s="30">
        <v>6</v>
      </c>
      <c r="BO133" s="30">
        <v>11</v>
      </c>
      <c r="BP133" s="30">
        <v>19</v>
      </c>
      <c r="BQ133" s="30">
        <v>18</v>
      </c>
      <c r="BR133" s="30">
        <v>4</v>
      </c>
      <c r="BS133" s="30">
        <v>5</v>
      </c>
      <c r="BT133" s="30">
        <v>5</v>
      </c>
      <c r="BU133" s="30">
        <v>6</v>
      </c>
      <c r="BV133" s="30">
        <v>8</v>
      </c>
      <c r="BW133" s="30">
        <v>11</v>
      </c>
      <c r="BX133" s="30">
        <v>10</v>
      </c>
      <c r="BY133" s="30">
        <v>11</v>
      </c>
      <c r="BZ133" s="30">
        <v>6</v>
      </c>
      <c r="CA133" s="30">
        <v>7</v>
      </c>
      <c r="CB133" s="30">
        <v>11</v>
      </c>
      <c r="CC133" s="30">
        <v>12</v>
      </c>
      <c r="CD133" s="30">
        <v>5</v>
      </c>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v>17</v>
      </c>
      <c r="ES133" s="30">
        <v>12</v>
      </c>
      <c r="ET133" s="30"/>
      <c r="EU133" s="30"/>
      <c r="EV133" s="30"/>
      <c r="EW133" s="30"/>
      <c r="EX133" s="30"/>
      <c r="EY133" s="30"/>
      <c r="EZ133" s="30"/>
      <c r="FA133" s="30"/>
      <c r="FB133" s="30"/>
      <c r="FC133" s="30"/>
      <c r="FD133" s="30"/>
      <c r="FE133" s="30"/>
      <c r="FF133" s="30"/>
      <c r="FG133" s="30">
        <v>24</v>
      </c>
      <c r="FH133" s="30"/>
      <c r="FI133" s="30"/>
      <c r="FJ133" s="30"/>
      <c r="FK133" s="30"/>
      <c r="FL133" s="30"/>
      <c r="FM133" s="30"/>
      <c r="FN133" s="30"/>
      <c r="FO133" s="30"/>
      <c r="FP133" s="30"/>
      <c r="FQ133" s="30"/>
      <c r="FR133" s="30"/>
      <c r="FS133" s="30"/>
      <c r="FT133" s="30"/>
      <c r="FU133" s="30"/>
      <c r="FV133" s="30">
        <v>8</v>
      </c>
      <c r="FW133" s="30">
        <v>18</v>
      </c>
      <c r="FX133" s="30">
        <v>5</v>
      </c>
      <c r="FY133" s="30">
        <v>21</v>
      </c>
      <c r="FZ133" s="30">
        <v>23</v>
      </c>
      <c r="GA133" s="30">
        <v>21</v>
      </c>
      <c r="GB133" s="30">
        <v>25</v>
      </c>
      <c r="GC133" s="30">
        <v>5</v>
      </c>
      <c r="GD133" s="30">
        <v>12</v>
      </c>
      <c r="GE133" s="30">
        <v>13</v>
      </c>
      <c r="GF133" s="30">
        <v>16</v>
      </c>
      <c r="GG133" s="30">
        <v>15</v>
      </c>
      <c r="GH133" s="30">
        <v>21</v>
      </c>
      <c r="GI133" s="30">
        <v>11</v>
      </c>
      <c r="GJ133" s="30">
        <v>25</v>
      </c>
      <c r="GK133" s="30">
        <v>8</v>
      </c>
      <c r="GL133" s="30">
        <v>13</v>
      </c>
      <c r="GM133" s="30"/>
      <c r="GN133" s="30"/>
      <c r="GO133" s="30"/>
      <c r="GP133" s="30"/>
      <c r="GQ133" s="30"/>
      <c r="GR133" s="30"/>
      <c r="GS133" s="30"/>
      <c r="GT133" s="30"/>
      <c r="GU133" s="30"/>
      <c r="GV133" s="30"/>
      <c r="GW133" s="30"/>
      <c r="GX133" s="30">
        <v>22</v>
      </c>
      <c r="GY133" s="30"/>
      <c r="GZ133" s="30"/>
      <c r="HA133" s="30"/>
      <c r="HB133" s="30"/>
      <c r="HC133" s="30">
        <v>28</v>
      </c>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v>25</v>
      </c>
      <c r="IJ133" s="30">
        <v>26</v>
      </c>
      <c r="IK133" s="30">
        <v>9</v>
      </c>
      <c r="IL133" s="30">
        <v>23</v>
      </c>
      <c r="IM133" s="30">
        <v>24</v>
      </c>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30"/>
      <c r="LE133" s="30"/>
      <c r="LF133" s="30"/>
      <c r="LG133" s="30"/>
      <c r="LH133" s="30"/>
      <c r="LI133" s="30"/>
      <c r="LJ133" s="30"/>
      <c r="LK133" s="30"/>
      <c r="LL133" s="30"/>
      <c r="LM133" s="30"/>
      <c r="LN133" s="30"/>
      <c r="LO133" s="30"/>
      <c r="LP133" s="30"/>
      <c r="LQ133" s="30"/>
      <c r="LR133" s="30"/>
      <c r="LS133" s="30"/>
      <c r="LT133" s="30"/>
      <c r="LU133" s="30"/>
      <c r="LV133" s="30"/>
      <c r="LW133" s="30"/>
      <c r="LX133" s="30"/>
      <c r="LY133" s="30"/>
      <c r="LZ133" s="30"/>
      <c r="MA133" s="30"/>
      <c r="MB133" s="30"/>
      <c r="MC133" s="30"/>
      <c r="MD133" s="30"/>
      <c r="ME133" s="30"/>
      <c r="MF133" s="30"/>
      <c r="MG133" s="30"/>
      <c r="MH133" s="30"/>
      <c r="MI133" s="30"/>
      <c r="MJ133" s="30"/>
      <c r="MK133" s="30"/>
      <c r="ML133" s="30"/>
      <c r="MM133" s="30"/>
      <c r="MN133" s="30"/>
      <c r="MO133" s="30"/>
      <c r="MP133" s="30"/>
      <c r="MQ133" s="30"/>
      <c r="MR133" s="30"/>
      <c r="MS133" s="30"/>
      <c r="MT133" s="30"/>
      <c r="MU133" s="30"/>
      <c r="MV133" s="30"/>
      <c r="MW133" s="30"/>
      <c r="MX133" s="30"/>
      <c r="MY133" s="30"/>
      <c r="MZ133" s="30"/>
      <c r="NA133" s="30"/>
      <c r="NB133" s="30"/>
      <c r="NC133" s="30"/>
      <c r="ND133" s="30"/>
      <c r="NE133" s="30"/>
      <c r="NF133" s="30"/>
      <c r="NG133" s="30"/>
      <c r="NH133" s="30"/>
      <c r="NI133" s="30"/>
      <c r="NJ133" s="30"/>
      <c r="NK133" s="30">
        <v>21</v>
      </c>
      <c r="NL133" s="30">
        <v>29</v>
      </c>
      <c r="NM133" s="30"/>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c r="PO133" s="30"/>
      <c r="PP133" s="30"/>
      <c r="PQ133" s="30"/>
      <c r="PR133" s="30"/>
      <c r="PS133" s="30"/>
      <c r="PT133" s="30"/>
      <c r="PU133" s="30"/>
      <c r="PV133" s="30"/>
      <c r="PW133" s="30"/>
      <c r="PX133" s="30"/>
      <c r="PY133" s="30"/>
      <c r="PZ133" s="30"/>
      <c r="QA133" s="30"/>
      <c r="QB133" s="30"/>
      <c r="QC133" s="30"/>
      <c r="QD133" s="30"/>
      <c r="QE133" s="30"/>
      <c r="QF133" s="30"/>
      <c r="QG133" s="30"/>
      <c r="QH133" s="30"/>
      <c r="QI133" s="30"/>
      <c r="QJ133" s="30"/>
      <c r="QK133" s="30"/>
      <c r="QL133" s="30"/>
      <c r="QM133" s="30"/>
      <c r="QN133" s="30"/>
      <c r="QO133" s="30"/>
      <c r="QP133" s="30"/>
      <c r="QQ133" s="30"/>
      <c r="QR133" s="30"/>
      <c r="QS133" s="30"/>
      <c r="QT133" s="30"/>
      <c r="QU133" s="30"/>
      <c r="QV133" s="30"/>
      <c r="QW133" s="30"/>
      <c r="QX133" s="30"/>
      <c r="QY133" s="30"/>
      <c r="QZ133" s="30"/>
      <c r="RA133" s="30"/>
      <c r="RB133" s="30"/>
      <c r="RC133" s="30"/>
      <c r="RD133" s="30"/>
      <c r="RE133" s="30"/>
      <c r="RF133" s="30"/>
      <c r="RG133" s="30"/>
      <c r="RH133" s="30"/>
      <c r="RI133" s="30"/>
      <c r="RJ133" s="30"/>
      <c r="RK133" s="30"/>
      <c r="RL133" s="30"/>
      <c r="RM133" s="30"/>
      <c r="RN133" s="30"/>
      <c r="RO133" s="30"/>
      <c r="RP133" s="30"/>
      <c r="RQ133" s="30"/>
      <c r="RR133" s="30"/>
      <c r="RS133" s="30"/>
      <c r="RT133" s="30"/>
      <c r="RU133" s="30"/>
      <c r="RV133" s="30"/>
      <c r="RW133" s="30"/>
      <c r="RX133" s="30"/>
      <c r="RY133" s="30"/>
      <c r="RZ133" s="30"/>
      <c r="SA133" s="30"/>
      <c r="SB133" s="30"/>
      <c r="SC133" s="30"/>
      <c r="SD133" s="30"/>
      <c r="SE133" s="30"/>
      <c r="SF133" s="30"/>
      <c r="SG133" s="30"/>
      <c r="SH133" s="30"/>
      <c r="SI133" s="30"/>
      <c r="SJ133" s="30"/>
      <c r="SK133" s="30"/>
      <c r="SL133" s="30"/>
      <c r="SM133" s="30"/>
      <c r="SN133" s="30">
        <v>28</v>
      </c>
      <c r="SO133" s="30">
        <v>33</v>
      </c>
      <c r="SP133" s="30"/>
      <c r="SQ133" s="30"/>
      <c r="SR133" s="30"/>
      <c r="SS133" s="30"/>
      <c r="ST133" s="30"/>
      <c r="SU133" s="30"/>
      <c r="SV133" s="30"/>
      <c r="SW133" s="30"/>
      <c r="SX133" s="30"/>
      <c r="SY133" s="30"/>
      <c r="SZ133" s="30"/>
      <c r="TA133" s="30"/>
      <c r="TB133" s="30"/>
      <c r="TC133" s="30"/>
      <c r="TD133" s="30"/>
      <c r="TE133" s="30"/>
      <c r="TF133" s="30"/>
      <c r="TG133" s="30"/>
      <c r="TH133" s="30"/>
      <c r="TI133" s="30"/>
      <c r="TJ133" s="30"/>
      <c r="TK133" s="30"/>
      <c r="TL133" s="30"/>
      <c r="TM133" s="30"/>
      <c r="TN133" s="30"/>
      <c r="TO133" s="30"/>
      <c r="TP133" s="30"/>
      <c r="TQ133" s="30"/>
      <c r="TR133" s="30"/>
      <c r="TS133" s="30"/>
      <c r="TT133" s="30"/>
      <c r="TU133" s="30"/>
      <c r="TV133" s="30"/>
      <c r="TW133" s="30"/>
      <c r="TX133" s="30"/>
      <c r="TY133" s="30"/>
      <c r="TZ133" s="30"/>
      <c r="UA133" s="30"/>
    </row>
    <row r="134" spans="2:547">
      <c r="B134" s="30" t="s">
        <v>132</v>
      </c>
      <c r="C134" s="43" t="s">
        <v>547</v>
      </c>
      <c r="D134" s="44"/>
      <c r="E134" s="30">
        <v>387</v>
      </c>
      <c r="F134" s="30">
        <v>16</v>
      </c>
      <c r="G134" s="30">
        <v>4.13</v>
      </c>
      <c r="H134" s="43" t="s">
        <v>537</v>
      </c>
      <c r="I134" s="44"/>
      <c r="J134" s="30">
        <v>10</v>
      </c>
      <c r="K134" s="30">
        <v>0</v>
      </c>
      <c r="L134" s="30">
        <v>8</v>
      </c>
      <c r="M134" s="30">
        <v>3</v>
      </c>
      <c r="N134" s="30">
        <v>0</v>
      </c>
      <c r="O134" s="30">
        <v>2</v>
      </c>
      <c r="P134" s="30">
        <v>2</v>
      </c>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v>14</v>
      </c>
      <c r="AZ134" s="30">
        <v>3</v>
      </c>
      <c r="BA134" s="30">
        <v>0</v>
      </c>
      <c r="BB134" s="30">
        <v>7</v>
      </c>
      <c r="BC134" s="30">
        <v>4</v>
      </c>
      <c r="BD134" s="30">
        <v>3</v>
      </c>
      <c r="BE134" s="30">
        <v>6</v>
      </c>
      <c r="BF134" s="30">
        <v>3</v>
      </c>
      <c r="BG134" s="30">
        <v>8</v>
      </c>
      <c r="BH134" s="30">
        <v>3</v>
      </c>
      <c r="BI134" s="30">
        <v>4</v>
      </c>
      <c r="BJ134" s="30">
        <v>3</v>
      </c>
      <c r="BK134" s="30">
        <v>4</v>
      </c>
      <c r="BL134" s="30">
        <v>4</v>
      </c>
      <c r="BM134" s="30">
        <v>4</v>
      </c>
      <c r="BN134" s="30">
        <v>1</v>
      </c>
      <c r="BO134" s="30">
        <v>2</v>
      </c>
      <c r="BP134" s="30">
        <v>5</v>
      </c>
      <c r="BQ134" s="30">
        <v>6</v>
      </c>
      <c r="BR134" s="30">
        <v>2</v>
      </c>
      <c r="BS134" s="30">
        <v>3</v>
      </c>
      <c r="BT134" s="30">
        <v>1</v>
      </c>
      <c r="BU134" s="30">
        <v>3</v>
      </c>
      <c r="BV134" s="30">
        <v>4</v>
      </c>
      <c r="BW134" s="30">
        <v>2</v>
      </c>
      <c r="BX134" s="30">
        <v>4</v>
      </c>
      <c r="BY134" s="30">
        <v>3</v>
      </c>
      <c r="BZ134" s="30">
        <v>5</v>
      </c>
      <c r="CA134" s="30">
        <v>3</v>
      </c>
      <c r="CB134" s="30">
        <v>3</v>
      </c>
      <c r="CC134" s="30">
        <v>5</v>
      </c>
      <c r="CD134" s="30">
        <v>1</v>
      </c>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v>9</v>
      </c>
      <c r="ES134" s="30">
        <v>1</v>
      </c>
      <c r="ET134" s="30"/>
      <c r="EU134" s="30"/>
      <c r="EV134" s="30"/>
      <c r="EW134" s="30"/>
      <c r="EX134" s="30"/>
      <c r="EY134" s="30"/>
      <c r="EZ134" s="30"/>
      <c r="FA134" s="30"/>
      <c r="FB134" s="30"/>
      <c r="FC134" s="30"/>
      <c r="FD134" s="30"/>
      <c r="FE134" s="30"/>
      <c r="FF134" s="30"/>
      <c r="FG134" s="30">
        <v>9</v>
      </c>
      <c r="FH134" s="30"/>
      <c r="FI134" s="30"/>
      <c r="FJ134" s="30"/>
      <c r="FK134" s="30"/>
      <c r="FL134" s="30"/>
      <c r="FM134" s="30"/>
      <c r="FN134" s="30"/>
      <c r="FO134" s="30"/>
      <c r="FP134" s="30"/>
      <c r="FQ134" s="30"/>
      <c r="FR134" s="30"/>
      <c r="FS134" s="30"/>
      <c r="FT134" s="30"/>
      <c r="FU134" s="30"/>
      <c r="FV134" s="30">
        <v>6</v>
      </c>
      <c r="FW134" s="30">
        <v>6</v>
      </c>
      <c r="FX134" s="30">
        <v>3</v>
      </c>
      <c r="FY134" s="30">
        <v>5</v>
      </c>
      <c r="FZ134" s="30">
        <v>9</v>
      </c>
      <c r="GA134" s="30">
        <v>11</v>
      </c>
      <c r="GB134" s="30">
        <v>11</v>
      </c>
      <c r="GC134" s="30">
        <v>0</v>
      </c>
      <c r="GD134" s="30">
        <v>8</v>
      </c>
      <c r="GE134" s="30">
        <v>4</v>
      </c>
      <c r="GF134" s="30">
        <v>8</v>
      </c>
      <c r="GG134" s="30">
        <v>6</v>
      </c>
      <c r="GH134" s="30">
        <v>9</v>
      </c>
      <c r="GI134" s="30">
        <v>3</v>
      </c>
      <c r="GJ134" s="30">
        <v>12</v>
      </c>
      <c r="GK134" s="30">
        <v>2</v>
      </c>
      <c r="GL134" s="30">
        <v>7</v>
      </c>
      <c r="GM134" s="30"/>
      <c r="GN134" s="30"/>
      <c r="GO134" s="30"/>
      <c r="GP134" s="30"/>
      <c r="GQ134" s="30"/>
      <c r="GR134" s="30"/>
      <c r="GS134" s="30"/>
      <c r="GT134" s="30"/>
      <c r="GU134" s="30"/>
      <c r="GV134" s="30"/>
      <c r="GW134" s="30"/>
      <c r="GX134" s="30"/>
      <c r="GY134" s="30"/>
      <c r="GZ134" s="30"/>
      <c r="HA134" s="30"/>
      <c r="HB134" s="30"/>
      <c r="HC134" s="30"/>
      <c r="HD134" s="30">
        <v>10</v>
      </c>
      <c r="HE134" s="30"/>
      <c r="HF134" s="30"/>
      <c r="HG134" s="30"/>
      <c r="HH134" s="30"/>
      <c r="HI134" s="30"/>
      <c r="HJ134" s="30"/>
      <c r="HK134" s="30"/>
      <c r="HL134" s="30"/>
      <c r="HM134" s="30"/>
      <c r="HN134" s="30"/>
      <c r="HO134" s="30"/>
      <c r="HP134" s="30"/>
      <c r="HQ134" s="30"/>
      <c r="HR134" s="30">
        <v>11</v>
      </c>
      <c r="HS134" s="30"/>
      <c r="HT134" s="30"/>
      <c r="HU134" s="30"/>
      <c r="HV134" s="30"/>
      <c r="HW134" s="30"/>
      <c r="HX134" s="30"/>
      <c r="HY134" s="30"/>
      <c r="HZ134" s="30">
        <v>3</v>
      </c>
      <c r="IA134" s="30"/>
      <c r="IB134" s="30"/>
      <c r="IC134" s="30"/>
      <c r="ID134" s="30"/>
      <c r="IE134" s="30"/>
      <c r="IF134" s="30"/>
      <c r="IG134" s="30"/>
      <c r="IH134" s="30"/>
      <c r="II134" s="30">
        <v>12</v>
      </c>
      <c r="IJ134" s="30">
        <v>12</v>
      </c>
      <c r="IK134" s="30">
        <v>5</v>
      </c>
      <c r="IL134" s="30">
        <v>9</v>
      </c>
      <c r="IM134" s="30">
        <v>9</v>
      </c>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30"/>
      <c r="LE134" s="30"/>
      <c r="LF134" s="30"/>
      <c r="LG134" s="30"/>
      <c r="LH134" s="30"/>
      <c r="LI134" s="30"/>
      <c r="LJ134" s="30"/>
      <c r="LK134" s="30"/>
      <c r="LL134" s="30"/>
      <c r="LM134" s="30"/>
      <c r="LN134" s="30"/>
      <c r="LO134" s="30"/>
      <c r="LP134" s="30"/>
      <c r="LQ134" s="30"/>
      <c r="LR134" s="30"/>
      <c r="LS134" s="30"/>
      <c r="LT134" s="30"/>
      <c r="LU134" s="30"/>
      <c r="LV134" s="30"/>
      <c r="LW134" s="30"/>
      <c r="LX134" s="30"/>
      <c r="LY134" s="30"/>
      <c r="LZ134" s="30"/>
      <c r="MA134" s="30"/>
      <c r="MB134" s="30"/>
      <c r="MC134" s="30"/>
      <c r="MD134" s="30"/>
      <c r="ME134" s="30"/>
      <c r="MF134" s="30"/>
      <c r="MG134" s="30"/>
      <c r="MH134" s="30"/>
      <c r="MI134" s="30"/>
      <c r="MJ134" s="30"/>
      <c r="MK134" s="30"/>
      <c r="ML134" s="30"/>
      <c r="MM134" s="30"/>
      <c r="MN134" s="30"/>
      <c r="MO134" s="30"/>
      <c r="MP134" s="30"/>
      <c r="MQ134" s="30"/>
      <c r="MR134" s="30"/>
      <c r="MS134" s="30"/>
      <c r="MT134" s="30"/>
      <c r="MU134" s="30"/>
      <c r="MV134" s="30"/>
      <c r="MW134" s="30"/>
      <c r="MX134" s="30"/>
      <c r="MY134" s="30"/>
      <c r="MZ134" s="30"/>
      <c r="NA134" s="30"/>
      <c r="NB134" s="30"/>
      <c r="NC134" s="30"/>
      <c r="ND134" s="30"/>
      <c r="NE134" s="30"/>
      <c r="NF134" s="30"/>
      <c r="NG134" s="30"/>
      <c r="NH134" s="30"/>
      <c r="NI134" s="30"/>
      <c r="NJ134" s="30"/>
      <c r="NK134" s="30"/>
      <c r="NL134" s="30"/>
      <c r="NM134" s="30">
        <v>9</v>
      </c>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c r="PO134" s="30"/>
      <c r="PP134" s="30"/>
      <c r="PQ134" s="30"/>
      <c r="PR134" s="30"/>
      <c r="PS134" s="30"/>
      <c r="PT134" s="30"/>
      <c r="PU134" s="30"/>
      <c r="PV134" s="30"/>
      <c r="PW134" s="30"/>
      <c r="PX134" s="30"/>
      <c r="PY134" s="30"/>
      <c r="PZ134" s="30"/>
      <c r="QA134" s="30"/>
      <c r="QB134" s="30"/>
      <c r="QC134" s="30"/>
      <c r="QD134" s="30"/>
      <c r="QE134" s="30"/>
      <c r="QF134" s="30"/>
      <c r="QG134" s="30"/>
      <c r="QH134" s="30"/>
      <c r="QI134" s="30"/>
      <c r="QJ134" s="30"/>
      <c r="QK134" s="30"/>
      <c r="QL134" s="30"/>
      <c r="QM134" s="30"/>
      <c r="QN134" s="30"/>
      <c r="QO134" s="30"/>
      <c r="QP134" s="30"/>
      <c r="QQ134" s="30"/>
      <c r="QR134" s="30"/>
      <c r="QS134" s="30"/>
      <c r="QT134" s="30"/>
      <c r="QU134" s="30"/>
      <c r="QV134" s="30"/>
      <c r="QW134" s="30"/>
      <c r="QX134" s="30"/>
      <c r="QY134" s="30"/>
      <c r="QZ134" s="30"/>
      <c r="RA134" s="30"/>
      <c r="RB134" s="30"/>
      <c r="RC134" s="30"/>
      <c r="RD134" s="30"/>
      <c r="RE134" s="30"/>
      <c r="RF134" s="30"/>
      <c r="RG134" s="30"/>
      <c r="RH134" s="30"/>
      <c r="RI134" s="30"/>
      <c r="RJ134" s="30"/>
      <c r="RK134" s="30"/>
      <c r="RL134" s="30"/>
      <c r="RM134" s="30"/>
      <c r="RN134" s="30"/>
      <c r="RO134" s="30"/>
      <c r="RP134" s="30"/>
      <c r="RQ134" s="30"/>
      <c r="RR134" s="30"/>
      <c r="RS134" s="30"/>
      <c r="RT134" s="30"/>
      <c r="RU134" s="30"/>
      <c r="RV134" s="30"/>
      <c r="RW134" s="30"/>
      <c r="RX134" s="30"/>
      <c r="RY134" s="30"/>
      <c r="RZ134" s="30"/>
      <c r="SA134" s="30"/>
      <c r="SB134" s="30"/>
      <c r="SC134" s="30"/>
      <c r="SD134" s="30"/>
      <c r="SE134" s="30"/>
      <c r="SF134" s="30"/>
      <c r="SG134" s="30"/>
      <c r="SH134" s="30"/>
      <c r="SI134" s="30"/>
      <c r="SJ134" s="30"/>
      <c r="SK134" s="30"/>
      <c r="SL134" s="30"/>
      <c r="SM134" s="30"/>
      <c r="SN134" s="30">
        <v>16</v>
      </c>
      <c r="SO134" s="30">
        <v>9</v>
      </c>
      <c r="SP134" s="30"/>
      <c r="SQ134" s="30"/>
      <c r="SR134" s="30"/>
      <c r="SS134" s="30"/>
      <c r="ST134" s="30"/>
      <c r="SU134" s="30"/>
      <c r="SV134" s="30"/>
      <c r="SW134" s="30"/>
      <c r="SX134" s="30"/>
      <c r="SY134" s="30"/>
      <c r="SZ134" s="30"/>
      <c r="TA134" s="30"/>
      <c r="TB134" s="30"/>
      <c r="TC134" s="30"/>
      <c r="TD134" s="30"/>
      <c r="TE134" s="30"/>
      <c r="TF134" s="30"/>
      <c r="TG134" s="30"/>
      <c r="TH134" s="30"/>
      <c r="TI134" s="30"/>
      <c r="TJ134" s="30"/>
      <c r="TK134" s="30"/>
      <c r="TL134" s="30"/>
      <c r="TM134" s="30"/>
      <c r="TN134" s="30"/>
      <c r="TO134" s="30"/>
      <c r="TP134" s="30"/>
      <c r="TQ134" s="30"/>
      <c r="TR134" s="30"/>
      <c r="TS134" s="30"/>
      <c r="TT134" s="30"/>
      <c r="TU134" s="30"/>
      <c r="TV134" s="30"/>
      <c r="TW134" s="30"/>
      <c r="TX134" s="30"/>
      <c r="TY134" s="30"/>
      <c r="TZ134" s="30"/>
      <c r="UA134" s="30"/>
    </row>
    <row r="135" spans="2:547">
      <c r="B135" s="30" t="s">
        <v>133</v>
      </c>
      <c r="C135" s="43" t="s">
        <v>547</v>
      </c>
      <c r="D135" s="44"/>
      <c r="E135" s="30">
        <v>461</v>
      </c>
      <c r="F135" s="30">
        <v>40</v>
      </c>
      <c r="G135" s="30">
        <v>8.68</v>
      </c>
      <c r="H135" s="43" t="s">
        <v>537</v>
      </c>
      <c r="I135" s="44"/>
      <c r="J135" s="30">
        <v>25</v>
      </c>
      <c r="K135" s="30">
        <v>0</v>
      </c>
      <c r="L135" s="30">
        <v>9</v>
      </c>
      <c r="M135" s="30">
        <v>3</v>
      </c>
      <c r="N135" s="30">
        <v>0</v>
      </c>
      <c r="O135" s="30">
        <v>18</v>
      </c>
      <c r="P135" s="30">
        <v>9</v>
      </c>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v>32</v>
      </c>
      <c r="AZ135" s="30">
        <v>12</v>
      </c>
      <c r="BA135" s="30">
        <v>0</v>
      </c>
      <c r="BB135" s="30">
        <v>13</v>
      </c>
      <c r="BC135" s="30">
        <v>3</v>
      </c>
      <c r="BD135" s="30">
        <v>9</v>
      </c>
      <c r="BE135" s="30">
        <v>19</v>
      </c>
      <c r="BF135" s="30">
        <v>20</v>
      </c>
      <c r="BG135" s="30">
        <v>8</v>
      </c>
      <c r="BH135" s="30">
        <v>3</v>
      </c>
      <c r="BI135" s="30">
        <v>7</v>
      </c>
      <c r="BJ135" s="30">
        <v>3</v>
      </c>
      <c r="BK135" s="30">
        <v>12</v>
      </c>
      <c r="BL135" s="30">
        <v>14</v>
      </c>
      <c r="BM135" s="30">
        <v>8</v>
      </c>
      <c r="BN135" s="30">
        <v>8</v>
      </c>
      <c r="BO135" s="30">
        <v>16</v>
      </c>
      <c r="BP135" s="30">
        <v>15</v>
      </c>
      <c r="BQ135" s="30">
        <v>14</v>
      </c>
      <c r="BR135" s="30">
        <v>9</v>
      </c>
      <c r="BS135" s="30">
        <v>3</v>
      </c>
      <c r="BT135" s="30">
        <v>9</v>
      </c>
      <c r="BU135" s="30">
        <v>9</v>
      </c>
      <c r="BV135" s="30">
        <v>8</v>
      </c>
      <c r="BW135" s="30">
        <v>16</v>
      </c>
      <c r="BX135" s="30">
        <v>7</v>
      </c>
      <c r="BY135" s="30">
        <v>16</v>
      </c>
      <c r="BZ135" s="30">
        <v>3</v>
      </c>
      <c r="CA135" s="30">
        <v>3</v>
      </c>
      <c r="CB135" s="30">
        <v>15</v>
      </c>
      <c r="CC135" s="30">
        <v>7</v>
      </c>
      <c r="CD135" s="30">
        <v>8</v>
      </c>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v>22</v>
      </c>
      <c r="ES135" s="30">
        <v>3</v>
      </c>
      <c r="ET135" s="30"/>
      <c r="EU135" s="30"/>
      <c r="EV135" s="30"/>
      <c r="EW135" s="30"/>
      <c r="EX135" s="30"/>
      <c r="EY135" s="30"/>
      <c r="EZ135" s="30"/>
      <c r="FA135" s="30"/>
      <c r="FB135" s="30"/>
      <c r="FC135" s="30"/>
      <c r="FD135" s="30"/>
      <c r="FE135" s="30"/>
      <c r="FF135" s="30"/>
      <c r="FG135" s="30">
        <v>23</v>
      </c>
      <c r="FH135" s="30"/>
      <c r="FI135" s="30"/>
      <c r="FJ135" s="30"/>
      <c r="FK135" s="30"/>
      <c r="FL135" s="30"/>
      <c r="FM135" s="30"/>
      <c r="FN135" s="30"/>
      <c r="FO135" s="30"/>
      <c r="FP135" s="30"/>
      <c r="FQ135" s="30"/>
      <c r="FR135" s="30"/>
      <c r="FS135" s="30"/>
      <c r="FT135" s="30"/>
      <c r="FU135" s="30"/>
      <c r="FV135" s="30">
        <v>10</v>
      </c>
      <c r="FW135" s="30">
        <v>23</v>
      </c>
      <c r="FX135" s="30">
        <v>2</v>
      </c>
      <c r="FY135" s="30">
        <v>24</v>
      </c>
      <c r="FZ135" s="30">
        <v>22</v>
      </c>
      <c r="GA135" s="30">
        <v>32</v>
      </c>
      <c r="GB135" s="30">
        <v>30</v>
      </c>
      <c r="GC135" s="30">
        <v>5</v>
      </c>
      <c r="GD135" s="30">
        <v>10</v>
      </c>
      <c r="GE135" s="30">
        <v>18</v>
      </c>
      <c r="GF135" s="30">
        <v>14</v>
      </c>
      <c r="GG135" s="30">
        <v>19</v>
      </c>
      <c r="GH135" s="30">
        <v>21</v>
      </c>
      <c r="GI135" s="30">
        <v>11</v>
      </c>
      <c r="GJ135" s="30">
        <v>25</v>
      </c>
      <c r="GK135" s="30">
        <v>11</v>
      </c>
      <c r="GL135" s="30">
        <v>13</v>
      </c>
      <c r="GM135" s="30"/>
      <c r="GN135" s="30"/>
      <c r="GO135" s="30"/>
      <c r="GP135" s="30"/>
      <c r="GQ135" s="30"/>
      <c r="GR135" s="30"/>
      <c r="GS135" s="30"/>
      <c r="GT135" s="30"/>
      <c r="GU135" s="30"/>
      <c r="GV135" s="30"/>
      <c r="GW135" s="30"/>
      <c r="GX135" s="30">
        <v>24</v>
      </c>
      <c r="GY135" s="30"/>
      <c r="GZ135" s="30"/>
      <c r="HA135" s="30"/>
      <c r="HB135" s="30"/>
      <c r="HC135" s="30">
        <v>31</v>
      </c>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v>31</v>
      </c>
      <c r="IJ135" s="30">
        <v>33</v>
      </c>
      <c r="IK135" s="30">
        <v>9</v>
      </c>
      <c r="IL135" s="30">
        <v>22</v>
      </c>
      <c r="IM135" s="30">
        <v>24</v>
      </c>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c r="NF135" s="30"/>
      <c r="NG135" s="30"/>
      <c r="NH135" s="30"/>
      <c r="NI135" s="30"/>
      <c r="NJ135" s="30"/>
      <c r="NK135" s="30"/>
      <c r="NL135" s="30"/>
      <c r="NM135" s="30"/>
      <c r="NN135" s="30">
        <v>22</v>
      </c>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c r="PV135" s="30"/>
      <c r="PW135" s="30"/>
      <c r="PX135" s="30"/>
      <c r="PY135" s="30"/>
      <c r="PZ135" s="30"/>
      <c r="QA135" s="30"/>
      <c r="QB135" s="30"/>
      <c r="QC135" s="30"/>
      <c r="QD135" s="30"/>
      <c r="QE135" s="30"/>
      <c r="QF135" s="30"/>
      <c r="QG135" s="30"/>
      <c r="QH135" s="30"/>
      <c r="QI135" s="30"/>
      <c r="QJ135" s="30"/>
      <c r="QK135" s="30"/>
      <c r="QL135" s="30"/>
      <c r="QM135" s="30"/>
      <c r="QN135" s="30"/>
      <c r="QO135" s="30"/>
      <c r="QP135" s="30"/>
      <c r="QQ135" s="30"/>
      <c r="QR135" s="30"/>
      <c r="QS135" s="30"/>
      <c r="QT135" s="30"/>
      <c r="QU135" s="30"/>
      <c r="QV135" s="30"/>
      <c r="QW135" s="30"/>
      <c r="QX135" s="30"/>
      <c r="QY135" s="30"/>
      <c r="QZ135" s="30"/>
      <c r="RA135" s="30"/>
      <c r="RB135" s="30"/>
      <c r="RC135" s="30"/>
      <c r="RD135" s="30"/>
      <c r="RE135" s="30"/>
      <c r="RF135" s="30"/>
      <c r="RG135" s="30"/>
      <c r="RH135" s="30"/>
      <c r="RI135" s="30"/>
      <c r="RJ135" s="30"/>
      <c r="RK135" s="30"/>
      <c r="RL135" s="30"/>
      <c r="RM135" s="30"/>
      <c r="RN135" s="30"/>
      <c r="RO135" s="30"/>
      <c r="RP135" s="30"/>
      <c r="RQ135" s="30"/>
      <c r="RR135" s="30"/>
      <c r="RS135" s="30"/>
      <c r="RT135" s="30"/>
      <c r="RU135" s="30"/>
      <c r="RV135" s="30"/>
      <c r="RW135" s="30"/>
      <c r="RX135" s="30"/>
      <c r="RY135" s="30"/>
      <c r="RZ135" s="30"/>
      <c r="SA135" s="30"/>
      <c r="SB135" s="30"/>
      <c r="SC135" s="30"/>
      <c r="SD135" s="30"/>
      <c r="SE135" s="30"/>
      <c r="SF135" s="30"/>
      <c r="SG135" s="30"/>
      <c r="SH135" s="30"/>
      <c r="SI135" s="30"/>
      <c r="SJ135" s="30"/>
      <c r="SK135" s="30"/>
      <c r="SL135" s="30"/>
      <c r="SM135" s="30"/>
      <c r="SN135" s="30">
        <v>25</v>
      </c>
      <c r="SO135" s="30">
        <v>38</v>
      </c>
      <c r="SP135" s="30"/>
      <c r="SQ135" s="30"/>
      <c r="SR135" s="30"/>
      <c r="SS135" s="30"/>
      <c r="ST135" s="30"/>
      <c r="SU135" s="30"/>
      <c r="SV135" s="30"/>
      <c r="SW135" s="30"/>
      <c r="SX135" s="30"/>
      <c r="SY135" s="30"/>
      <c r="SZ135" s="30"/>
      <c r="TA135" s="30"/>
      <c r="TB135" s="30"/>
      <c r="TC135" s="30"/>
      <c r="TD135" s="30"/>
      <c r="TE135" s="30"/>
      <c r="TF135" s="30"/>
      <c r="TG135" s="30"/>
      <c r="TH135" s="30"/>
      <c r="TI135" s="30"/>
      <c r="TJ135" s="30"/>
      <c r="TK135" s="30"/>
      <c r="TL135" s="30"/>
      <c r="TM135" s="30"/>
      <c r="TN135" s="30"/>
      <c r="TO135" s="30"/>
      <c r="TP135" s="30"/>
      <c r="TQ135" s="30"/>
      <c r="TR135" s="30"/>
      <c r="TS135" s="30"/>
      <c r="TT135" s="30"/>
      <c r="TU135" s="30"/>
      <c r="TV135" s="30"/>
      <c r="TW135" s="30"/>
      <c r="TX135" s="30"/>
      <c r="TY135" s="30"/>
      <c r="TZ135" s="30"/>
      <c r="UA135" s="30"/>
    </row>
    <row r="136" spans="2:547">
      <c r="B136" s="30" t="s">
        <v>134</v>
      </c>
      <c r="C136" s="43" t="s">
        <v>547</v>
      </c>
      <c r="D136" s="44"/>
      <c r="E136" s="30">
        <v>569</v>
      </c>
      <c r="F136" s="30">
        <v>79</v>
      </c>
      <c r="G136" s="30">
        <v>13.88</v>
      </c>
      <c r="H136" s="43" t="s">
        <v>537</v>
      </c>
      <c r="I136" s="44"/>
      <c r="J136" s="30">
        <v>36</v>
      </c>
      <c r="K136" s="30">
        <v>0</v>
      </c>
      <c r="L136" s="30">
        <v>42</v>
      </c>
      <c r="M136" s="30">
        <v>12</v>
      </c>
      <c r="N136" s="30">
        <v>0</v>
      </c>
      <c r="O136" s="30">
        <v>17</v>
      </c>
      <c r="P136" s="30">
        <v>8</v>
      </c>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v>64</v>
      </c>
      <c r="AZ136" s="30">
        <v>9</v>
      </c>
      <c r="BA136" s="30">
        <v>1</v>
      </c>
      <c r="BB136" s="30">
        <v>28</v>
      </c>
      <c r="BC136" s="30">
        <v>11</v>
      </c>
      <c r="BD136" s="30">
        <v>6</v>
      </c>
      <c r="BE136" s="30">
        <v>33</v>
      </c>
      <c r="BF136" s="30">
        <v>14</v>
      </c>
      <c r="BG136" s="30">
        <v>36</v>
      </c>
      <c r="BH136" s="30">
        <v>12</v>
      </c>
      <c r="BI136" s="30">
        <v>35</v>
      </c>
      <c r="BJ136" s="30">
        <v>13</v>
      </c>
      <c r="BK136" s="30">
        <v>23</v>
      </c>
      <c r="BL136" s="30">
        <v>13</v>
      </c>
      <c r="BM136" s="30">
        <v>38</v>
      </c>
      <c r="BN136" s="30">
        <v>7</v>
      </c>
      <c r="BO136" s="30">
        <v>15</v>
      </c>
      <c r="BP136" s="30">
        <v>24</v>
      </c>
      <c r="BQ136" s="30">
        <v>26</v>
      </c>
      <c r="BR136" s="30">
        <v>9</v>
      </c>
      <c r="BS136" s="30">
        <v>9</v>
      </c>
      <c r="BT136" s="30">
        <v>7</v>
      </c>
      <c r="BU136" s="30">
        <v>8</v>
      </c>
      <c r="BV136" s="30">
        <v>38</v>
      </c>
      <c r="BW136" s="30">
        <v>12</v>
      </c>
      <c r="BX136" s="30">
        <v>35</v>
      </c>
      <c r="BY136" s="30">
        <v>16</v>
      </c>
      <c r="BZ136" s="30">
        <v>11</v>
      </c>
      <c r="CA136" s="30">
        <v>10</v>
      </c>
      <c r="CB136" s="30">
        <v>12</v>
      </c>
      <c r="CC136" s="30">
        <v>38</v>
      </c>
      <c r="CD136" s="30">
        <v>8</v>
      </c>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v>25</v>
      </c>
      <c r="ES136" s="30">
        <v>10</v>
      </c>
      <c r="ET136" s="30"/>
      <c r="EU136" s="30"/>
      <c r="EV136" s="30"/>
      <c r="EW136" s="30"/>
      <c r="EX136" s="30"/>
      <c r="EY136" s="30"/>
      <c r="EZ136" s="30"/>
      <c r="FA136" s="30"/>
      <c r="FB136" s="30"/>
      <c r="FC136" s="30"/>
      <c r="FD136" s="30"/>
      <c r="FE136" s="30"/>
      <c r="FF136" s="30"/>
      <c r="FG136" s="30">
        <v>31</v>
      </c>
      <c r="FH136" s="30"/>
      <c r="FI136" s="30"/>
      <c r="FJ136" s="30"/>
      <c r="FK136" s="30"/>
      <c r="FL136" s="30"/>
      <c r="FM136" s="30"/>
      <c r="FN136" s="30"/>
      <c r="FO136" s="30"/>
      <c r="FP136" s="30"/>
      <c r="FQ136" s="30"/>
      <c r="FR136" s="30"/>
      <c r="FS136" s="30"/>
      <c r="FT136" s="30"/>
      <c r="FU136" s="30"/>
      <c r="FV136" s="30">
        <v>33</v>
      </c>
      <c r="FW136" s="30">
        <v>29</v>
      </c>
      <c r="FX136" s="30">
        <v>5</v>
      </c>
      <c r="FY136" s="30">
        <v>32</v>
      </c>
      <c r="FZ136" s="30">
        <v>32</v>
      </c>
      <c r="GA136" s="30">
        <v>62</v>
      </c>
      <c r="GB136" s="30">
        <v>60</v>
      </c>
      <c r="GC136" s="30">
        <v>9</v>
      </c>
      <c r="GD136" s="30">
        <v>25</v>
      </c>
      <c r="GE136" s="30">
        <v>25</v>
      </c>
      <c r="GF136" s="30">
        <v>28</v>
      </c>
      <c r="GG136" s="30">
        <v>41</v>
      </c>
      <c r="GH136" s="30">
        <v>27</v>
      </c>
      <c r="GI136" s="30">
        <v>16</v>
      </c>
      <c r="GJ136" s="30">
        <v>48</v>
      </c>
      <c r="GK136" s="30">
        <v>24</v>
      </c>
      <c r="GL136" s="30">
        <v>18</v>
      </c>
      <c r="GM136" s="30"/>
      <c r="GN136" s="30"/>
      <c r="GO136" s="30"/>
      <c r="GP136" s="30"/>
      <c r="GQ136" s="30"/>
      <c r="GR136" s="30"/>
      <c r="GS136" s="30"/>
      <c r="GT136" s="30"/>
      <c r="GU136" s="30">
        <v>24</v>
      </c>
      <c r="GV136" s="30"/>
      <c r="GW136" s="30"/>
      <c r="GX136" s="30"/>
      <c r="GY136" s="30"/>
      <c r="GZ136" s="30"/>
      <c r="HA136" s="30"/>
      <c r="HB136" s="30">
        <v>54</v>
      </c>
      <c r="HC136" s="30"/>
      <c r="HD136" s="30"/>
      <c r="HE136" s="30"/>
      <c r="HF136" s="30"/>
      <c r="HG136" s="30">
        <v>1</v>
      </c>
      <c r="HH136" s="30"/>
      <c r="HI136" s="30"/>
      <c r="HJ136" s="30"/>
      <c r="HK136" s="30"/>
      <c r="HL136" s="30"/>
      <c r="HM136" s="30"/>
      <c r="HN136" s="30"/>
      <c r="HO136" s="30"/>
      <c r="HP136" s="30"/>
      <c r="HQ136" s="30"/>
      <c r="HR136" s="30"/>
      <c r="HS136" s="30"/>
      <c r="HT136" s="30"/>
      <c r="HU136" s="30"/>
      <c r="HV136" s="30">
        <v>10</v>
      </c>
      <c r="HW136" s="30"/>
      <c r="HX136" s="30"/>
      <c r="HY136" s="30"/>
      <c r="HZ136" s="30"/>
      <c r="IA136" s="30"/>
      <c r="IB136" s="30"/>
      <c r="IC136" s="30"/>
      <c r="ID136" s="30"/>
      <c r="IE136" s="30"/>
      <c r="IF136" s="30"/>
      <c r="IG136" s="30"/>
      <c r="IH136" s="30"/>
      <c r="II136" s="30">
        <v>62</v>
      </c>
      <c r="IJ136" s="30">
        <v>65</v>
      </c>
      <c r="IK136" s="30">
        <v>27</v>
      </c>
      <c r="IL136" s="30">
        <v>30</v>
      </c>
      <c r="IM136" s="30">
        <v>46</v>
      </c>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v>29</v>
      </c>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c r="PV136" s="30"/>
      <c r="PW136" s="30"/>
      <c r="PX136" s="30"/>
      <c r="PY136" s="30"/>
      <c r="PZ136" s="30"/>
      <c r="QA136" s="30"/>
      <c r="QB136" s="30"/>
      <c r="QC136" s="30"/>
      <c r="QD136" s="30"/>
      <c r="QE136" s="30"/>
      <c r="QF136" s="30"/>
      <c r="QG136" s="30"/>
      <c r="QH136" s="30"/>
      <c r="QI136" s="30"/>
      <c r="QJ136" s="30"/>
      <c r="QK136" s="30"/>
      <c r="QL136" s="30"/>
      <c r="QM136" s="30"/>
      <c r="QN136" s="30"/>
      <c r="QO136" s="30"/>
      <c r="QP136" s="30"/>
      <c r="QQ136" s="30"/>
      <c r="QR136" s="30"/>
      <c r="QS136" s="30"/>
      <c r="QT136" s="30"/>
      <c r="QU136" s="30"/>
      <c r="QV136" s="30"/>
      <c r="QW136" s="30"/>
      <c r="QX136" s="30"/>
      <c r="QY136" s="30"/>
      <c r="QZ136" s="30"/>
      <c r="RA136" s="30"/>
      <c r="RB136" s="30"/>
      <c r="RC136" s="30"/>
      <c r="RD136" s="30"/>
      <c r="RE136" s="30"/>
      <c r="RF136" s="30"/>
      <c r="RG136" s="30"/>
      <c r="RH136" s="30"/>
      <c r="RI136" s="30"/>
      <c r="RJ136" s="30"/>
      <c r="RK136" s="30"/>
      <c r="RL136" s="30"/>
      <c r="RM136" s="30"/>
      <c r="RN136" s="30"/>
      <c r="RO136" s="30"/>
      <c r="RP136" s="30"/>
      <c r="RQ136" s="30"/>
      <c r="RR136" s="30"/>
      <c r="RS136" s="30"/>
      <c r="RT136" s="30"/>
      <c r="RU136" s="30"/>
      <c r="RV136" s="30"/>
      <c r="RW136" s="30"/>
      <c r="RX136" s="30"/>
      <c r="RY136" s="30"/>
      <c r="RZ136" s="30"/>
      <c r="SA136" s="30"/>
      <c r="SB136" s="30"/>
      <c r="SC136" s="30"/>
      <c r="SD136" s="30"/>
      <c r="SE136" s="30"/>
      <c r="SF136" s="30"/>
      <c r="SG136" s="30"/>
      <c r="SH136" s="30"/>
      <c r="SI136" s="30"/>
      <c r="SJ136" s="30"/>
      <c r="SK136" s="30"/>
      <c r="SL136" s="30"/>
      <c r="SM136" s="30"/>
      <c r="SN136" s="30">
        <v>46</v>
      </c>
      <c r="SO136" s="30">
        <v>68</v>
      </c>
      <c r="SP136" s="30"/>
      <c r="SQ136" s="30"/>
      <c r="SR136" s="30"/>
      <c r="SS136" s="30"/>
      <c r="ST136" s="30"/>
      <c r="SU136" s="30"/>
      <c r="SV136" s="30"/>
      <c r="SW136" s="30"/>
      <c r="SX136" s="30"/>
      <c r="SY136" s="30"/>
      <c r="SZ136" s="30"/>
      <c r="TA136" s="30"/>
      <c r="TB136" s="30"/>
      <c r="TC136" s="30"/>
      <c r="TD136" s="30"/>
      <c r="TE136" s="30"/>
      <c r="TF136" s="30"/>
      <c r="TG136" s="30"/>
      <c r="TH136" s="30"/>
      <c r="TI136" s="30"/>
      <c r="TJ136" s="30"/>
      <c r="TK136" s="30"/>
      <c r="TL136" s="30"/>
      <c r="TM136" s="30"/>
      <c r="TN136" s="30"/>
      <c r="TO136" s="30"/>
      <c r="TP136" s="30"/>
      <c r="TQ136" s="30"/>
      <c r="TR136" s="30"/>
      <c r="TS136" s="30"/>
      <c r="TT136" s="30"/>
      <c r="TU136" s="30"/>
      <c r="TV136" s="30"/>
      <c r="TW136" s="30"/>
      <c r="TX136" s="30"/>
      <c r="TY136" s="30"/>
      <c r="TZ136" s="30"/>
      <c r="UA136" s="30"/>
    </row>
    <row r="137" spans="2:547">
      <c r="B137" s="30" t="s">
        <v>135</v>
      </c>
      <c r="C137" s="43" t="s">
        <v>547</v>
      </c>
      <c r="D137" s="44"/>
      <c r="E137" s="30">
        <v>1046</v>
      </c>
      <c r="F137" s="30">
        <v>129</v>
      </c>
      <c r="G137" s="30">
        <v>12.33</v>
      </c>
      <c r="H137" s="43" t="s">
        <v>537</v>
      </c>
      <c r="I137" s="44"/>
      <c r="J137" s="30">
        <v>37</v>
      </c>
      <c r="K137" s="30">
        <v>0</v>
      </c>
      <c r="L137" s="30">
        <v>48</v>
      </c>
      <c r="M137" s="30">
        <v>11</v>
      </c>
      <c r="N137" s="30">
        <v>0</v>
      </c>
      <c r="O137" s="30">
        <v>45</v>
      </c>
      <c r="P137" s="30">
        <v>23</v>
      </c>
      <c r="Q137" s="30">
        <v>6</v>
      </c>
      <c r="R137" s="30">
        <v>18</v>
      </c>
      <c r="S137" s="30">
        <v>11</v>
      </c>
      <c r="T137" s="30">
        <v>113</v>
      </c>
      <c r="U137" s="30">
        <v>12</v>
      </c>
      <c r="V137" s="30">
        <v>21</v>
      </c>
      <c r="W137" s="30">
        <v>39</v>
      </c>
      <c r="X137" s="30">
        <v>44</v>
      </c>
      <c r="Y137" s="30">
        <v>13</v>
      </c>
      <c r="Z137" s="30">
        <v>47</v>
      </c>
      <c r="AA137" s="30">
        <v>10</v>
      </c>
      <c r="AB137" s="30">
        <v>26</v>
      </c>
      <c r="AC137" s="30">
        <v>22</v>
      </c>
      <c r="AD137" s="30">
        <v>42</v>
      </c>
      <c r="AE137" s="30">
        <v>24</v>
      </c>
      <c r="AF137" s="30">
        <v>23</v>
      </c>
      <c r="AG137" s="30">
        <v>33</v>
      </c>
      <c r="AH137" s="30">
        <v>21</v>
      </c>
      <c r="AI137" s="30">
        <v>24</v>
      </c>
      <c r="AJ137" s="30">
        <v>31</v>
      </c>
      <c r="AK137" s="30">
        <v>45</v>
      </c>
      <c r="AL137" s="30">
        <v>27</v>
      </c>
      <c r="AM137" s="30">
        <v>11</v>
      </c>
      <c r="AN137" s="30">
        <v>19</v>
      </c>
      <c r="AO137" s="30">
        <v>43</v>
      </c>
      <c r="AP137" s="30">
        <v>41</v>
      </c>
      <c r="AQ137" s="30">
        <v>22</v>
      </c>
      <c r="AR137" s="30">
        <v>44</v>
      </c>
      <c r="AS137" s="30">
        <v>39</v>
      </c>
      <c r="AT137" s="30">
        <v>22</v>
      </c>
      <c r="AU137" s="30">
        <v>40</v>
      </c>
      <c r="AV137" s="30">
        <v>40</v>
      </c>
      <c r="AW137" s="30">
        <v>10</v>
      </c>
      <c r="AX137" s="30">
        <v>9</v>
      </c>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v>1</v>
      </c>
      <c r="ES137" s="30">
        <v>0</v>
      </c>
      <c r="ET137" s="30">
        <v>1</v>
      </c>
      <c r="EU137" s="30">
        <v>11</v>
      </c>
      <c r="EV137" s="30">
        <v>19</v>
      </c>
      <c r="EW137" s="30">
        <v>8</v>
      </c>
      <c r="EX137" s="30">
        <v>1</v>
      </c>
      <c r="EY137" s="30"/>
      <c r="EZ137" s="30"/>
      <c r="FA137" s="30">
        <v>37</v>
      </c>
      <c r="FB137" s="30">
        <v>40</v>
      </c>
      <c r="FC137" s="30"/>
      <c r="FD137" s="30"/>
      <c r="FE137" s="30"/>
      <c r="FF137" s="30"/>
      <c r="FG137" s="30">
        <v>1</v>
      </c>
      <c r="FH137" s="30">
        <v>36</v>
      </c>
      <c r="FI137" s="30"/>
      <c r="FJ137" s="30"/>
      <c r="FK137" s="30"/>
      <c r="FL137" s="30"/>
      <c r="FM137" s="30"/>
      <c r="FN137" s="30">
        <v>72</v>
      </c>
      <c r="FO137" s="30"/>
      <c r="FP137" s="30"/>
      <c r="FQ137" s="30"/>
      <c r="FR137" s="30"/>
      <c r="FS137" s="30"/>
      <c r="FT137" s="30"/>
      <c r="FU137" s="30"/>
      <c r="FV137" s="30">
        <v>23</v>
      </c>
      <c r="FW137" s="30">
        <v>32</v>
      </c>
      <c r="FX137" s="30">
        <v>16</v>
      </c>
      <c r="FY137" s="30">
        <v>69</v>
      </c>
      <c r="FZ137" s="30">
        <v>33</v>
      </c>
      <c r="GA137" s="30">
        <v>107</v>
      </c>
      <c r="GB137" s="30">
        <v>108</v>
      </c>
      <c r="GC137" s="30">
        <v>19</v>
      </c>
      <c r="GD137" s="30">
        <v>48</v>
      </c>
      <c r="GE137" s="30">
        <v>37</v>
      </c>
      <c r="GF137" s="30">
        <v>66</v>
      </c>
      <c r="GG137" s="30">
        <v>40</v>
      </c>
      <c r="GH137" s="30">
        <v>33</v>
      </c>
      <c r="GI137" s="30">
        <v>8</v>
      </c>
      <c r="GJ137" s="30">
        <v>66</v>
      </c>
      <c r="GK137" s="30">
        <v>48</v>
      </c>
      <c r="GL137" s="30">
        <v>24</v>
      </c>
      <c r="GM137" s="30"/>
      <c r="GN137" s="30"/>
      <c r="GO137" s="30"/>
      <c r="GP137" s="30"/>
      <c r="GQ137" s="30"/>
      <c r="GR137" s="30"/>
      <c r="GS137" s="30"/>
      <c r="GT137" s="30"/>
      <c r="GU137" s="30"/>
      <c r="GV137" s="30"/>
      <c r="GW137" s="30"/>
      <c r="GX137" s="30"/>
      <c r="GY137" s="30"/>
      <c r="GZ137" s="30"/>
      <c r="HA137" s="30"/>
      <c r="HB137" s="30"/>
      <c r="HC137" s="30"/>
      <c r="HD137" s="30">
        <v>33</v>
      </c>
      <c r="HE137" s="30"/>
      <c r="HF137" s="30"/>
      <c r="HG137" s="30"/>
      <c r="HH137" s="30"/>
      <c r="HI137" s="30"/>
      <c r="HJ137" s="30"/>
      <c r="HK137" s="30"/>
      <c r="HL137" s="30"/>
      <c r="HM137" s="30"/>
      <c r="HN137" s="30"/>
      <c r="HO137" s="30"/>
      <c r="HP137" s="30"/>
      <c r="HQ137" s="30"/>
      <c r="HR137" s="30">
        <v>78</v>
      </c>
      <c r="HS137" s="30"/>
      <c r="HT137" s="30"/>
      <c r="HU137" s="30"/>
      <c r="HV137" s="30"/>
      <c r="HW137" s="30"/>
      <c r="HX137" s="30"/>
      <c r="HY137" s="30"/>
      <c r="HZ137" s="30">
        <v>37</v>
      </c>
      <c r="IA137" s="30"/>
      <c r="IB137" s="30"/>
      <c r="IC137" s="30"/>
      <c r="ID137" s="30"/>
      <c r="IE137" s="30"/>
      <c r="IF137" s="30"/>
      <c r="IG137" s="30"/>
      <c r="IH137" s="30"/>
      <c r="II137" s="30">
        <v>107</v>
      </c>
      <c r="IJ137" s="30">
        <v>111</v>
      </c>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v>104</v>
      </c>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c r="PV137" s="30"/>
      <c r="PW137" s="30"/>
      <c r="PX137" s="30"/>
      <c r="PY137" s="30"/>
      <c r="PZ137" s="30"/>
      <c r="QA137" s="30"/>
      <c r="QB137" s="30"/>
      <c r="QC137" s="30"/>
      <c r="QD137" s="30"/>
      <c r="QE137" s="30"/>
      <c r="QF137" s="30"/>
      <c r="QG137" s="30"/>
      <c r="QH137" s="30"/>
      <c r="QI137" s="30"/>
      <c r="QJ137" s="30"/>
      <c r="QK137" s="30"/>
      <c r="QL137" s="30"/>
      <c r="QM137" s="30"/>
      <c r="QN137" s="30"/>
      <c r="QO137" s="30"/>
      <c r="QP137" s="30"/>
      <c r="QQ137" s="30"/>
      <c r="QR137" s="30"/>
      <c r="QS137" s="30"/>
      <c r="QT137" s="30"/>
      <c r="QU137" s="30"/>
      <c r="QV137" s="30"/>
      <c r="QW137" s="30"/>
      <c r="QX137" s="30"/>
      <c r="QY137" s="30"/>
      <c r="QZ137" s="30"/>
      <c r="RA137" s="30"/>
      <c r="RB137" s="30"/>
      <c r="RC137" s="30"/>
      <c r="RD137" s="30"/>
      <c r="RE137" s="30"/>
      <c r="RF137" s="30"/>
      <c r="RG137" s="30"/>
      <c r="RH137" s="30"/>
      <c r="RI137" s="30"/>
      <c r="RJ137" s="30"/>
      <c r="RK137" s="30"/>
      <c r="RL137" s="30"/>
      <c r="RM137" s="30"/>
      <c r="RN137" s="30"/>
      <c r="RO137" s="30"/>
      <c r="RP137" s="30"/>
      <c r="RQ137" s="30"/>
      <c r="RR137" s="30"/>
      <c r="RS137" s="30"/>
      <c r="RT137" s="30"/>
      <c r="RU137" s="30"/>
      <c r="RV137" s="30"/>
      <c r="RW137" s="30"/>
      <c r="RX137" s="30"/>
      <c r="RY137" s="30"/>
      <c r="RZ137" s="30"/>
      <c r="SA137" s="30"/>
      <c r="SB137" s="30"/>
      <c r="SC137" s="30"/>
      <c r="SD137" s="30"/>
      <c r="SE137" s="30"/>
      <c r="SF137" s="30"/>
      <c r="SG137" s="30"/>
      <c r="SH137" s="30"/>
      <c r="SI137" s="30"/>
      <c r="SJ137" s="30"/>
      <c r="SK137" s="30"/>
      <c r="SL137" s="30"/>
      <c r="SM137" s="30"/>
      <c r="SN137" s="30"/>
      <c r="SO137" s="30"/>
      <c r="SP137" s="30"/>
      <c r="SQ137" s="30"/>
      <c r="SR137" s="30"/>
      <c r="SS137" s="30"/>
      <c r="ST137" s="30"/>
      <c r="SU137" s="30"/>
      <c r="SV137" s="30"/>
      <c r="SW137" s="30"/>
      <c r="SX137" s="30"/>
      <c r="SY137" s="30"/>
      <c r="SZ137" s="30"/>
      <c r="TA137" s="30"/>
      <c r="TB137" s="30"/>
      <c r="TC137" s="30"/>
      <c r="TD137" s="30"/>
      <c r="TE137" s="30"/>
      <c r="TF137" s="30"/>
      <c r="TG137" s="30"/>
      <c r="TH137" s="30"/>
      <c r="TI137" s="30"/>
      <c r="TJ137" s="30"/>
      <c r="TK137" s="30"/>
      <c r="TL137" s="30"/>
      <c r="TM137" s="30"/>
      <c r="TN137" s="30"/>
      <c r="TO137" s="30"/>
      <c r="TP137" s="30"/>
      <c r="TQ137" s="30"/>
      <c r="TR137" s="30"/>
      <c r="TS137" s="30"/>
      <c r="TT137" s="30"/>
      <c r="TU137" s="30"/>
      <c r="TV137" s="30"/>
      <c r="TW137" s="30"/>
      <c r="TX137" s="30">
        <v>52</v>
      </c>
      <c r="TY137" s="30">
        <v>108</v>
      </c>
      <c r="TZ137" s="30"/>
      <c r="UA137" s="30"/>
    </row>
    <row r="138" spans="2:547">
      <c r="B138" s="30" t="s">
        <v>136</v>
      </c>
      <c r="C138" s="43" t="s">
        <v>547</v>
      </c>
      <c r="D138" s="44"/>
      <c r="E138" s="30">
        <v>737</v>
      </c>
      <c r="F138" s="30">
        <v>74</v>
      </c>
      <c r="G138" s="30">
        <v>10.039999999999999</v>
      </c>
      <c r="H138" s="43" t="s">
        <v>537</v>
      </c>
      <c r="I138" s="44"/>
      <c r="J138" s="30">
        <v>43</v>
      </c>
      <c r="K138" s="30">
        <v>2</v>
      </c>
      <c r="L138" s="30">
        <v>31</v>
      </c>
      <c r="M138" s="30">
        <v>3</v>
      </c>
      <c r="N138" s="30">
        <v>0</v>
      </c>
      <c r="O138" s="30">
        <v>25</v>
      </c>
      <c r="P138" s="30">
        <v>11</v>
      </c>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v>57</v>
      </c>
      <c r="AZ138" s="30">
        <v>8</v>
      </c>
      <c r="BA138" s="30">
        <v>0</v>
      </c>
      <c r="BB138" s="30">
        <v>32</v>
      </c>
      <c r="BC138" s="30">
        <v>3</v>
      </c>
      <c r="BD138" s="30">
        <v>8</v>
      </c>
      <c r="BE138" s="30">
        <v>38</v>
      </c>
      <c r="BF138" s="30">
        <v>22</v>
      </c>
      <c r="BG138" s="30">
        <v>25</v>
      </c>
      <c r="BH138" s="30">
        <v>7</v>
      </c>
      <c r="BI138" s="30">
        <v>27</v>
      </c>
      <c r="BJ138" s="30">
        <v>3</v>
      </c>
      <c r="BK138" s="30">
        <v>23</v>
      </c>
      <c r="BL138" s="30">
        <v>19</v>
      </c>
      <c r="BM138" s="30">
        <v>26</v>
      </c>
      <c r="BN138" s="30">
        <v>8</v>
      </c>
      <c r="BO138" s="30">
        <v>22</v>
      </c>
      <c r="BP138" s="30">
        <v>25</v>
      </c>
      <c r="BQ138" s="30">
        <v>25</v>
      </c>
      <c r="BR138" s="30">
        <v>13</v>
      </c>
      <c r="BS138" s="30">
        <v>3</v>
      </c>
      <c r="BT138" s="30">
        <v>13</v>
      </c>
      <c r="BU138" s="30">
        <v>11</v>
      </c>
      <c r="BV138" s="30">
        <v>21</v>
      </c>
      <c r="BW138" s="30">
        <v>17</v>
      </c>
      <c r="BX138" s="30">
        <v>21</v>
      </c>
      <c r="BY138" s="30">
        <v>20</v>
      </c>
      <c r="BZ138" s="30">
        <v>3</v>
      </c>
      <c r="CA138" s="30">
        <v>5</v>
      </c>
      <c r="CB138" s="30">
        <v>17</v>
      </c>
      <c r="CC138" s="30">
        <v>25</v>
      </c>
      <c r="CD138" s="30">
        <v>9</v>
      </c>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v>30</v>
      </c>
      <c r="ES138" s="30">
        <v>8</v>
      </c>
      <c r="ET138" s="30"/>
      <c r="EU138" s="30"/>
      <c r="EV138" s="30"/>
      <c r="EW138" s="30"/>
      <c r="EX138" s="30"/>
      <c r="EY138" s="30"/>
      <c r="EZ138" s="30"/>
      <c r="FA138" s="30">
        <v>0</v>
      </c>
      <c r="FB138" s="30">
        <v>1</v>
      </c>
      <c r="FC138" s="30"/>
      <c r="FD138" s="30"/>
      <c r="FE138" s="30"/>
      <c r="FF138" s="30"/>
      <c r="FG138" s="30">
        <v>34</v>
      </c>
      <c r="FH138" s="30"/>
      <c r="FI138" s="30"/>
      <c r="FJ138" s="30"/>
      <c r="FK138" s="30"/>
      <c r="FL138" s="30"/>
      <c r="FM138" s="30"/>
      <c r="FN138" s="30">
        <v>1</v>
      </c>
      <c r="FO138" s="30"/>
      <c r="FP138" s="30"/>
      <c r="FQ138" s="30"/>
      <c r="FR138" s="30"/>
      <c r="FS138" s="30"/>
      <c r="FT138" s="30"/>
      <c r="FU138" s="30"/>
      <c r="FV138" s="30">
        <v>37</v>
      </c>
      <c r="FW138" s="30">
        <v>29</v>
      </c>
      <c r="FX138" s="30">
        <v>8</v>
      </c>
      <c r="FY138" s="30">
        <v>18</v>
      </c>
      <c r="FZ138" s="30">
        <v>36</v>
      </c>
      <c r="GA138" s="30">
        <v>43</v>
      </c>
      <c r="GB138" s="30">
        <v>48</v>
      </c>
      <c r="GC138" s="30">
        <v>3</v>
      </c>
      <c r="GD138" s="30">
        <v>30</v>
      </c>
      <c r="GE138" s="30">
        <v>22</v>
      </c>
      <c r="GF138" s="30">
        <v>26</v>
      </c>
      <c r="GG138" s="30">
        <v>32</v>
      </c>
      <c r="GH138" s="30">
        <v>38</v>
      </c>
      <c r="GI138" s="30">
        <v>26</v>
      </c>
      <c r="GJ138" s="30">
        <v>39</v>
      </c>
      <c r="GK138" s="30">
        <v>18</v>
      </c>
      <c r="GL138" s="30">
        <v>12</v>
      </c>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v>38</v>
      </c>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v>14</v>
      </c>
      <c r="IH138" s="30"/>
      <c r="II138" s="30">
        <v>48</v>
      </c>
      <c r="IJ138" s="30">
        <v>51</v>
      </c>
      <c r="IK138" s="30">
        <v>19</v>
      </c>
      <c r="IL138" s="30">
        <v>37</v>
      </c>
      <c r="IM138" s="30">
        <v>42</v>
      </c>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v>35</v>
      </c>
      <c r="NR138" s="30">
        <v>49</v>
      </c>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c r="PV138" s="30"/>
      <c r="PW138" s="30"/>
      <c r="PX138" s="30"/>
      <c r="PY138" s="30"/>
      <c r="PZ138" s="30"/>
      <c r="QA138" s="30"/>
      <c r="QB138" s="30"/>
      <c r="QC138" s="30"/>
      <c r="QD138" s="30"/>
      <c r="QE138" s="30"/>
      <c r="QF138" s="30"/>
      <c r="QG138" s="30"/>
      <c r="QH138" s="30"/>
      <c r="QI138" s="30"/>
      <c r="QJ138" s="30"/>
      <c r="QK138" s="30"/>
      <c r="QL138" s="30"/>
      <c r="QM138" s="30"/>
      <c r="QN138" s="30"/>
      <c r="QO138" s="30"/>
      <c r="QP138" s="30"/>
      <c r="QQ138" s="30"/>
      <c r="QR138" s="30"/>
      <c r="QS138" s="30"/>
      <c r="QT138" s="30"/>
      <c r="QU138" s="30"/>
      <c r="QV138" s="30"/>
      <c r="QW138" s="30"/>
      <c r="QX138" s="30"/>
      <c r="QY138" s="30"/>
      <c r="QZ138" s="30"/>
      <c r="RA138" s="30"/>
      <c r="RB138" s="30"/>
      <c r="RC138" s="30"/>
      <c r="RD138" s="30"/>
      <c r="RE138" s="30"/>
      <c r="RF138" s="30"/>
      <c r="RG138" s="30"/>
      <c r="RH138" s="30"/>
      <c r="RI138" s="30"/>
      <c r="RJ138" s="30"/>
      <c r="RK138" s="30"/>
      <c r="RL138" s="30"/>
      <c r="RM138" s="30"/>
      <c r="RN138" s="30"/>
      <c r="RO138" s="30"/>
      <c r="RP138" s="30"/>
      <c r="RQ138" s="30"/>
      <c r="RR138" s="30"/>
      <c r="RS138" s="30"/>
      <c r="RT138" s="30"/>
      <c r="RU138" s="30"/>
      <c r="RV138" s="30"/>
      <c r="RW138" s="30"/>
      <c r="RX138" s="30"/>
      <c r="RY138" s="30"/>
      <c r="RZ138" s="30"/>
      <c r="SA138" s="30"/>
      <c r="SB138" s="30"/>
      <c r="SC138" s="30"/>
      <c r="SD138" s="30"/>
      <c r="SE138" s="30"/>
      <c r="SF138" s="30"/>
      <c r="SG138" s="30"/>
      <c r="SH138" s="30"/>
      <c r="SI138" s="30"/>
      <c r="SJ138" s="30"/>
      <c r="SK138" s="30"/>
      <c r="SL138" s="30">
        <v>1</v>
      </c>
      <c r="SM138" s="30">
        <v>5</v>
      </c>
      <c r="SN138" s="30">
        <v>45</v>
      </c>
      <c r="SO138" s="30">
        <v>61</v>
      </c>
      <c r="SP138" s="30"/>
      <c r="SQ138" s="30"/>
      <c r="SR138" s="30"/>
      <c r="SS138" s="30"/>
      <c r="ST138" s="30"/>
      <c r="SU138" s="30"/>
      <c r="SV138" s="30"/>
      <c r="SW138" s="30"/>
      <c r="SX138" s="30"/>
      <c r="SY138" s="30"/>
      <c r="SZ138" s="30"/>
      <c r="TA138" s="30"/>
      <c r="TB138" s="30"/>
      <c r="TC138" s="30"/>
      <c r="TD138" s="30"/>
      <c r="TE138" s="30"/>
      <c r="TF138" s="30"/>
      <c r="TG138" s="30"/>
      <c r="TH138" s="30"/>
      <c r="TI138" s="30"/>
      <c r="TJ138" s="30"/>
      <c r="TK138" s="30"/>
      <c r="TL138" s="30"/>
      <c r="TM138" s="30"/>
      <c r="TN138" s="30"/>
      <c r="TO138" s="30"/>
      <c r="TP138" s="30"/>
      <c r="TQ138" s="30"/>
      <c r="TR138" s="30"/>
      <c r="TS138" s="30"/>
      <c r="TT138" s="30"/>
      <c r="TU138" s="30"/>
      <c r="TV138" s="30"/>
      <c r="TW138" s="30"/>
      <c r="TX138" s="30"/>
      <c r="TY138" s="30"/>
      <c r="TZ138" s="30"/>
      <c r="UA138" s="30"/>
    </row>
    <row r="139" spans="2:547">
      <c r="B139" s="30" t="s">
        <v>137</v>
      </c>
      <c r="C139" s="43" t="s">
        <v>547</v>
      </c>
      <c r="D139" s="44"/>
      <c r="E139" s="30">
        <v>829</v>
      </c>
      <c r="F139" s="30">
        <v>115</v>
      </c>
      <c r="G139" s="30">
        <v>13.87</v>
      </c>
      <c r="H139" s="43" t="s">
        <v>537</v>
      </c>
      <c r="I139" s="44"/>
      <c r="J139" s="30">
        <v>18</v>
      </c>
      <c r="K139" s="30">
        <v>0</v>
      </c>
      <c r="L139" s="30">
        <v>54</v>
      </c>
      <c r="M139" s="30">
        <v>10</v>
      </c>
      <c r="N139" s="30">
        <v>1</v>
      </c>
      <c r="O139" s="30">
        <v>35</v>
      </c>
      <c r="P139" s="30">
        <v>12</v>
      </c>
      <c r="Q139" s="30">
        <v>1</v>
      </c>
      <c r="R139" s="30">
        <v>7</v>
      </c>
      <c r="S139" s="30">
        <v>9</v>
      </c>
      <c r="T139" s="30">
        <v>103</v>
      </c>
      <c r="U139" s="30">
        <v>9</v>
      </c>
      <c r="V139" s="30">
        <v>16</v>
      </c>
      <c r="W139" s="30">
        <v>29</v>
      </c>
      <c r="X139" s="30">
        <v>47</v>
      </c>
      <c r="Y139" s="30">
        <v>9</v>
      </c>
      <c r="Z139" s="30">
        <v>51</v>
      </c>
      <c r="AA139" s="30">
        <v>7</v>
      </c>
      <c r="AB139" s="30">
        <v>11</v>
      </c>
      <c r="AC139" s="30">
        <v>15</v>
      </c>
      <c r="AD139" s="30">
        <v>47</v>
      </c>
      <c r="AE139" s="30">
        <v>12</v>
      </c>
      <c r="AF139" s="30">
        <v>9</v>
      </c>
      <c r="AG139" s="30">
        <v>32</v>
      </c>
      <c r="AH139" s="30">
        <v>13</v>
      </c>
      <c r="AI139" s="30">
        <v>10</v>
      </c>
      <c r="AJ139" s="30">
        <v>13</v>
      </c>
      <c r="AK139" s="30">
        <v>37</v>
      </c>
      <c r="AL139" s="30">
        <v>13</v>
      </c>
      <c r="AM139" s="30">
        <v>9</v>
      </c>
      <c r="AN139" s="30">
        <v>11</v>
      </c>
      <c r="AO139" s="30">
        <v>47</v>
      </c>
      <c r="AP139" s="30">
        <v>44</v>
      </c>
      <c r="AQ139" s="30">
        <v>14</v>
      </c>
      <c r="AR139" s="30">
        <v>32</v>
      </c>
      <c r="AS139" s="30">
        <v>32</v>
      </c>
      <c r="AT139" s="30">
        <v>12</v>
      </c>
      <c r="AU139" s="30">
        <v>43</v>
      </c>
      <c r="AV139" s="30">
        <v>31</v>
      </c>
      <c r="AW139" s="30">
        <v>11</v>
      </c>
      <c r="AX139" s="30">
        <v>9</v>
      </c>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v>39</v>
      </c>
      <c r="FB139" s="30">
        <v>65</v>
      </c>
      <c r="FC139" s="30"/>
      <c r="FD139" s="30"/>
      <c r="FE139" s="30"/>
      <c r="FF139" s="30"/>
      <c r="FG139" s="30"/>
      <c r="FH139" s="30"/>
      <c r="FI139" s="30"/>
      <c r="FJ139" s="30"/>
      <c r="FK139" s="30"/>
      <c r="FL139" s="30"/>
      <c r="FM139" s="30"/>
      <c r="FN139" s="30">
        <v>96</v>
      </c>
      <c r="FO139" s="30"/>
      <c r="FP139" s="30"/>
      <c r="FQ139" s="30"/>
      <c r="FR139" s="30"/>
      <c r="FS139" s="30"/>
      <c r="FT139" s="30"/>
      <c r="FU139" s="30"/>
      <c r="FV139" s="30">
        <v>39</v>
      </c>
      <c r="FW139" s="30">
        <v>15</v>
      </c>
      <c r="FX139" s="30">
        <v>16</v>
      </c>
      <c r="FY139" s="30">
        <v>45</v>
      </c>
      <c r="FZ139" s="30">
        <v>17</v>
      </c>
      <c r="GA139" s="30">
        <v>90</v>
      </c>
      <c r="GB139" s="30">
        <v>97</v>
      </c>
      <c r="GC139" s="30">
        <v>14</v>
      </c>
      <c r="GD139" s="30">
        <v>48</v>
      </c>
      <c r="GE139" s="30">
        <v>33</v>
      </c>
      <c r="GF139" s="30">
        <v>54</v>
      </c>
      <c r="GG139" s="30">
        <v>45</v>
      </c>
      <c r="GH139" s="30">
        <v>16</v>
      </c>
      <c r="GI139" s="30">
        <v>10</v>
      </c>
      <c r="GJ139" s="30">
        <v>71</v>
      </c>
      <c r="GK139" s="30">
        <v>35</v>
      </c>
      <c r="GL139" s="30">
        <v>7</v>
      </c>
      <c r="GM139" s="30"/>
      <c r="GN139" s="30"/>
      <c r="GO139" s="30"/>
      <c r="GP139" s="30"/>
      <c r="GQ139" s="30"/>
      <c r="GR139" s="30"/>
      <c r="GS139" s="30"/>
      <c r="GT139" s="30"/>
      <c r="GU139" s="30"/>
      <c r="GV139" s="30"/>
      <c r="GW139" s="30"/>
      <c r="GX139" s="30"/>
      <c r="GY139" s="30"/>
      <c r="GZ139" s="30"/>
      <c r="HA139" s="30"/>
      <c r="HB139" s="30"/>
      <c r="HC139" s="30"/>
      <c r="HD139" s="30">
        <v>16</v>
      </c>
      <c r="HE139" s="30"/>
      <c r="HF139" s="30"/>
      <c r="HG139" s="30"/>
      <c r="HH139" s="30"/>
      <c r="HI139" s="30"/>
      <c r="HJ139" s="30"/>
      <c r="HK139" s="30"/>
      <c r="HL139" s="30"/>
      <c r="HM139" s="30"/>
      <c r="HN139" s="30"/>
      <c r="HO139" s="30"/>
      <c r="HP139" s="30"/>
      <c r="HQ139" s="30"/>
      <c r="HR139" s="30">
        <v>79</v>
      </c>
      <c r="HS139" s="30"/>
      <c r="HT139" s="30"/>
      <c r="HU139" s="30"/>
      <c r="HV139" s="30"/>
      <c r="HW139" s="30"/>
      <c r="HX139" s="30"/>
      <c r="HY139" s="30"/>
      <c r="HZ139" s="30">
        <v>26</v>
      </c>
      <c r="IA139" s="30"/>
      <c r="IB139" s="30"/>
      <c r="IC139" s="30"/>
      <c r="ID139" s="30"/>
      <c r="IE139" s="30"/>
      <c r="IF139" s="30"/>
      <c r="IG139" s="30"/>
      <c r="IH139" s="30"/>
      <c r="II139" s="30">
        <v>96</v>
      </c>
      <c r="IJ139" s="30">
        <v>96</v>
      </c>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30"/>
      <c r="LP139" s="30"/>
      <c r="LQ139" s="30"/>
      <c r="LR139" s="30"/>
      <c r="LS139" s="30"/>
      <c r="LT139" s="30"/>
      <c r="LU139" s="30"/>
      <c r="LV139" s="30"/>
      <c r="LW139" s="30"/>
      <c r="LX139" s="30"/>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30"/>
      <c r="ND139" s="30"/>
      <c r="NE139" s="30"/>
      <c r="NF139" s="30"/>
      <c r="NG139" s="30"/>
      <c r="NH139" s="30"/>
      <c r="NI139" s="30"/>
      <c r="NJ139" s="30"/>
      <c r="NK139" s="30"/>
      <c r="NL139" s="30"/>
      <c r="NM139" s="30"/>
      <c r="NN139" s="30"/>
      <c r="NO139" s="30"/>
      <c r="NP139" s="30"/>
      <c r="NQ139" s="30"/>
      <c r="NR139" s="30"/>
      <c r="NS139" s="30">
        <v>95</v>
      </c>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c r="PV139" s="30"/>
      <c r="PW139" s="30"/>
      <c r="PX139" s="30"/>
      <c r="PY139" s="30"/>
      <c r="PZ139" s="30"/>
      <c r="QA139" s="30"/>
      <c r="QB139" s="30"/>
      <c r="QC139" s="30"/>
      <c r="QD139" s="30"/>
      <c r="QE139" s="30"/>
      <c r="QF139" s="30"/>
      <c r="QG139" s="30"/>
      <c r="QH139" s="30"/>
      <c r="QI139" s="30"/>
      <c r="QJ139" s="30"/>
      <c r="QK139" s="30"/>
      <c r="QL139" s="30"/>
      <c r="QM139" s="30"/>
      <c r="QN139" s="30"/>
      <c r="QO139" s="30"/>
      <c r="QP139" s="30"/>
      <c r="QQ139" s="30"/>
      <c r="QR139" s="30"/>
      <c r="QS139" s="30"/>
      <c r="QT139" s="30"/>
      <c r="QU139" s="30"/>
      <c r="QV139" s="30"/>
      <c r="QW139" s="30"/>
      <c r="QX139" s="30"/>
      <c r="QY139" s="30"/>
      <c r="QZ139" s="30"/>
      <c r="RA139" s="30"/>
      <c r="RB139" s="30"/>
      <c r="RC139" s="30"/>
      <c r="RD139" s="30"/>
      <c r="RE139" s="30"/>
      <c r="RF139" s="30"/>
      <c r="RG139" s="30"/>
      <c r="RH139" s="30"/>
      <c r="RI139" s="30"/>
      <c r="RJ139" s="30"/>
      <c r="RK139" s="30"/>
      <c r="RL139" s="30"/>
      <c r="RM139" s="30"/>
      <c r="RN139" s="30"/>
      <c r="RO139" s="30"/>
      <c r="RP139" s="30"/>
      <c r="RQ139" s="30"/>
      <c r="RR139" s="30"/>
      <c r="RS139" s="30"/>
      <c r="RT139" s="30"/>
      <c r="RU139" s="30"/>
      <c r="RV139" s="30"/>
      <c r="RW139" s="30"/>
      <c r="RX139" s="30"/>
      <c r="RY139" s="30"/>
      <c r="RZ139" s="30"/>
      <c r="SA139" s="30"/>
      <c r="SB139" s="30"/>
      <c r="SC139" s="30"/>
      <c r="SD139" s="30"/>
      <c r="SE139" s="30"/>
      <c r="SF139" s="30"/>
      <c r="SG139" s="30"/>
      <c r="SH139" s="30"/>
      <c r="SI139" s="30"/>
      <c r="SJ139" s="30"/>
      <c r="SK139" s="30"/>
      <c r="SL139" s="30"/>
      <c r="SM139" s="30"/>
      <c r="SN139" s="30"/>
      <c r="SO139" s="30"/>
      <c r="SP139" s="30"/>
      <c r="SQ139" s="30"/>
      <c r="SR139" s="30"/>
      <c r="SS139" s="30"/>
      <c r="ST139" s="30"/>
      <c r="SU139" s="30"/>
      <c r="SV139" s="30"/>
      <c r="SW139" s="30"/>
      <c r="SX139" s="30"/>
      <c r="SY139" s="30"/>
      <c r="SZ139" s="30"/>
      <c r="TA139" s="30"/>
      <c r="TB139" s="30"/>
      <c r="TC139" s="30"/>
      <c r="TD139" s="30"/>
      <c r="TE139" s="30"/>
      <c r="TF139" s="30"/>
      <c r="TG139" s="30"/>
      <c r="TH139" s="30"/>
      <c r="TI139" s="30"/>
      <c r="TJ139" s="30"/>
      <c r="TK139" s="30"/>
      <c r="TL139" s="30"/>
      <c r="TM139" s="30"/>
      <c r="TN139" s="30"/>
      <c r="TO139" s="30"/>
      <c r="TP139" s="30"/>
      <c r="TQ139" s="30"/>
      <c r="TR139" s="30"/>
      <c r="TS139" s="30"/>
      <c r="TT139" s="30"/>
      <c r="TU139" s="30"/>
      <c r="TV139" s="30"/>
      <c r="TW139" s="30"/>
      <c r="TX139" s="30">
        <v>33</v>
      </c>
      <c r="TY139" s="30">
        <v>105</v>
      </c>
      <c r="TZ139" s="30"/>
      <c r="UA139" s="30"/>
    </row>
    <row r="140" spans="2:547">
      <c r="B140" s="30" t="s">
        <v>138</v>
      </c>
      <c r="C140" s="43" t="s">
        <v>547</v>
      </c>
      <c r="D140" s="44"/>
      <c r="E140" s="30">
        <v>631</v>
      </c>
      <c r="F140" s="30">
        <v>105</v>
      </c>
      <c r="G140" s="30">
        <v>16.64</v>
      </c>
      <c r="H140" s="43" t="s">
        <v>537</v>
      </c>
      <c r="I140" s="44"/>
      <c r="J140" s="30">
        <v>18</v>
      </c>
      <c r="K140" s="30">
        <v>1</v>
      </c>
      <c r="L140" s="30">
        <v>43</v>
      </c>
      <c r="M140" s="30">
        <v>10</v>
      </c>
      <c r="N140" s="30">
        <v>1</v>
      </c>
      <c r="O140" s="30">
        <v>36</v>
      </c>
      <c r="P140" s="30">
        <v>11</v>
      </c>
      <c r="Q140" s="30">
        <v>5</v>
      </c>
      <c r="R140" s="30">
        <v>4</v>
      </c>
      <c r="S140" s="30">
        <v>11</v>
      </c>
      <c r="T140" s="30">
        <v>93</v>
      </c>
      <c r="U140" s="30">
        <v>12</v>
      </c>
      <c r="V140" s="30">
        <v>12</v>
      </c>
      <c r="W140" s="30">
        <v>31</v>
      </c>
      <c r="X140" s="30">
        <v>31</v>
      </c>
      <c r="Y140" s="30">
        <v>10</v>
      </c>
      <c r="Z140" s="30">
        <v>30</v>
      </c>
      <c r="AA140" s="30">
        <v>9</v>
      </c>
      <c r="AB140" s="30">
        <v>16</v>
      </c>
      <c r="AC140" s="30">
        <v>17</v>
      </c>
      <c r="AD140" s="30">
        <v>29</v>
      </c>
      <c r="AE140" s="30">
        <v>14</v>
      </c>
      <c r="AF140" s="30">
        <v>11</v>
      </c>
      <c r="AG140" s="30">
        <v>34</v>
      </c>
      <c r="AH140" s="30">
        <v>13</v>
      </c>
      <c r="AI140" s="30">
        <v>12</v>
      </c>
      <c r="AJ140" s="30">
        <v>17</v>
      </c>
      <c r="AK140" s="30">
        <v>41</v>
      </c>
      <c r="AL140" s="30">
        <v>12</v>
      </c>
      <c r="AM140" s="30">
        <v>11</v>
      </c>
      <c r="AN140" s="30">
        <v>14</v>
      </c>
      <c r="AO140" s="30">
        <v>33</v>
      </c>
      <c r="AP140" s="30">
        <v>35</v>
      </c>
      <c r="AQ140" s="30">
        <v>13</v>
      </c>
      <c r="AR140" s="30">
        <v>33</v>
      </c>
      <c r="AS140" s="30">
        <v>28</v>
      </c>
      <c r="AT140" s="30">
        <v>13</v>
      </c>
      <c r="AU140" s="30">
        <v>30</v>
      </c>
      <c r="AV140" s="30">
        <v>29</v>
      </c>
      <c r="AW140" s="30">
        <v>10</v>
      </c>
      <c r="AX140" s="30">
        <v>9</v>
      </c>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v>0</v>
      </c>
      <c r="ES140" s="30">
        <v>0</v>
      </c>
      <c r="ET140" s="30">
        <v>13</v>
      </c>
      <c r="EU140" s="30">
        <v>28</v>
      </c>
      <c r="EV140" s="30">
        <v>56</v>
      </c>
      <c r="EW140" s="30">
        <v>10</v>
      </c>
      <c r="EX140" s="30">
        <v>9</v>
      </c>
      <c r="EY140" s="30"/>
      <c r="EZ140" s="30"/>
      <c r="FA140" s="30"/>
      <c r="FB140" s="30"/>
      <c r="FC140" s="30"/>
      <c r="FD140" s="30"/>
      <c r="FE140" s="30"/>
      <c r="FF140" s="30"/>
      <c r="FG140" s="30">
        <v>0</v>
      </c>
      <c r="FH140" s="30">
        <v>86</v>
      </c>
      <c r="FI140" s="30"/>
      <c r="FJ140" s="30"/>
      <c r="FK140" s="30"/>
      <c r="FL140" s="30"/>
      <c r="FM140" s="30"/>
      <c r="FN140" s="30"/>
      <c r="FO140" s="30"/>
      <c r="FP140" s="30"/>
      <c r="FQ140" s="30"/>
      <c r="FR140" s="30"/>
      <c r="FS140" s="30"/>
      <c r="FT140" s="30"/>
      <c r="FU140" s="30"/>
      <c r="FV140" s="30">
        <v>32</v>
      </c>
      <c r="FW140" s="30">
        <v>21</v>
      </c>
      <c r="FX140" s="30">
        <v>10</v>
      </c>
      <c r="FY140" s="30">
        <v>46</v>
      </c>
      <c r="FZ140" s="30">
        <v>21</v>
      </c>
      <c r="GA140" s="30">
        <v>83</v>
      </c>
      <c r="GB140" s="30">
        <v>80</v>
      </c>
      <c r="GC140" s="30">
        <v>10</v>
      </c>
      <c r="GD140" s="30">
        <v>52</v>
      </c>
      <c r="GE140" s="30">
        <v>21</v>
      </c>
      <c r="GF140" s="30">
        <v>58</v>
      </c>
      <c r="GG140" s="30">
        <v>27</v>
      </c>
      <c r="GH140" s="30">
        <v>20</v>
      </c>
      <c r="GI140" s="30">
        <v>11</v>
      </c>
      <c r="GJ140" s="30">
        <v>52</v>
      </c>
      <c r="GK140" s="30">
        <v>39</v>
      </c>
      <c r="GL140" s="30">
        <v>11</v>
      </c>
      <c r="GM140" s="30"/>
      <c r="GN140" s="30"/>
      <c r="GO140" s="30"/>
      <c r="GP140" s="30"/>
      <c r="GQ140" s="30"/>
      <c r="GR140" s="30"/>
      <c r="GS140" s="30"/>
      <c r="GT140" s="30"/>
      <c r="GU140" s="30"/>
      <c r="GV140" s="30"/>
      <c r="GW140" s="30"/>
      <c r="GX140" s="30"/>
      <c r="GY140" s="30"/>
      <c r="GZ140" s="30"/>
      <c r="HA140" s="30"/>
      <c r="HB140" s="30"/>
      <c r="HC140" s="30"/>
      <c r="HD140" s="30">
        <v>19</v>
      </c>
      <c r="HE140" s="30"/>
      <c r="HF140" s="30"/>
      <c r="HG140" s="30"/>
      <c r="HH140" s="30"/>
      <c r="HI140" s="30"/>
      <c r="HJ140" s="30"/>
      <c r="HK140" s="30"/>
      <c r="HL140" s="30"/>
      <c r="HM140" s="30"/>
      <c r="HN140" s="30"/>
      <c r="HO140" s="30"/>
      <c r="HP140" s="30"/>
      <c r="HQ140" s="30"/>
      <c r="HR140" s="30">
        <v>72</v>
      </c>
      <c r="HS140" s="30"/>
      <c r="HT140" s="30"/>
      <c r="HU140" s="30"/>
      <c r="HV140" s="30"/>
      <c r="HW140" s="30"/>
      <c r="HX140" s="30"/>
      <c r="HY140" s="30"/>
      <c r="HZ140" s="30">
        <v>25</v>
      </c>
      <c r="IA140" s="30"/>
      <c r="IB140" s="30"/>
      <c r="IC140" s="30"/>
      <c r="ID140" s="30"/>
      <c r="IE140" s="30"/>
      <c r="IF140" s="30"/>
      <c r="IG140" s="30"/>
      <c r="IH140" s="30"/>
      <c r="II140" s="30">
        <v>85</v>
      </c>
      <c r="IJ140" s="30">
        <v>79</v>
      </c>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30"/>
      <c r="LP140" s="30"/>
      <c r="LQ140" s="30"/>
      <c r="LR140" s="30"/>
      <c r="LS140" s="30"/>
      <c r="LT140" s="30"/>
      <c r="LU140" s="30"/>
      <c r="LV140" s="30"/>
      <c r="LW140" s="30"/>
      <c r="LX140" s="30"/>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30"/>
      <c r="ND140" s="30"/>
      <c r="NE140" s="30"/>
      <c r="NF140" s="30"/>
      <c r="NG140" s="30"/>
      <c r="NH140" s="30"/>
      <c r="NI140" s="30"/>
      <c r="NJ140" s="30"/>
      <c r="NK140" s="30"/>
      <c r="NL140" s="30"/>
      <c r="NM140" s="30"/>
      <c r="NN140" s="30"/>
      <c r="NO140" s="30"/>
      <c r="NP140" s="30"/>
      <c r="NQ140" s="30"/>
      <c r="NR140" s="30"/>
      <c r="NS140" s="30"/>
      <c r="NT140" s="30">
        <v>72</v>
      </c>
      <c r="NU140" s="30">
        <v>29</v>
      </c>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c r="PV140" s="30"/>
      <c r="PW140" s="30"/>
      <c r="PX140" s="30"/>
      <c r="PY140" s="30"/>
      <c r="PZ140" s="30"/>
      <c r="QA140" s="30"/>
      <c r="QB140" s="30"/>
      <c r="QC140" s="30"/>
      <c r="QD140" s="30"/>
      <c r="QE140" s="30"/>
      <c r="QF140" s="30"/>
      <c r="QG140" s="30"/>
      <c r="QH140" s="30"/>
      <c r="QI140" s="30"/>
      <c r="QJ140" s="30"/>
      <c r="QK140" s="30"/>
      <c r="QL140" s="30"/>
      <c r="QM140" s="30"/>
      <c r="QN140" s="30"/>
      <c r="QO140" s="30"/>
      <c r="QP140" s="30"/>
      <c r="QQ140" s="30"/>
      <c r="QR140" s="30"/>
      <c r="QS140" s="30"/>
      <c r="QT140" s="30"/>
      <c r="QU140" s="30"/>
      <c r="QV140" s="30"/>
      <c r="QW140" s="30"/>
      <c r="QX140" s="30"/>
      <c r="QY140" s="30"/>
      <c r="QZ140" s="30"/>
      <c r="RA140" s="30"/>
      <c r="RB140" s="30"/>
      <c r="RC140" s="30"/>
      <c r="RD140" s="30"/>
      <c r="RE140" s="30"/>
      <c r="RF140" s="30"/>
      <c r="RG140" s="30"/>
      <c r="RH140" s="30"/>
      <c r="RI140" s="30"/>
      <c r="RJ140" s="30"/>
      <c r="RK140" s="30"/>
      <c r="RL140" s="30"/>
      <c r="RM140" s="30"/>
      <c r="RN140" s="30"/>
      <c r="RO140" s="30"/>
      <c r="RP140" s="30"/>
      <c r="RQ140" s="30"/>
      <c r="RR140" s="30"/>
      <c r="RS140" s="30"/>
      <c r="RT140" s="30"/>
      <c r="RU140" s="30"/>
      <c r="RV140" s="30"/>
      <c r="RW140" s="30"/>
      <c r="RX140" s="30"/>
      <c r="RY140" s="30"/>
      <c r="RZ140" s="30"/>
      <c r="SA140" s="30"/>
      <c r="SB140" s="30"/>
      <c r="SC140" s="30"/>
      <c r="SD140" s="30"/>
      <c r="SE140" s="30"/>
      <c r="SF140" s="30"/>
      <c r="SG140" s="30"/>
      <c r="SH140" s="30"/>
      <c r="SI140" s="30"/>
      <c r="SJ140" s="30"/>
      <c r="SK140" s="30"/>
      <c r="SL140" s="30">
        <v>1</v>
      </c>
      <c r="SM140" s="30">
        <v>4</v>
      </c>
      <c r="SN140" s="30"/>
      <c r="SO140" s="30"/>
      <c r="SP140" s="30"/>
      <c r="SQ140" s="30"/>
      <c r="SR140" s="30"/>
      <c r="SS140" s="30"/>
      <c r="ST140" s="30"/>
      <c r="SU140" s="30"/>
      <c r="SV140" s="30"/>
      <c r="SW140" s="30"/>
      <c r="SX140" s="30"/>
      <c r="SY140" s="30"/>
      <c r="SZ140" s="30"/>
      <c r="TA140" s="30"/>
      <c r="TB140" s="30"/>
      <c r="TC140" s="30"/>
      <c r="TD140" s="30"/>
      <c r="TE140" s="30"/>
      <c r="TF140" s="30"/>
      <c r="TG140" s="30"/>
      <c r="TH140" s="30"/>
      <c r="TI140" s="30"/>
      <c r="TJ140" s="30"/>
      <c r="TK140" s="30"/>
      <c r="TL140" s="30"/>
      <c r="TM140" s="30"/>
      <c r="TN140" s="30"/>
      <c r="TO140" s="30"/>
      <c r="TP140" s="30"/>
      <c r="TQ140" s="30"/>
      <c r="TR140" s="30"/>
      <c r="TS140" s="30"/>
      <c r="TT140" s="30"/>
      <c r="TU140" s="30"/>
      <c r="TV140" s="30"/>
      <c r="TW140" s="30"/>
      <c r="TX140" s="30">
        <v>38</v>
      </c>
      <c r="TY140" s="30">
        <v>83</v>
      </c>
      <c r="TZ140" s="30"/>
      <c r="UA140" s="30"/>
    </row>
    <row r="141" spans="2:547">
      <c r="B141" s="30" t="s">
        <v>139</v>
      </c>
      <c r="C141" s="43" t="s">
        <v>547</v>
      </c>
      <c r="D141" s="44"/>
      <c r="E141" s="30">
        <v>480</v>
      </c>
      <c r="F141" s="30">
        <v>51</v>
      </c>
      <c r="G141" s="30">
        <v>10.62</v>
      </c>
      <c r="H141" s="43" t="s">
        <v>537</v>
      </c>
      <c r="I141" s="44"/>
      <c r="J141" s="30">
        <v>46</v>
      </c>
      <c r="K141" s="30">
        <v>0</v>
      </c>
      <c r="L141" s="30">
        <v>23</v>
      </c>
      <c r="M141" s="30">
        <v>7</v>
      </c>
      <c r="N141" s="30">
        <v>1</v>
      </c>
      <c r="O141" s="30">
        <v>18</v>
      </c>
      <c r="P141" s="30">
        <v>2</v>
      </c>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v>45</v>
      </c>
      <c r="AZ141" s="30">
        <v>10</v>
      </c>
      <c r="BA141" s="30">
        <v>0</v>
      </c>
      <c r="BB141" s="30">
        <v>39</v>
      </c>
      <c r="BC141" s="30">
        <v>7</v>
      </c>
      <c r="BD141" s="30">
        <v>3</v>
      </c>
      <c r="BE141" s="30">
        <v>43</v>
      </c>
      <c r="BF141" s="30">
        <v>18</v>
      </c>
      <c r="BG141" s="30">
        <v>21</v>
      </c>
      <c r="BH141" s="30">
        <v>7</v>
      </c>
      <c r="BI141" s="30">
        <v>22</v>
      </c>
      <c r="BJ141" s="30">
        <v>7</v>
      </c>
      <c r="BK141" s="30">
        <v>31</v>
      </c>
      <c r="BL141" s="30">
        <v>18</v>
      </c>
      <c r="BM141" s="30">
        <v>21</v>
      </c>
      <c r="BN141" s="30">
        <v>2</v>
      </c>
      <c r="BO141" s="30">
        <v>19</v>
      </c>
      <c r="BP141" s="30">
        <v>29</v>
      </c>
      <c r="BQ141" s="30">
        <v>32</v>
      </c>
      <c r="BR141" s="30">
        <v>2</v>
      </c>
      <c r="BS141" s="30">
        <v>6</v>
      </c>
      <c r="BT141" s="30">
        <v>1</v>
      </c>
      <c r="BU141" s="30">
        <v>0</v>
      </c>
      <c r="BV141" s="30">
        <v>19</v>
      </c>
      <c r="BW141" s="30">
        <v>20</v>
      </c>
      <c r="BX141" s="30">
        <v>20</v>
      </c>
      <c r="BY141" s="30">
        <v>18</v>
      </c>
      <c r="BZ141" s="30">
        <v>6</v>
      </c>
      <c r="CA141" s="30">
        <v>8</v>
      </c>
      <c r="CB141" s="30">
        <v>15</v>
      </c>
      <c r="CC141" s="30">
        <v>21</v>
      </c>
      <c r="CD141" s="30">
        <v>0</v>
      </c>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v>40</v>
      </c>
      <c r="ES141" s="30">
        <v>9</v>
      </c>
      <c r="ET141" s="30"/>
      <c r="EU141" s="30"/>
      <c r="EV141" s="30"/>
      <c r="EW141" s="30"/>
      <c r="EX141" s="30"/>
      <c r="EY141" s="30"/>
      <c r="EZ141" s="30"/>
      <c r="FA141" s="30"/>
      <c r="FB141" s="30"/>
      <c r="FC141" s="30"/>
      <c r="FD141" s="30"/>
      <c r="FE141" s="30"/>
      <c r="FF141" s="30"/>
      <c r="FG141" s="30">
        <v>43</v>
      </c>
      <c r="FH141" s="30"/>
      <c r="FI141" s="30"/>
      <c r="FJ141" s="30"/>
      <c r="FK141" s="30"/>
      <c r="FL141" s="30"/>
      <c r="FM141" s="30"/>
      <c r="FN141" s="30"/>
      <c r="FO141" s="30"/>
      <c r="FP141" s="30"/>
      <c r="FQ141" s="30"/>
      <c r="FR141" s="30"/>
      <c r="FS141" s="30"/>
      <c r="FT141" s="30"/>
      <c r="FU141" s="30"/>
      <c r="FV141" s="30">
        <v>15</v>
      </c>
      <c r="FW141" s="30">
        <v>38</v>
      </c>
      <c r="FX141" s="30">
        <v>4</v>
      </c>
      <c r="FY141" s="30">
        <v>20</v>
      </c>
      <c r="FZ141" s="30">
        <v>39</v>
      </c>
      <c r="GA141" s="30">
        <v>39</v>
      </c>
      <c r="GB141" s="30">
        <v>39</v>
      </c>
      <c r="GC141" s="30">
        <v>4</v>
      </c>
      <c r="GD141" s="30">
        <v>14</v>
      </c>
      <c r="GE141" s="30">
        <v>21</v>
      </c>
      <c r="GF141" s="30">
        <v>21</v>
      </c>
      <c r="GG141" s="30">
        <v>20</v>
      </c>
      <c r="GH141" s="30">
        <v>41</v>
      </c>
      <c r="GI141" s="30">
        <v>31</v>
      </c>
      <c r="GJ141" s="30">
        <v>29</v>
      </c>
      <c r="GK141" s="30">
        <v>15</v>
      </c>
      <c r="GL141" s="30">
        <v>12</v>
      </c>
      <c r="GM141" s="30"/>
      <c r="GN141" s="30"/>
      <c r="GO141" s="30"/>
      <c r="GP141" s="30"/>
      <c r="GQ141" s="30"/>
      <c r="GR141" s="30"/>
      <c r="GS141" s="30"/>
      <c r="GT141" s="30"/>
      <c r="GU141" s="30">
        <v>35</v>
      </c>
      <c r="GV141" s="30"/>
      <c r="GW141" s="30"/>
      <c r="GX141" s="30"/>
      <c r="GY141" s="30"/>
      <c r="GZ141" s="30"/>
      <c r="HA141" s="30"/>
      <c r="HB141" s="30">
        <v>34</v>
      </c>
      <c r="HC141" s="30"/>
      <c r="HD141" s="30"/>
      <c r="HE141" s="30"/>
      <c r="HF141" s="30"/>
      <c r="HG141" s="30">
        <v>1</v>
      </c>
      <c r="HH141" s="30"/>
      <c r="HI141" s="30"/>
      <c r="HJ141" s="30"/>
      <c r="HK141" s="30"/>
      <c r="HL141" s="30"/>
      <c r="HM141" s="30"/>
      <c r="HN141" s="30"/>
      <c r="HO141" s="30"/>
      <c r="HP141" s="30"/>
      <c r="HQ141" s="30"/>
      <c r="HR141" s="30"/>
      <c r="HS141" s="30"/>
      <c r="HT141" s="30"/>
      <c r="HU141" s="30"/>
      <c r="HV141" s="30">
        <v>11</v>
      </c>
      <c r="HW141" s="30"/>
      <c r="HX141" s="30"/>
      <c r="HY141" s="30"/>
      <c r="HZ141" s="30"/>
      <c r="IA141" s="30"/>
      <c r="IB141" s="30"/>
      <c r="IC141" s="30"/>
      <c r="ID141" s="30"/>
      <c r="IE141" s="30"/>
      <c r="IF141" s="30"/>
      <c r="IG141" s="30"/>
      <c r="IH141" s="30"/>
      <c r="II141" s="30">
        <v>43</v>
      </c>
      <c r="IJ141" s="30">
        <v>43</v>
      </c>
      <c r="IK141" s="30">
        <v>13</v>
      </c>
      <c r="IL141" s="30">
        <v>40</v>
      </c>
      <c r="IM141" s="30">
        <v>32</v>
      </c>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30"/>
      <c r="LP141" s="30"/>
      <c r="LQ141" s="30"/>
      <c r="LR141" s="30"/>
      <c r="LS141" s="30"/>
      <c r="LT141" s="30"/>
      <c r="LU141" s="30"/>
      <c r="LV141" s="30"/>
      <c r="LW141" s="30"/>
      <c r="LX141" s="30"/>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30"/>
      <c r="ND141" s="30"/>
      <c r="NE141" s="30"/>
      <c r="NF141" s="30"/>
      <c r="NG141" s="30"/>
      <c r="NH141" s="30"/>
      <c r="NI141" s="30"/>
      <c r="NJ141" s="30"/>
      <c r="NK141" s="30"/>
      <c r="NL141" s="30"/>
      <c r="NM141" s="30"/>
      <c r="NN141" s="30"/>
      <c r="NO141" s="30"/>
      <c r="NP141" s="30"/>
      <c r="NQ141" s="30"/>
      <c r="NR141" s="30"/>
      <c r="NS141" s="30"/>
      <c r="NT141" s="30"/>
      <c r="NU141" s="30"/>
      <c r="NV141" s="30">
        <v>40</v>
      </c>
      <c r="NW141" s="30">
        <v>42</v>
      </c>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c r="PV141" s="30"/>
      <c r="PW141" s="30"/>
      <c r="PX141" s="30"/>
      <c r="PY141" s="30"/>
      <c r="PZ141" s="30"/>
      <c r="QA141" s="30"/>
      <c r="QB141" s="30"/>
      <c r="QC141" s="30"/>
      <c r="QD141" s="30"/>
      <c r="QE141" s="30"/>
      <c r="QF141" s="30"/>
      <c r="QG141" s="30"/>
      <c r="QH141" s="30"/>
      <c r="QI141" s="30"/>
      <c r="QJ141" s="30"/>
      <c r="QK141" s="30"/>
      <c r="QL141" s="30"/>
      <c r="QM141" s="30"/>
      <c r="QN141" s="30"/>
      <c r="QO141" s="30"/>
      <c r="QP141" s="30"/>
      <c r="QQ141" s="30"/>
      <c r="QR141" s="30"/>
      <c r="QS141" s="30"/>
      <c r="QT141" s="30"/>
      <c r="QU141" s="30"/>
      <c r="QV141" s="30"/>
      <c r="QW141" s="30"/>
      <c r="QX141" s="30"/>
      <c r="QY141" s="30"/>
      <c r="QZ141" s="30"/>
      <c r="RA141" s="30"/>
      <c r="RB141" s="30"/>
      <c r="RC141" s="30"/>
      <c r="RD141" s="30"/>
      <c r="RE141" s="30"/>
      <c r="RF141" s="30"/>
      <c r="RG141" s="30"/>
      <c r="RH141" s="30"/>
      <c r="RI141" s="30"/>
      <c r="RJ141" s="30"/>
      <c r="RK141" s="30"/>
      <c r="RL141" s="30"/>
      <c r="RM141" s="30"/>
      <c r="RN141" s="30"/>
      <c r="RO141" s="30"/>
      <c r="RP141" s="30"/>
      <c r="RQ141" s="30"/>
      <c r="RR141" s="30"/>
      <c r="RS141" s="30"/>
      <c r="RT141" s="30"/>
      <c r="RU141" s="30"/>
      <c r="RV141" s="30"/>
      <c r="RW141" s="30"/>
      <c r="RX141" s="30"/>
      <c r="RY141" s="30"/>
      <c r="RZ141" s="30"/>
      <c r="SA141" s="30"/>
      <c r="SB141" s="30"/>
      <c r="SC141" s="30"/>
      <c r="SD141" s="30"/>
      <c r="SE141" s="30"/>
      <c r="SF141" s="30"/>
      <c r="SG141" s="30"/>
      <c r="SH141" s="30"/>
      <c r="SI141" s="30"/>
      <c r="SJ141" s="30"/>
      <c r="SK141" s="30"/>
      <c r="SL141" s="30"/>
      <c r="SM141" s="30"/>
      <c r="SN141" s="30">
        <v>54</v>
      </c>
      <c r="SO141" s="30">
        <v>37</v>
      </c>
      <c r="SP141" s="30"/>
      <c r="SQ141" s="30"/>
      <c r="SR141" s="30"/>
      <c r="SS141" s="30"/>
      <c r="ST141" s="30"/>
      <c r="SU141" s="30"/>
      <c r="SV141" s="30"/>
      <c r="SW141" s="30"/>
      <c r="SX141" s="30"/>
      <c r="SY141" s="30"/>
      <c r="SZ141" s="30"/>
      <c r="TA141" s="30"/>
      <c r="TB141" s="30"/>
      <c r="TC141" s="30"/>
      <c r="TD141" s="30"/>
      <c r="TE141" s="30"/>
      <c r="TF141" s="30"/>
      <c r="TG141" s="30"/>
      <c r="TH141" s="30"/>
      <c r="TI141" s="30"/>
      <c r="TJ141" s="30"/>
      <c r="TK141" s="30"/>
      <c r="TL141" s="30"/>
      <c r="TM141" s="30"/>
      <c r="TN141" s="30"/>
      <c r="TO141" s="30"/>
      <c r="TP141" s="30"/>
      <c r="TQ141" s="30"/>
      <c r="TR141" s="30"/>
      <c r="TS141" s="30"/>
      <c r="TT141" s="30"/>
      <c r="TU141" s="30"/>
      <c r="TV141" s="30"/>
      <c r="TW141" s="30"/>
      <c r="TX141" s="30"/>
      <c r="TY141" s="30"/>
      <c r="TZ141" s="30"/>
      <c r="UA141" s="30"/>
    </row>
    <row r="142" spans="2:547">
      <c r="B142" s="30" t="s">
        <v>140</v>
      </c>
      <c r="C142" s="43" t="s">
        <v>547</v>
      </c>
      <c r="D142" s="44"/>
      <c r="E142" s="30">
        <v>715</v>
      </c>
      <c r="F142" s="30">
        <v>118</v>
      </c>
      <c r="G142" s="30">
        <v>16.5</v>
      </c>
      <c r="H142" s="43" t="s">
        <v>537</v>
      </c>
      <c r="I142" s="44"/>
      <c r="J142" s="30">
        <v>58</v>
      </c>
      <c r="K142" s="30">
        <v>1</v>
      </c>
      <c r="L142" s="30">
        <v>62</v>
      </c>
      <c r="M142" s="30">
        <v>5</v>
      </c>
      <c r="N142" s="30">
        <v>0</v>
      </c>
      <c r="O142" s="30">
        <v>31</v>
      </c>
      <c r="P142" s="30">
        <v>14</v>
      </c>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v>98</v>
      </c>
      <c r="AZ142" s="30">
        <v>12</v>
      </c>
      <c r="BA142" s="30">
        <v>0</v>
      </c>
      <c r="BB142" s="30">
        <v>49</v>
      </c>
      <c r="BC142" s="30">
        <v>6</v>
      </c>
      <c r="BD142" s="30">
        <v>14</v>
      </c>
      <c r="BE142" s="30">
        <v>50</v>
      </c>
      <c r="BF142" s="30">
        <v>31</v>
      </c>
      <c r="BG142" s="30">
        <v>57</v>
      </c>
      <c r="BH142" s="30">
        <v>7</v>
      </c>
      <c r="BI142" s="30">
        <v>55</v>
      </c>
      <c r="BJ142" s="30">
        <v>4</v>
      </c>
      <c r="BK142" s="30">
        <v>40</v>
      </c>
      <c r="BL142" s="30">
        <v>31</v>
      </c>
      <c r="BM142" s="30">
        <v>56</v>
      </c>
      <c r="BN142" s="30">
        <v>16</v>
      </c>
      <c r="BO142" s="30">
        <v>31</v>
      </c>
      <c r="BP142" s="30">
        <v>43</v>
      </c>
      <c r="BQ142" s="30">
        <v>44</v>
      </c>
      <c r="BR142" s="30">
        <v>18</v>
      </c>
      <c r="BS142" s="30">
        <v>6</v>
      </c>
      <c r="BT142" s="30">
        <v>14</v>
      </c>
      <c r="BU142" s="30">
        <v>16</v>
      </c>
      <c r="BV142" s="30">
        <v>53</v>
      </c>
      <c r="BW142" s="30">
        <v>26</v>
      </c>
      <c r="BX142" s="30">
        <v>54</v>
      </c>
      <c r="BY142" s="30">
        <v>29</v>
      </c>
      <c r="BZ142" s="30">
        <v>4</v>
      </c>
      <c r="CA142" s="30">
        <v>4</v>
      </c>
      <c r="CB142" s="30">
        <v>26</v>
      </c>
      <c r="CC142" s="30">
        <v>56</v>
      </c>
      <c r="CD142" s="30">
        <v>15</v>
      </c>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v>50</v>
      </c>
      <c r="FB142" s="30">
        <v>56</v>
      </c>
      <c r="FC142" s="30"/>
      <c r="FD142" s="30"/>
      <c r="FE142" s="30"/>
      <c r="FF142" s="30"/>
      <c r="FG142" s="30"/>
      <c r="FH142" s="30"/>
      <c r="FI142" s="30"/>
      <c r="FJ142" s="30"/>
      <c r="FK142" s="30"/>
      <c r="FL142" s="30"/>
      <c r="FM142" s="30"/>
      <c r="FN142" s="30"/>
      <c r="FO142" s="30">
        <v>90</v>
      </c>
      <c r="FP142" s="30"/>
      <c r="FQ142" s="30"/>
      <c r="FR142" s="30"/>
      <c r="FS142" s="30"/>
      <c r="FT142" s="30"/>
      <c r="FU142" s="30"/>
      <c r="FV142" s="30">
        <v>41</v>
      </c>
      <c r="FW142" s="30">
        <v>44</v>
      </c>
      <c r="FX142" s="30">
        <v>21</v>
      </c>
      <c r="FY142" s="30">
        <v>44</v>
      </c>
      <c r="FZ142" s="30">
        <v>51</v>
      </c>
      <c r="GA142" s="30">
        <v>85</v>
      </c>
      <c r="GB142" s="30">
        <v>94</v>
      </c>
      <c r="GC142" s="30">
        <v>13</v>
      </c>
      <c r="GD142" s="30">
        <v>43</v>
      </c>
      <c r="GE142" s="30">
        <v>43</v>
      </c>
      <c r="GF142" s="30">
        <v>42</v>
      </c>
      <c r="GG142" s="30">
        <v>58</v>
      </c>
      <c r="GH142" s="30">
        <v>48</v>
      </c>
      <c r="GI142" s="30">
        <v>20</v>
      </c>
      <c r="GJ142" s="30">
        <v>77</v>
      </c>
      <c r="GK142" s="30">
        <v>30</v>
      </c>
      <c r="GL142" s="30">
        <v>37</v>
      </c>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v>52</v>
      </c>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v>46</v>
      </c>
      <c r="IH142" s="30"/>
      <c r="II142" s="30">
        <v>97</v>
      </c>
      <c r="IJ142" s="30">
        <v>98</v>
      </c>
      <c r="IK142" s="30">
        <v>43</v>
      </c>
      <c r="IL142" s="30">
        <v>50</v>
      </c>
      <c r="IM142" s="30">
        <v>63</v>
      </c>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30"/>
      <c r="LP142" s="30"/>
      <c r="LQ142" s="30"/>
      <c r="LR142" s="30"/>
      <c r="LS142" s="30"/>
      <c r="LT142" s="30"/>
      <c r="LU142" s="30"/>
      <c r="LV142" s="30"/>
      <c r="LW142" s="30"/>
      <c r="LX142" s="30"/>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c r="MV142" s="30"/>
      <c r="MW142" s="30"/>
      <c r="MX142" s="30"/>
      <c r="MY142" s="30"/>
      <c r="MZ142" s="30"/>
      <c r="NA142" s="30"/>
      <c r="NB142" s="30"/>
      <c r="NC142" s="30"/>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c r="PV142" s="30"/>
      <c r="PW142" s="30"/>
      <c r="PX142" s="30"/>
      <c r="PY142" s="30"/>
      <c r="PZ142" s="30"/>
      <c r="QA142" s="30"/>
      <c r="QB142" s="30"/>
      <c r="QC142" s="30"/>
      <c r="QD142" s="30"/>
      <c r="QE142" s="30"/>
      <c r="QF142" s="30"/>
      <c r="QG142" s="30"/>
      <c r="QH142" s="30"/>
      <c r="QI142" s="30"/>
      <c r="QJ142" s="30"/>
      <c r="QK142" s="30"/>
      <c r="QL142" s="30"/>
      <c r="QM142" s="30"/>
      <c r="QN142" s="30"/>
      <c r="QO142" s="30"/>
      <c r="QP142" s="30"/>
      <c r="QQ142" s="30"/>
      <c r="QR142" s="30"/>
      <c r="QS142" s="30"/>
      <c r="QT142" s="30"/>
      <c r="QU142" s="30"/>
      <c r="QV142" s="30"/>
      <c r="QW142" s="30"/>
      <c r="QX142" s="30"/>
      <c r="QY142" s="30"/>
      <c r="QZ142" s="30"/>
      <c r="RA142" s="30"/>
      <c r="RB142" s="30"/>
      <c r="RC142" s="30"/>
      <c r="RD142" s="30"/>
      <c r="RE142" s="30"/>
      <c r="RF142" s="30"/>
      <c r="RG142" s="30"/>
      <c r="RH142" s="30"/>
      <c r="RI142" s="30"/>
      <c r="RJ142" s="30"/>
      <c r="RK142" s="30"/>
      <c r="RL142" s="30"/>
      <c r="RM142" s="30"/>
      <c r="RN142" s="30"/>
      <c r="RO142" s="30"/>
      <c r="RP142" s="30"/>
      <c r="RQ142" s="30"/>
      <c r="RR142" s="30"/>
      <c r="RS142" s="30"/>
      <c r="RT142" s="30"/>
      <c r="RU142" s="30"/>
      <c r="RV142" s="30"/>
      <c r="RW142" s="30"/>
      <c r="RX142" s="30"/>
      <c r="RY142" s="30"/>
      <c r="RZ142" s="30"/>
      <c r="SA142" s="30"/>
      <c r="SB142" s="30"/>
      <c r="SC142" s="30"/>
      <c r="SD142" s="30"/>
      <c r="SE142" s="30"/>
      <c r="SF142" s="30"/>
      <c r="SG142" s="30"/>
      <c r="SH142" s="30"/>
      <c r="SI142" s="30"/>
      <c r="SJ142" s="30"/>
      <c r="SK142" s="30"/>
      <c r="SL142" s="30"/>
      <c r="SM142" s="30"/>
      <c r="SN142" s="30">
        <v>61</v>
      </c>
      <c r="SO142" s="30">
        <v>113</v>
      </c>
      <c r="SP142" s="30"/>
      <c r="SQ142" s="30"/>
      <c r="SR142" s="30"/>
      <c r="SS142" s="30"/>
      <c r="ST142" s="30"/>
      <c r="SU142" s="30"/>
      <c r="SV142" s="30"/>
      <c r="SW142" s="30"/>
      <c r="SX142" s="30"/>
      <c r="SY142" s="30"/>
      <c r="SZ142" s="30"/>
      <c r="TA142" s="30"/>
      <c r="TB142" s="30"/>
      <c r="TC142" s="30"/>
      <c r="TD142" s="30"/>
      <c r="TE142" s="30"/>
      <c r="TF142" s="30"/>
      <c r="TG142" s="30"/>
      <c r="TH142" s="30"/>
      <c r="TI142" s="30"/>
      <c r="TJ142" s="30"/>
      <c r="TK142" s="30"/>
      <c r="TL142" s="30"/>
      <c r="TM142" s="30"/>
      <c r="TN142" s="30"/>
      <c r="TO142" s="30"/>
      <c r="TP142" s="30"/>
      <c r="TQ142" s="30"/>
      <c r="TR142" s="30"/>
      <c r="TS142" s="30"/>
      <c r="TT142" s="30"/>
      <c r="TU142" s="30"/>
      <c r="TV142" s="30"/>
      <c r="TW142" s="30"/>
      <c r="TX142" s="30"/>
      <c r="TY142" s="30"/>
      <c r="TZ142" s="30"/>
      <c r="UA142" s="30"/>
    </row>
    <row r="143" spans="2:547">
      <c r="B143" s="30" t="s">
        <v>141</v>
      </c>
      <c r="C143" s="43" t="s">
        <v>547</v>
      </c>
      <c r="D143" s="44"/>
      <c r="E143" s="30">
        <v>615</v>
      </c>
      <c r="F143" s="30">
        <v>85</v>
      </c>
      <c r="G143" s="30">
        <v>13.82</v>
      </c>
      <c r="H143" s="43" t="s">
        <v>537</v>
      </c>
      <c r="I143" s="44"/>
      <c r="J143" s="30">
        <v>32</v>
      </c>
      <c r="K143" s="30">
        <v>0</v>
      </c>
      <c r="L143" s="30">
        <v>35</v>
      </c>
      <c r="M143" s="30">
        <v>7</v>
      </c>
      <c r="N143" s="30">
        <v>0</v>
      </c>
      <c r="O143" s="30">
        <v>31</v>
      </c>
      <c r="P143" s="30">
        <v>12</v>
      </c>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v>72</v>
      </c>
      <c r="AZ143" s="30">
        <v>9</v>
      </c>
      <c r="BA143" s="30">
        <v>1</v>
      </c>
      <c r="BB143" s="30">
        <v>23</v>
      </c>
      <c r="BC143" s="30">
        <v>6</v>
      </c>
      <c r="BD143" s="30">
        <v>7</v>
      </c>
      <c r="BE143" s="30">
        <v>28</v>
      </c>
      <c r="BF143" s="30">
        <v>32</v>
      </c>
      <c r="BG143" s="30">
        <v>27</v>
      </c>
      <c r="BH143" s="30">
        <v>8</v>
      </c>
      <c r="BI143" s="30">
        <v>29</v>
      </c>
      <c r="BJ143" s="30">
        <v>6</v>
      </c>
      <c r="BK143" s="30">
        <v>25</v>
      </c>
      <c r="BL143" s="30">
        <v>29</v>
      </c>
      <c r="BM143" s="30">
        <v>27</v>
      </c>
      <c r="BN143" s="30">
        <v>10</v>
      </c>
      <c r="BO143" s="30">
        <v>32</v>
      </c>
      <c r="BP143" s="30">
        <v>20</v>
      </c>
      <c r="BQ143" s="30">
        <v>24</v>
      </c>
      <c r="BR143" s="30">
        <v>11</v>
      </c>
      <c r="BS143" s="30">
        <v>5</v>
      </c>
      <c r="BT143" s="30">
        <v>11</v>
      </c>
      <c r="BU143" s="30">
        <v>10</v>
      </c>
      <c r="BV143" s="30">
        <v>27</v>
      </c>
      <c r="BW143" s="30">
        <v>30</v>
      </c>
      <c r="BX143" s="30">
        <v>26</v>
      </c>
      <c r="BY143" s="30">
        <v>32</v>
      </c>
      <c r="BZ143" s="30">
        <v>6</v>
      </c>
      <c r="CA143" s="30">
        <v>9</v>
      </c>
      <c r="CB143" s="30">
        <v>29</v>
      </c>
      <c r="CC143" s="30">
        <v>27</v>
      </c>
      <c r="CD143" s="30">
        <v>7</v>
      </c>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v>29</v>
      </c>
      <c r="ES143" s="30">
        <v>3</v>
      </c>
      <c r="ET143" s="30"/>
      <c r="EU143" s="30"/>
      <c r="EV143" s="30"/>
      <c r="EW143" s="30"/>
      <c r="EX143" s="30"/>
      <c r="EY143" s="30"/>
      <c r="EZ143" s="30"/>
      <c r="FA143" s="30"/>
      <c r="FB143" s="30"/>
      <c r="FC143" s="30"/>
      <c r="FD143" s="30"/>
      <c r="FE143" s="30"/>
      <c r="FF143" s="30"/>
      <c r="FG143" s="30">
        <v>27</v>
      </c>
      <c r="FH143" s="30"/>
      <c r="FI143" s="30"/>
      <c r="FJ143" s="30"/>
      <c r="FK143" s="30"/>
      <c r="FL143" s="30"/>
      <c r="FM143" s="30"/>
      <c r="FN143" s="30"/>
      <c r="FO143" s="30"/>
      <c r="FP143" s="30"/>
      <c r="FQ143" s="30"/>
      <c r="FR143" s="30"/>
      <c r="FS143" s="30"/>
      <c r="FT143" s="30"/>
      <c r="FU143" s="30"/>
      <c r="FV143" s="30">
        <v>24</v>
      </c>
      <c r="FW143" s="30">
        <v>27</v>
      </c>
      <c r="FX143" s="30">
        <v>12</v>
      </c>
      <c r="FY143" s="30">
        <v>40</v>
      </c>
      <c r="FZ143" s="30">
        <v>28</v>
      </c>
      <c r="GA143" s="30">
        <v>61</v>
      </c>
      <c r="GB143" s="30">
        <v>65</v>
      </c>
      <c r="GC143" s="30">
        <v>7</v>
      </c>
      <c r="GD143" s="30">
        <v>34</v>
      </c>
      <c r="GE143" s="30">
        <v>31</v>
      </c>
      <c r="GF143" s="30">
        <v>31</v>
      </c>
      <c r="GG143" s="30">
        <v>45</v>
      </c>
      <c r="GH143" s="30">
        <v>27</v>
      </c>
      <c r="GI143" s="30">
        <v>16</v>
      </c>
      <c r="GJ143" s="30">
        <v>45</v>
      </c>
      <c r="GK143" s="30">
        <v>33</v>
      </c>
      <c r="GL143" s="30">
        <v>14</v>
      </c>
      <c r="GM143" s="30"/>
      <c r="GN143" s="30"/>
      <c r="GO143" s="30"/>
      <c r="GP143" s="30"/>
      <c r="GQ143" s="30"/>
      <c r="GR143" s="30"/>
      <c r="GS143" s="30">
        <v>28</v>
      </c>
      <c r="GT143" s="30"/>
      <c r="GU143" s="30"/>
      <c r="GV143" s="30"/>
      <c r="GW143" s="30">
        <v>30</v>
      </c>
      <c r="GX143" s="30"/>
      <c r="GY143" s="30"/>
      <c r="GZ143" s="30">
        <v>48</v>
      </c>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v>70</v>
      </c>
      <c r="IJ143" s="30">
        <v>71</v>
      </c>
      <c r="IK143" s="30">
        <v>26</v>
      </c>
      <c r="IL143" s="30">
        <v>28</v>
      </c>
      <c r="IM143" s="30">
        <v>54</v>
      </c>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30"/>
      <c r="LP143" s="30"/>
      <c r="LQ143" s="30"/>
      <c r="LR143" s="30"/>
      <c r="LS143" s="30"/>
      <c r="LT143" s="30"/>
      <c r="LU143" s="30"/>
      <c r="LV143" s="30"/>
      <c r="LW143" s="30"/>
      <c r="LX143" s="30"/>
      <c r="LY143" s="30"/>
      <c r="LZ143" s="30"/>
      <c r="MA143" s="30"/>
      <c r="MB143" s="30"/>
      <c r="MC143" s="30"/>
      <c r="MD143" s="30"/>
      <c r="ME143" s="30"/>
      <c r="MF143" s="30"/>
      <c r="MG143" s="30"/>
      <c r="MH143" s="30"/>
      <c r="MI143" s="30"/>
      <c r="MJ143" s="30"/>
      <c r="MK143" s="30"/>
      <c r="ML143" s="30"/>
      <c r="MM143" s="30"/>
      <c r="MN143" s="30"/>
      <c r="MO143" s="30"/>
      <c r="MP143" s="30"/>
      <c r="MQ143" s="30"/>
      <c r="MR143" s="30"/>
      <c r="MS143" s="30"/>
      <c r="MT143" s="30"/>
      <c r="MU143" s="30"/>
      <c r="MV143" s="30"/>
      <c r="MW143" s="30"/>
      <c r="MX143" s="30"/>
      <c r="MY143" s="30"/>
      <c r="MZ143" s="30"/>
      <c r="NA143" s="30"/>
      <c r="NB143" s="30"/>
      <c r="NC143" s="30"/>
      <c r="ND143" s="30"/>
      <c r="NE143" s="30"/>
      <c r="NF143" s="30"/>
      <c r="NG143" s="30"/>
      <c r="NH143" s="30"/>
      <c r="NI143" s="30"/>
      <c r="NJ143" s="30"/>
      <c r="NK143" s="30"/>
      <c r="NL143" s="30"/>
      <c r="NM143" s="30"/>
      <c r="NN143" s="30"/>
      <c r="NO143" s="30"/>
      <c r="NP143" s="30"/>
      <c r="NQ143" s="30"/>
      <c r="NR143" s="30"/>
      <c r="NS143" s="30"/>
      <c r="NT143" s="30"/>
      <c r="NU143" s="30"/>
      <c r="NV143" s="30"/>
      <c r="NW143" s="30"/>
      <c r="NX143" s="30">
        <v>68</v>
      </c>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c r="PV143" s="30"/>
      <c r="PW143" s="30"/>
      <c r="PX143" s="30"/>
      <c r="PY143" s="30"/>
      <c r="PZ143" s="30"/>
      <c r="QA143" s="30"/>
      <c r="QB143" s="30"/>
      <c r="QC143" s="30"/>
      <c r="QD143" s="30"/>
      <c r="QE143" s="30"/>
      <c r="QF143" s="30"/>
      <c r="QG143" s="30"/>
      <c r="QH143" s="30"/>
      <c r="QI143" s="30"/>
      <c r="QJ143" s="30"/>
      <c r="QK143" s="30"/>
      <c r="QL143" s="30"/>
      <c r="QM143" s="30"/>
      <c r="QN143" s="30"/>
      <c r="QO143" s="30"/>
      <c r="QP143" s="30"/>
      <c r="QQ143" s="30"/>
      <c r="QR143" s="30"/>
      <c r="QS143" s="30"/>
      <c r="QT143" s="30"/>
      <c r="QU143" s="30"/>
      <c r="QV143" s="30"/>
      <c r="QW143" s="30"/>
      <c r="QX143" s="30"/>
      <c r="QY143" s="30"/>
      <c r="QZ143" s="30"/>
      <c r="RA143" s="30"/>
      <c r="RB143" s="30"/>
      <c r="RC143" s="30"/>
      <c r="RD143" s="30"/>
      <c r="RE143" s="30"/>
      <c r="RF143" s="30"/>
      <c r="RG143" s="30"/>
      <c r="RH143" s="30"/>
      <c r="RI143" s="30"/>
      <c r="RJ143" s="30"/>
      <c r="RK143" s="30"/>
      <c r="RL143" s="30"/>
      <c r="RM143" s="30"/>
      <c r="RN143" s="30"/>
      <c r="RO143" s="30"/>
      <c r="RP143" s="30"/>
      <c r="RQ143" s="30"/>
      <c r="RR143" s="30"/>
      <c r="RS143" s="30"/>
      <c r="RT143" s="30"/>
      <c r="RU143" s="30"/>
      <c r="RV143" s="30"/>
      <c r="RW143" s="30"/>
      <c r="RX143" s="30"/>
      <c r="RY143" s="30"/>
      <c r="RZ143" s="30"/>
      <c r="SA143" s="30"/>
      <c r="SB143" s="30"/>
      <c r="SC143" s="30"/>
      <c r="SD143" s="30"/>
      <c r="SE143" s="30"/>
      <c r="SF143" s="30"/>
      <c r="SG143" s="30"/>
      <c r="SH143" s="30"/>
      <c r="SI143" s="30"/>
      <c r="SJ143" s="30"/>
      <c r="SK143" s="30"/>
      <c r="SL143" s="30"/>
      <c r="SM143" s="30"/>
      <c r="SN143" s="30">
        <v>53</v>
      </c>
      <c r="SO143" s="30">
        <v>60</v>
      </c>
      <c r="SP143" s="30"/>
      <c r="SQ143" s="30"/>
      <c r="SR143" s="30"/>
      <c r="SS143" s="30"/>
      <c r="ST143" s="30"/>
      <c r="SU143" s="30"/>
      <c r="SV143" s="30"/>
      <c r="SW143" s="30"/>
      <c r="SX143" s="30"/>
      <c r="SY143" s="30"/>
      <c r="SZ143" s="30"/>
      <c r="TA143" s="30"/>
      <c r="TB143" s="30"/>
      <c r="TC143" s="30"/>
      <c r="TD143" s="30"/>
      <c r="TE143" s="30"/>
      <c r="TF143" s="30"/>
      <c r="TG143" s="30"/>
      <c r="TH143" s="30"/>
      <c r="TI143" s="30"/>
      <c r="TJ143" s="30"/>
      <c r="TK143" s="30"/>
      <c r="TL143" s="30"/>
      <c r="TM143" s="30"/>
      <c r="TN143" s="30"/>
      <c r="TO143" s="30"/>
      <c r="TP143" s="30"/>
      <c r="TQ143" s="30"/>
      <c r="TR143" s="30"/>
      <c r="TS143" s="30"/>
      <c r="TT143" s="30"/>
      <c r="TU143" s="30"/>
      <c r="TV143" s="30"/>
      <c r="TW143" s="30"/>
      <c r="TX143" s="30"/>
      <c r="TY143" s="30"/>
      <c r="TZ143" s="30"/>
      <c r="UA143" s="30"/>
    </row>
    <row r="144" spans="2:547">
      <c r="B144" s="30" t="s">
        <v>142</v>
      </c>
      <c r="C144" s="43" t="s">
        <v>547</v>
      </c>
      <c r="D144" s="44"/>
      <c r="E144" s="30">
        <v>803</v>
      </c>
      <c r="F144" s="30">
        <v>63</v>
      </c>
      <c r="G144" s="30">
        <v>7.85</v>
      </c>
      <c r="H144" s="43" t="s">
        <v>537</v>
      </c>
      <c r="I144" s="44"/>
      <c r="J144" s="30">
        <v>39</v>
      </c>
      <c r="K144" s="30">
        <v>1</v>
      </c>
      <c r="L144" s="30">
        <v>22</v>
      </c>
      <c r="M144" s="30">
        <v>11</v>
      </c>
      <c r="N144" s="30">
        <v>0</v>
      </c>
      <c r="O144" s="30">
        <v>24</v>
      </c>
      <c r="P144" s="30">
        <v>4</v>
      </c>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v>53</v>
      </c>
      <c r="AZ144" s="30">
        <v>11</v>
      </c>
      <c r="BA144" s="30">
        <v>0</v>
      </c>
      <c r="BB144" s="30">
        <v>30</v>
      </c>
      <c r="BC144" s="30">
        <v>13</v>
      </c>
      <c r="BD144" s="30">
        <v>5</v>
      </c>
      <c r="BE144" s="30">
        <v>32</v>
      </c>
      <c r="BF144" s="30">
        <v>20</v>
      </c>
      <c r="BG144" s="30">
        <v>18</v>
      </c>
      <c r="BH144" s="30">
        <v>11</v>
      </c>
      <c r="BI144" s="30">
        <v>20</v>
      </c>
      <c r="BJ144" s="30">
        <v>12</v>
      </c>
      <c r="BK144" s="30">
        <v>31</v>
      </c>
      <c r="BL144" s="30">
        <v>20</v>
      </c>
      <c r="BM144" s="30">
        <v>17</v>
      </c>
      <c r="BN144" s="30">
        <v>3</v>
      </c>
      <c r="BO144" s="30">
        <v>22</v>
      </c>
      <c r="BP144" s="30">
        <v>31</v>
      </c>
      <c r="BQ144" s="30">
        <v>34</v>
      </c>
      <c r="BR144" s="30">
        <v>3</v>
      </c>
      <c r="BS144" s="30">
        <v>12</v>
      </c>
      <c r="BT144" s="30">
        <v>3</v>
      </c>
      <c r="BU144" s="30">
        <v>5</v>
      </c>
      <c r="BV144" s="30">
        <v>16</v>
      </c>
      <c r="BW144" s="30">
        <v>20</v>
      </c>
      <c r="BX144" s="30">
        <v>15</v>
      </c>
      <c r="BY144" s="30">
        <v>23</v>
      </c>
      <c r="BZ144" s="30">
        <v>11</v>
      </c>
      <c r="CA144" s="30">
        <v>9</v>
      </c>
      <c r="CB144" s="30">
        <v>17</v>
      </c>
      <c r="CC144" s="30">
        <v>21</v>
      </c>
      <c r="CD144" s="30">
        <v>4</v>
      </c>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v>33</v>
      </c>
      <c r="ES144" s="30">
        <v>5</v>
      </c>
      <c r="ET144" s="30"/>
      <c r="EU144" s="30"/>
      <c r="EV144" s="30"/>
      <c r="EW144" s="30"/>
      <c r="EX144" s="30"/>
      <c r="EY144" s="30"/>
      <c r="EZ144" s="30"/>
      <c r="FA144" s="30"/>
      <c r="FB144" s="30"/>
      <c r="FC144" s="30"/>
      <c r="FD144" s="30"/>
      <c r="FE144" s="30"/>
      <c r="FF144" s="30"/>
      <c r="FG144" s="30">
        <v>35</v>
      </c>
      <c r="FH144" s="30"/>
      <c r="FI144" s="30"/>
      <c r="FJ144" s="30"/>
      <c r="FK144" s="30"/>
      <c r="FL144" s="30"/>
      <c r="FM144" s="30"/>
      <c r="FN144" s="30"/>
      <c r="FO144" s="30"/>
      <c r="FP144" s="30"/>
      <c r="FQ144" s="30"/>
      <c r="FR144" s="30"/>
      <c r="FS144" s="30"/>
      <c r="FT144" s="30"/>
      <c r="FU144" s="30"/>
      <c r="FV144" s="30">
        <v>14</v>
      </c>
      <c r="FW144" s="30">
        <v>29</v>
      </c>
      <c r="FX144" s="30">
        <v>8</v>
      </c>
      <c r="FY144" s="30">
        <v>34</v>
      </c>
      <c r="FZ144" s="30">
        <v>34</v>
      </c>
      <c r="GA144" s="30">
        <v>46</v>
      </c>
      <c r="GB144" s="30">
        <v>44</v>
      </c>
      <c r="GC144" s="30">
        <v>8</v>
      </c>
      <c r="GD144" s="30">
        <v>14</v>
      </c>
      <c r="GE144" s="30">
        <v>25</v>
      </c>
      <c r="GF144" s="30">
        <v>17</v>
      </c>
      <c r="GG144" s="30">
        <v>35</v>
      </c>
      <c r="GH144" s="30">
        <v>26</v>
      </c>
      <c r="GI144" s="30">
        <v>24</v>
      </c>
      <c r="GJ144" s="30">
        <v>42</v>
      </c>
      <c r="GK144" s="30">
        <v>14</v>
      </c>
      <c r="GL144" s="30">
        <v>12</v>
      </c>
      <c r="GM144" s="30"/>
      <c r="GN144" s="30"/>
      <c r="GO144" s="30"/>
      <c r="GP144" s="30"/>
      <c r="GQ144" s="30"/>
      <c r="GR144" s="30"/>
      <c r="GS144" s="30">
        <v>32</v>
      </c>
      <c r="GT144" s="30"/>
      <c r="GU144" s="30"/>
      <c r="GV144" s="30"/>
      <c r="GW144" s="30">
        <v>20</v>
      </c>
      <c r="GX144" s="30"/>
      <c r="GY144" s="30"/>
      <c r="GZ144" s="30">
        <v>36</v>
      </c>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v>49</v>
      </c>
      <c r="IJ144" s="30">
        <v>46</v>
      </c>
      <c r="IK144" s="30">
        <v>12</v>
      </c>
      <c r="IL144" s="30">
        <v>33</v>
      </c>
      <c r="IM144" s="30">
        <v>44</v>
      </c>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30"/>
      <c r="LP144" s="30"/>
      <c r="LQ144" s="30"/>
      <c r="LR144" s="30"/>
      <c r="LS144" s="30"/>
      <c r="LT144" s="30"/>
      <c r="LU144" s="30"/>
      <c r="LV144" s="30"/>
      <c r="LW144" s="30"/>
      <c r="LX144" s="30"/>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30"/>
      <c r="ND144" s="30"/>
      <c r="NE144" s="30"/>
      <c r="NF144" s="30"/>
      <c r="NG144" s="30"/>
      <c r="NH144" s="30"/>
      <c r="NI144" s="30"/>
      <c r="NJ144" s="30"/>
      <c r="NK144" s="30"/>
      <c r="NL144" s="30"/>
      <c r="NM144" s="30"/>
      <c r="NN144" s="30"/>
      <c r="NO144" s="30"/>
      <c r="NP144" s="30"/>
      <c r="NQ144" s="30"/>
      <c r="NR144" s="30"/>
      <c r="NS144" s="30"/>
      <c r="NT144" s="30"/>
      <c r="NU144" s="30"/>
      <c r="NV144" s="30"/>
      <c r="NW144" s="30"/>
      <c r="NX144" s="30"/>
      <c r="NY144" s="30">
        <v>21</v>
      </c>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c r="PV144" s="30"/>
      <c r="PW144" s="30"/>
      <c r="PX144" s="30"/>
      <c r="PY144" s="30"/>
      <c r="PZ144" s="30"/>
      <c r="QA144" s="30"/>
      <c r="QB144" s="30"/>
      <c r="QC144" s="30"/>
      <c r="QD144" s="30"/>
      <c r="QE144" s="30"/>
      <c r="QF144" s="30"/>
      <c r="QG144" s="30"/>
      <c r="QH144" s="30"/>
      <c r="QI144" s="30"/>
      <c r="QJ144" s="30"/>
      <c r="QK144" s="30"/>
      <c r="QL144" s="30"/>
      <c r="QM144" s="30"/>
      <c r="QN144" s="30"/>
      <c r="QO144" s="30"/>
      <c r="QP144" s="30"/>
      <c r="QQ144" s="30"/>
      <c r="QR144" s="30"/>
      <c r="QS144" s="30"/>
      <c r="QT144" s="30"/>
      <c r="QU144" s="30"/>
      <c r="QV144" s="30"/>
      <c r="QW144" s="30"/>
      <c r="QX144" s="30"/>
      <c r="QY144" s="30"/>
      <c r="QZ144" s="30"/>
      <c r="RA144" s="30"/>
      <c r="RB144" s="30"/>
      <c r="RC144" s="30"/>
      <c r="RD144" s="30"/>
      <c r="RE144" s="30"/>
      <c r="RF144" s="30"/>
      <c r="RG144" s="30"/>
      <c r="RH144" s="30"/>
      <c r="RI144" s="30"/>
      <c r="RJ144" s="30"/>
      <c r="RK144" s="30"/>
      <c r="RL144" s="30"/>
      <c r="RM144" s="30"/>
      <c r="RN144" s="30"/>
      <c r="RO144" s="30"/>
      <c r="RP144" s="30"/>
      <c r="RQ144" s="30"/>
      <c r="RR144" s="30"/>
      <c r="RS144" s="30"/>
      <c r="RT144" s="30"/>
      <c r="RU144" s="30"/>
      <c r="RV144" s="30"/>
      <c r="RW144" s="30"/>
      <c r="RX144" s="30"/>
      <c r="RY144" s="30"/>
      <c r="RZ144" s="30"/>
      <c r="SA144" s="30"/>
      <c r="SB144" s="30"/>
      <c r="SC144" s="30"/>
      <c r="SD144" s="30"/>
      <c r="SE144" s="30"/>
      <c r="SF144" s="30"/>
      <c r="SG144" s="30"/>
      <c r="SH144" s="30"/>
      <c r="SI144" s="30"/>
      <c r="SJ144" s="30"/>
      <c r="SK144" s="30"/>
      <c r="SL144" s="30"/>
      <c r="SM144" s="30"/>
      <c r="SN144" s="30">
        <v>43</v>
      </c>
      <c r="SO144" s="30">
        <v>56</v>
      </c>
      <c r="SP144" s="30"/>
      <c r="SQ144" s="30"/>
      <c r="SR144" s="30"/>
      <c r="SS144" s="30"/>
      <c r="ST144" s="30"/>
      <c r="SU144" s="30"/>
      <c r="SV144" s="30"/>
      <c r="SW144" s="30"/>
      <c r="SX144" s="30"/>
      <c r="SY144" s="30"/>
      <c r="SZ144" s="30"/>
      <c r="TA144" s="30"/>
      <c r="TB144" s="30"/>
      <c r="TC144" s="30"/>
      <c r="TD144" s="30"/>
      <c r="TE144" s="30"/>
      <c r="TF144" s="30"/>
      <c r="TG144" s="30"/>
      <c r="TH144" s="30"/>
      <c r="TI144" s="30"/>
      <c r="TJ144" s="30"/>
      <c r="TK144" s="30"/>
      <c r="TL144" s="30"/>
      <c r="TM144" s="30"/>
      <c r="TN144" s="30"/>
      <c r="TO144" s="30"/>
      <c r="TP144" s="30"/>
      <c r="TQ144" s="30"/>
      <c r="TR144" s="30"/>
      <c r="TS144" s="30"/>
      <c r="TT144" s="30"/>
      <c r="TU144" s="30"/>
      <c r="TV144" s="30"/>
      <c r="TW144" s="30"/>
      <c r="TX144" s="30"/>
      <c r="TY144" s="30"/>
      <c r="TZ144" s="30"/>
      <c r="UA144" s="30"/>
    </row>
    <row r="145" spans="2:547">
      <c r="B145" s="30" t="s">
        <v>143</v>
      </c>
      <c r="C145" s="43" t="s">
        <v>547</v>
      </c>
      <c r="D145" s="44"/>
      <c r="E145" s="30">
        <v>778</v>
      </c>
      <c r="F145" s="30">
        <v>99</v>
      </c>
      <c r="G145" s="30">
        <v>12.72</v>
      </c>
      <c r="H145" s="43" t="s">
        <v>537</v>
      </c>
      <c r="I145" s="44"/>
      <c r="J145" s="30">
        <v>50</v>
      </c>
      <c r="K145" s="30">
        <v>0</v>
      </c>
      <c r="L145" s="30">
        <v>43</v>
      </c>
      <c r="M145" s="30">
        <v>6</v>
      </c>
      <c r="N145" s="30">
        <v>1</v>
      </c>
      <c r="O145" s="30">
        <v>29</v>
      </c>
      <c r="P145" s="30">
        <v>18</v>
      </c>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v>77</v>
      </c>
      <c r="AZ145" s="30">
        <v>19</v>
      </c>
      <c r="BA145" s="30">
        <v>0</v>
      </c>
      <c r="BB145" s="30">
        <v>35</v>
      </c>
      <c r="BC145" s="30">
        <v>9</v>
      </c>
      <c r="BD145" s="30">
        <v>16</v>
      </c>
      <c r="BE145" s="30">
        <v>45</v>
      </c>
      <c r="BF145" s="30">
        <v>28</v>
      </c>
      <c r="BG145" s="30">
        <v>37</v>
      </c>
      <c r="BH145" s="30">
        <v>7</v>
      </c>
      <c r="BI145" s="30">
        <v>33</v>
      </c>
      <c r="BJ145" s="30">
        <v>7</v>
      </c>
      <c r="BK145" s="30">
        <v>41</v>
      </c>
      <c r="BL145" s="30">
        <v>27</v>
      </c>
      <c r="BM145" s="30">
        <v>38</v>
      </c>
      <c r="BN145" s="30">
        <v>16</v>
      </c>
      <c r="BO145" s="30">
        <v>30</v>
      </c>
      <c r="BP145" s="30">
        <v>35</v>
      </c>
      <c r="BQ145" s="30">
        <v>37</v>
      </c>
      <c r="BR145" s="30">
        <v>17</v>
      </c>
      <c r="BS145" s="30">
        <v>7</v>
      </c>
      <c r="BT145" s="30">
        <v>13</v>
      </c>
      <c r="BU145" s="30">
        <v>16</v>
      </c>
      <c r="BV145" s="30">
        <v>34</v>
      </c>
      <c r="BW145" s="30">
        <v>29</v>
      </c>
      <c r="BX145" s="30">
        <v>34</v>
      </c>
      <c r="BY145" s="30">
        <v>28</v>
      </c>
      <c r="BZ145" s="30">
        <v>7</v>
      </c>
      <c r="CA145" s="30">
        <v>9</v>
      </c>
      <c r="CB145" s="30">
        <v>27</v>
      </c>
      <c r="CC145" s="30">
        <v>35</v>
      </c>
      <c r="CD145" s="30">
        <v>14</v>
      </c>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v>34</v>
      </c>
      <c r="ES145" s="30">
        <v>18</v>
      </c>
      <c r="ET145" s="30"/>
      <c r="EU145" s="30"/>
      <c r="EV145" s="30"/>
      <c r="EW145" s="30"/>
      <c r="EX145" s="30"/>
      <c r="EY145" s="30"/>
      <c r="EZ145" s="30"/>
      <c r="FA145" s="30"/>
      <c r="FB145" s="30"/>
      <c r="FC145" s="30"/>
      <c r="FD145" s="30"/>
      <c r="FE145" s="30"/>
      <c r="FF145" s="30"/>
      <c r="FG145" s="30">
        <v>52</v>
      </c>
      <c r="FH145" s="30"/>
      <c r="FI145" s="30"/>
      <c r="FJ145" s="30"/>
      <c r="FK145" s="30"/>
      <c r="FL145" s="30"/>
      <c r="FM145" s="30"/>
      <c r="FN145" s="30"/>
      <c r="FO145" s="30"/>
      <c r="FP145" s="30"/>
      <c r="FQ145" s="30"/>
      <c r="FR145" s="30"/>
      <c r="FS145" s="30"/>
      <c r="FT145" s="30"/>
      <c r="FU145" s="30"/>
      <c r="FV145" s="30">
        <v>34</v>
      </c>
      <c r="FW145" s="30">
        <v>47</v>
      </c>
      <c r="FX145" s="30">
        <v>9</v>
      </c>
      <c r="FY145" s="30">
        <v>46</v>
      </c>
      <c r="FZ145" s="30">
        <v>48</v>
      </c>
      <c r="GA145" s="30">
        <v>77</v>
      </c>
      <c r="GB145" s="30">
        <v>78</v>
      </c>
      <c r="GC145" s="30">
        <v>8</v>
      </c>
      <c r="GD145" s="30">
        <v>40</v>
      </c>
      <c r="GE145" s="30">
        <v>35</v>
      </c>
      <c r="GF145" s="30">
        <v>43</v>
      </c>
      <c r="GG145" s="30">
        <v>42</v>
      </c>
      <c r="GH145" s="30">
        <v>45</v>
      </c>
      <c r="GI145" s="30">
        <v>21</v>
      </c>
      <c r="GJ145" s="30">
        <v>55</v>
      </c>
      <c r="GK145" s="30">
        <v>33</v>
      </c>
      <c r="GL145" s="30">
        <v>29</v>
      </c>
      <c r="GM145" s="30"/>
      <c r="GN145" s="30"/>
      <c r="GO145" s="30"/>
      <c r="GP145" s="30"/>
      <c r="GQ145" s="30"/>
      <c r="GR145" s="30"/>
      <c r="GS145" s="30"/>
      <c r="GT145" s="30"/>
      <c r="GU145" s="30"/>
      <c r="GV145" s="30"/>
      <c r="GW145" s="30"/>
      <c r="GX145" s="30">
        <v>50</v>
      </c>
      <c r="GY145" s="30"/>
      <c r="GZ145" s="30"/>
      <c r="HA145" s="30"/>
      <c r="HB145" s="30"/>
      <c r="HC145" s="30">
        <v>84</v>
      </c>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v>80</v>
      </c>
      <c r="IJ145" s="30">
        <v>80</v>
      </c>
      <c r="IK145" s="30">
        <v>23</v>
      </c>
      <c r="IL145" s="30">
        <v>47</v>
      </c>
      <c r="IM145" s="30">
        <v>67</v>
      </c>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30"/>
      <c r="LP145" s="30"/>
      <c r="LQ145" s="30"/>
      <c r="LR145" s="30"/>
      <c r="LS145" s="30"/>
      <c r="LT145" s="30"/>
      <c r="LU145" s="30"/>
      <c r="LV145" s="30"/>
      <c r="LW145" s="30"/>
      <c r="LX145" s="30"/>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30"/>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v>3</v>
      </c>
      <c r="OA145" s="30">
        <v>48</v>
      </c>
      <c r="OB145" s="30">
        <v>0</v>
      </c>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c r="PZ145" s="30"/>
      <c r="QA145" s="30"/>
      <c r="QB145" s="30"/>
      <c r="QC145" s="30"/>
      <c r="QD145" s="30"/>
      <c r="QE145" s="30"/>
      <c r="QF145" s="30"/>
      <c r="QG145" s="30"/>
      <c r="QH145" s="30"/>
      <c r="QI145" s="30"/>
      <c r="QJ145" s="30"/>
      <c r="QK145" s="30"/>
      <c r="QL145" s="30"/>
      <c r="QM145" s="30"/>
      <c r="QN145" s="30"/>
      <c r="QO145" s="30"/>
      <c r="QP145" s="30"/>
      <c r="QQ145" s="30"/>
      <c r="QR145" s="30"/>
      <c r="QS145" s="30"/>
      <c r="QT145" s="30"/>
      <c r="QU145" s="30"/>
      <c r="QV145" s="30"/>
      <c r="QW145" s="30"/>
      <c r="QX145" s="30"/>
      <c r="QY145" s="30"/>
      <c r="QZ145" s="30"/>
      <c r="RA145" s="30"/>
      <c r="RB145" s="30"/>
      <c r="RC145" s="30"/>
      <c r="RD145" s="30"/>
      <c r="RE145" s="30"/>
      <c r="RF145" s="30"/>
      <c r="RG145" s="30"/>
      <c r="RH145" s="30"/>
      <c r="RI145" s="30"/>
      <c r="RJ145" s="30"/>
      <c r="RK145" s="30"/>
      <c r="RL145" s="30"/>
      <c r="RM145" s="30"/>
      <c r="RN145" s="30"/>
      <c r="RO145" s="30"/>
      <c r="RP145" s="30"/>
      <c r="RQ145" s="30"/>
      <c r="RR145" s="30"/>
      <c r="RS145" s="30"/>
      <c r="RT145" s="30"/>
      <c r="RU145" s="30"/>
      <c r="RV145" s="30"/>
      <c r="RW145" s="30"/>
      <c r="RX145" s="30"/>
      <c r="RY145" s="30"/>
      <c r="RZ145" s="30"/>
      <c r="SA145" s="30"/>
      <c r="SB145" s="30"/>
      <c r="SC145" s="30"/>
      <c r="SD145" s="30"/>
      <c r="SE145" s="30"/>
      <c r="SF145" s="30"/>
      <c r="SG145" s="30"/>
      <c r="SH145" s="30"/>
      <c r="SI145" s="30"/>
      <c r="SJ145" s="30"/>
      <c r="SK145" s="30"/>
      <c r="SL145" s="30"/>
      <c r="SM145" s="30"/>
      <c r="SN145" s="30">
        <v>57</v>
      </c>
      <c r="SO145" s="30">
        <v>88</v>
      </c>
      <c r="SP145" s="30"/>
      <c r="SQ145" s="30"/>
      <c r="SR145" s="30"/>
      <c r="SS145" s="30"/>
      <c r="ST145" s="30"/>
      <c r="SU145" s="30"/>
      <c r="SV145" s="30"/>
      <c r="SW145" s="30"/>
      <c r="SX145" s="30"/>
      <c r="SY145" s="30"/>
      <c r="SZ145" s="30"/>
      <c r="TA145" s="30"/>
      <c r="TB145" s="30"/>
      <c r="TC145" s="30"/>
      <c r="TD145" s="30"/>
      <c r="TE145" s="30"/>
      <c r="TF145" s="30"/>
      <c r="TG145" s="30"/>
      <c r="TH145" s="30"/>
      <c r="TI145" s="30"/>
      <c r="TJ145" s="30"/>
      <c r="TK145" s="30"/>
      <c r="TL145" s="30"/>
      <c r="TM145" s="30"/>
      <c r="TN145" s="30"/>
      <c r="TO145" s="30"/>
      <c r="TP145" s="30"/>
      <c r="TQ145" s="30"/>
      <c r="TR145" s="30"/>
      <c r="TS145" s="30"/>
      <c r="TT145" s="30"/>
      <c r="TU145" s="30"/>
      <c r="TV145" s="30"/>
      <c r="TW145" s="30"/>
      <c r="TX145" s="30"/>
      <c r="TY145" s="30"/>
      <c r="TZ145" s="30"/>
      <c r="UA145" s="30"/>
    </row>
    <row r="146" spans="2:547">
      <c r="B146" s="30" t="s">
        <v>144</v>
      </c>
      <c r="C146" s="43" t="s">
        <v>547</v>
      </c>
      <c r="D146" s="44"/>
      <c r="E146" s="30">
        <v>419</v>
      </c>
      <c r="F146" s="30">
        <v>38</v>
      </c>
      <c r="G146" s="30">
        <v>9.07</v>
      </c>
      <c r="H146" s="43" t="s">
        <v>537</v>
      </c>
      <c r="I146" s="44"/>
      <c r="J146" s="30">
        <v>29</v>
      </c>
      <c r="K146" s="30">
        <v>0</v>
      </c>
      <c r="L146" s="30">
        <v>10</v>
      </c>
      <c r="M146" s="30">
        <v>4</v>
      </c>
      <c r="N146" s="30">
        <v>1</v>
      </c>
      <c r="O146" s="30">
        <v>17</v>
      </c>
      <c r="P146" s="30">
        <v>5</v>
      </c>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v>32</v>
      </c>
      <c r="AZ146" s="30">
        <v>8</v>
      </c>
      <c r="BA146" s="30">
        <v>0</v>
      </c>
      <c r="BB146" s="30">
        <v>21</v>
      </c>
      <c r="BC146" s="30">
        <v>4</v>
      </c>
      <c r="BD146" s="30">
        <v>3</v>
      </c>
      <c r="BE146" s="30">
        <v>23</v>
      </c>
      <c r="BF146" s="30">
        <v>15</v>
      </c>
      <c r="BG146" s="30">
        <v>10</v>
      </c>
      <c r="BH146" s="30">
        <v>5</v>
      </c>
      <c r="BI146" s="30">
        <v>7</v>
      </c>
      <c r="BJ146" s="30">
        <v>5</v>
      </c>
      <c r="BK146" s="30">
        <v>16</v>
      </c>
      <c r="BL146" s="30">
        <v>17</v>
      </c>
      <c r="BM146" s="30">
        <v>9</v>
      </c>
      <c r="BN146" s="30">
        <v>4</v>
      </c>
      <c r="BO146" s="30">
        <v>18</v>
      </c>
      <c r="BP146" s="30">
        <v>16</v>
      </c>
      <c r="BQ146" s="30">
        <v>19</v>
      </c>
      <c r="BR146" s="30">
        <v>7</v>
      </c>
      <c r="BS146" s="30">
        <v>4</v>
      </c>
      <c r="BT146" s="30">
        <v>5</v>
      </c>
      <c r="BU146" s="30">
        <v>4</v>
      </c>
      <c r="BV146" s="30">
        <v>7</v>
      </c>
      <c r="BW146" s="30">
        <v>16</v>
      </c>
      <c r="BX146" s="30">
        <v>8</v>
      </c>
      <c r="BY146" s="30">
        <v>16</v>
      </c>
      <c r="BZ146" s="30">
        <v>4</v>
      </c>
      <c r="CA146" s="30">
        <v>5</v>
      </c>
      <c r="CB146" s="30">
        <v>14</v>
      </c>
      <c r="CC146" s="30">
        <v>7</v>
      </c>
      <c r="CD146" s="30">
        <v>5</v>
      </c>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v>19</v>
      </c>
      <c r="ES146" s="30">
        <v>12</v>
      </c>
      <c r="ET146" s="30"/>
      <c r="EU146" s="30"/>
      <c r="EV146" s="30"/>
      <c r="EW146" s="30"/>
      <c r="EX146" s="30"/>
      <c r="EY146" s="30"/>
      <c r="EZ146" s="30"/>
      <c r="FA146" s="30"/>
      <c r="FB146" s="30"/>
      <c r="FC146" s="30"/>
      <c r="FD146" s="30"/>
      <c r="FE146" s="30"/>
      <c r="FF146" s="30"/>
      <c r="FG146" s="30">
        <v>27</v>
      </c>
      <c r="FH146" s="30"/>
      <c r="FI146" s="30"/>
      <c r="FJ146" s="30"/>
      <c r="FK146" s="30"/>
      <c r="FL146" s="30"/>
      <c r="FM146" s="30"/>
      <c r="FN146" s="30"/>
      <c r="FO146" s="30"/>
      <c r="FP146" s="30"/>
      <c r="FQ146" s="30"/>
      <c r="FR146" s="30"/>
      <c r="FS146" s="30"/>
      <c r="FT146" s="30"/>
      <c r="FU146" s="30"/>
      <c r="FV146" s="30">
        <v>11</v>
      </c>
      <c r="FW146" s="30">
        <v>23</v>
      </c>
      <c r="FX146" s="30">
        <v>4</v>
      </c>
      <c r="FY146" s="30">
        <v>16</v>
      </c>
      <c r="FZ146" s="30">
        <v>26</v>
      </c>
      <c r="GA146" s="30">
        <v>31</v>
      </c>
      <c r="GB146" s="30">
        <v>30</v>
      </c>
      <c r="GC146" s="30">
        <v>4</v>
      </c>
      <c r="GD146" s="30">
        <v>15</v>
      </c>
      <c r="GE146" s="30">
        <v>12</v>
      </c>
      <c r="GF146" s="30">
        <v>14</v>
      </c>
      <c r="GG146" s="30">
        <v>17</v>
      </c>
      <c r="GH146" s="30">
        <v>23</v>
      </c>
      <c r="GI146" s="30">
        <v>18</v>
      </c>
      <c r="GJ146" s="30">
        <v>21</v>
      </c>
      <c r="GK146" s="30">
        <v>11</v>
      </c>
      <c r="GL146" s="30">
        <v>12</v>
      </c>
      <c r="GM146" s="30"/>
      <c r="GN146" s="30"/>
      <c r="GO146" s="30"/>
      <c r="GP146" s="30"/>
      <c r="GQ146" s="30"/>
      <c r="GR146" s="30"/>
      <c r="GS146" s="30"/>
      <c r="GT146" s="30"/>
      <c r="GU146" s="30"/>
      <c r="GV146" s="30"/>
      <c r="GW146" s="30"/>
      <c r="GX146" s="30">
        <v>27</v>
      </c>
      <c r="GY146" s="30"/>
      <c r="GZ146" s="30"/>
      <c r="HA146" s="30"/>
      <c r="HB146" s="30"/>
      <c r="HC146" s="30">
        <v>29</v>
      </c>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v>30</v>
      </c>
      <c r="IJ146" s="30">
        <v>29</v>
      </c>
      <c r="IK146" s="30">
        <v>13</v>
      </c>
      <c r="IL146" s="30">
        <v>27</v>
      </c>
      <c r="IM146" s="30">
        <v>19</v>
      </c>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30"/>
      <c r="LP146" s="30"/>
      <c r="LQ146" s="30"/>
      <c r="LR146" s="30"/>
      <c r="LS146" s="30"/>
      <c r="LT146" s="30"/>
      <c r="LU146" s="30"/>
      <c r="LV146" s="30"/>
      <c r="LW146" s="30"/>
      <c r="LX146" s="30"/>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30"/>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v>25</v>
      </c>
      <c r="OD146" s="30">
        <v>28</v>
      </c>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c r="PZ146" s="30"/>
      <c r="QA146" s="30"/>
      <c r="QB146" s="30"/>
      <c r="QC146" s="30"/>
      <c r="QD146" s="30"/>
      <c r="QE146" s="30"/>
      <c r="QF146" s="30"/>
      <c r="QG146" s="30"/>
      <c r="QH146" s="30"/>
      <c r="QI146" s="30"/>
      <c r="QJ146" s="30"/>
      <c r="QK146" s="30"/>
      <c r="QL146" s="30"/>
      <c r="QM146" s="30"/>
      <c r="QN146" s="30"/>
      <c r="QO146" s="30"/>
      <c r="QP146" s="30"/>
      <c r="QQ146" s="30"/>
      <c r="QR146" s="30"/>
      <c r="QS146" s="30"/>
      <c r="QT146" s="30"/>
      <c r="QU146" s="30"/>
      <c r="QV146" s="30"/>
      <c r="QW146" s="30"/>
      <c r="QX146" s="30"/>
      <c r="QY146" s="30"/>
      <c r="QZ146" s="30"/>
      <c r="RA146" s="30"/>
      <c r="RB146" s="30"/>
      <c r="RC146" s="30"/>
      <c r="RD146" s="30"/>
      <c r="RE146" s="30"/>
      <c r="RF146" s="30"/>
      <c r="RG146" s="30"/>
      <c r="RH146" s="30"/>
      <c r="RI146" s="30"/>
      <c r="RJ146" s="30"/>
      <c r="RK146" s="30"/>
      <c r="RL146" s="30"/>
      <c r="RM146" s="30"/>
      <c r="RN146" s="30"/>
      <c r="RO146" s="30"/>
      <c r="RP146" s="30"/>
      <c r="RQ146" s="30"/>
      <c r="RR146" s="30"/>
      <c r="RS146" s="30"/>
      <c r="RT146" s="30"/>
      <c r="RU146" s="30"/>
      <c r="RV146" s="30"/>
      <c r="RW146" s="30"/>
      <c r="RX146" s="30"/>
      <c r="RY146" s="30"/>
      <c r="RZ146" s="30"/>
      <c r="SA146" s="30"/>
      <c r="SB146" s="30"/>
      <c r="SC146" s="30"/>
      <c r="SD146" s="30"/>
      <c r="SE146" s="30"/>
      <c r="SF146" s="30"/>
      <c r="SG146" s="30"/>
      <c r="SH146" s="30"/>
      <c r="SI146" s="30"/>
      <c r="SJ146" s="30"/>
      <c r="SK146" s="30"/>
      <c r="SL146" s="30"/>
      <c r="SM146" s="30"/>
      <c r="SN146" s="30">
        <v>38</v>
      </c>
      <c r="SO146" s="30">
        <v>29</v>
      </c>
      <c r="SP146" s="30"/>
      <c r="SQ146" s="30"/>
      <c r="SR146" s="30"/>
      <c r="SS146" s="30"/>
      <c r="ST146" s="30"/>
      <c r="SU146" s="30"/>
      <c r="SV146" s="30"/>
      <c r="SW146" s="30"/>
      <c r="SX146" s="30"/>
      <c r="SY146" s="30"/>
      <c r="SZ146" s="30"/>
      <c r="TA146" s="30"/>
      <c r="TB146" s="30"/>
      <c r="TC146" s="30"/>
      <c r="TD146" s="30"/>
      <c r="TE146" s="30"/>
      <c r="TF146" s="30"/>
      <c r="TG146" s="30"/>
      <c r="TH146" s="30"/>
      <c r="TI146" s="30"/>
      <c r="TJ146" s="30"/>
      <c r="TK146" s="30"/>
      <c r="TL146" s="30"/>
      <c r="TM146" s="30"/>
      <c r="TN146" s="30"/>
      <c r="TO146" s="30"/>
      <c r="TP146" s="30"/>
      <c r="TQ146" s="30"/>
      <c r="TR146" s="30"/>
      <c r="TS146" s="30"/>
      <c r="TT146" s="30"/>
      <c r="TU146" s="30"/>
      <c r="TV146" s="30"/>
      <c r="TW146" s="30"/>
      <c r="TX146" s="30"/>
      <c r="TY146" s="30"/>
      <c r="TZ146" s="30"/>
      <c r="UA146" s="30"/>
    </row>
    <row r="147" spans="2:547">
      <c r="B147" s="30" t="s">
        <v>145</v>
      </c>
      <c r="C147" s="43" t="s">
        <v>547</v>
      </c>
      <c r="D147" s="44"/>
      <c r="E147" s="30">
        <v>463</v>
      </c>
      <c r="F147" s="30">
        <v>86</v>
      </c>
      <c r="G147" s="30">
        <v>18.57</v>
      </c>
      <c r="H147" s="43" t="s">
        <v>537</v>
      </c>
      <c r="I147" s="44"/>
      <c r="J147" s="30">
        <v>23</v>
      </c>
      <c r="K147" s="30">
        <v>1</v>
      </c>
      <c r="L147" s="30">
        <v>31</v>
      </c>
      <c r="M147" s="30">
        <v>7</v>
      </c>
      <c r="N147" s="30">
        <v>0</v>
      </c>
      <c r="O147" s="30">
        <v>42</v>
      </c>
      <c r="P147" s="30">
        <v>4</v>
      </c>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v>73</v>
      </c>
      <c r="AZ147" s="30">
        <v>9</v>
      </c>
      <c r="BA147" s="30">
        <v>0</v>
      </c>
      <c r="BB147" s="30">
        <v>16</v>
      </c>
      <c r="BC147" s="30">
        <v>6</v>
      </c>
      <c r="BD147" s="30">
        <v>3</v>
      </c>
      <c r="BE147" s="30">
        <v>21</v>
      </c>
      <c r="BF147" s="30">
        <v>38</v>
      </c>
      <c r="BG147" s="30">
        <v>28</v>
      </c>
      <c r="BH147" s="30">
        <v>6</v>
      </c>
      <c r="BI147" s="30">
        <v>30</v>
      </c>
      <c r="BJ147" s="30">
        <v>6</v>
      </c>
      <c r="BK147" s="30">
        <v>16</v>
      </c>
      <c r="BL147" s="30">
        <v>35</v>
      </c>
      <c r="BM147" s="30">
        <v>30</v>
      </c>
      <c r="BN147" s="30">
        <v>4</v>
      </c>
      <c r="BO147" s="30">
        <v>37</v>
      </c>
      <c r="BP147" s="30">
        <v>16</v>
      </c>
      <c r="BQ147" s="30">
        <v>14</v>
      </c>
      <c r="BR147" s="30">
        <v>3</v>
      </c>
      <c r="BS147" s="30">
        <v>4</v>
      </c>
      <c r="BT147" s="30">
        <v>3</v>
      </c>
      <c r="BU147" s="30">
        <v>4</v>
      </c>
      <c r="BV147" s="30">
        <v>29</v>
      </c>
      <c r="BW147" s="30">
        <v>35</v>
      </c>
      <c r="BX147" s="30">
        <v>30</v>
      </c>
      <c r="BY147" s="30">
        <v>35</v>
      </c>
      <c r="BZ147" s="30">
        <v>4</v>
      </c>
      <c r="CA147" s="30">
        <v>5</v>
      </c>
      <c r="CB147" s="30">
        <v>32</v>
      </c>
      <c r="CC147" s="30">
        <v>30</v>
      </c>
      <c r="CD147" s="30">
        <v>4</v>
      </c>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v>8</v>
      </c>
      <c r="ES147" s="30">
        <v>4</v>
      </c>
      <c r="ET147" s="30"/>
      <c r="EU147" s="30"/>
      <c r="EV147" s="30"/>
      <c r="EW147" s="30"/>
      <c r="EX147" s="30"/>
      <c r="EY147" s="30"/>
      <c r="EZ147" s="30"/>
      <c r="FA147" s="30">
        <v>29</v>
      </c>
      <c r="FB147" s="30">
        <v>24</v>
      </c>
      <c r="FC147" s="30"/>
      <c r="FD147" s="30"/>
      <c r="FE147" s="30"/>
      <c r="FF147" s="30"/>
      <c r="FG147" s="30">
        <v>10</v>
      </c>
      <c r="FH147" s="30"/>
      <c r="FI147" s="30"/>
      <c r="FJ147" s="30"/>
      <c r="FK147" s="30"/>
      <c r="FL147" s="30"/>
      <c r="FM147" s="30"/>
      <c r="FN147" s="30">
        <v>46</v>
      </c>
      <c r="FO147" s="30"/>
      <c r="FP147" s="30"/>
      <c r="FQ147" s="30"/>
      <c r="FR147" s="30"/>
      <c r="FS147" s="30"/>
      <c r="FT147" s="30"/>
      <c r="FU147" s="30"/>
      <c r="FV147" s="30">
        <v>23</v>
      </c>
      <c r="FW147" s="30">
        <v>19</v>
      </c>
      <c r="FX147" s="30">
        <v>15</v>
      </c>
      <c r="FY147" s="30">
        <v>37</v>
      </c>
      <c r="FZ147" s="30">
        <v>20</v>
      </c>
      <c r="GA147" s="30">
        <v>59</v>
      </c>
      <c r="GB147" s="30">
        <v>68</v>
      </c>
      <c r="GC147" s="30">
        <v>6</v>
      </c>
      <c r="GD147" s="30">
        <v>38</v>
      </c>
      <c r="GE147" s="30">
        <v>24</v>
      </c>
      <c r="GF147" s="30">
        <v>27</v>
      </c>
      <c r="GG147" s="30">
        <v>43</v>
      </c>
      <c r="GH147" s="30">
        <v>17</v>
      </c>
      <c r="GI147" s="30">
        <v>14</v>
      </c>
      <c r="GJ147" s="30">
        <v>45</v>
      </c>
      <c r="GK147" s="30">
        <v>28</v>
      </c>
      <c r="GL147" s="30">
        <v>8</v>
      </c>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v>42</v>
      </c>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v>29</v>
      </c>
      <c r="IH147" s="30"/>
      <c r="II147" s="30">
        <v>71</v>
      </c>
      <c r="IJ147" s="30">
        <v>72</v>
      </c>
      <c r="IK147" s="30">
        <v>30</v>
      </c>
      <c r="IL147" s="30">
        <v>19</v>
      </c>
      <c r="IM147" s="30">
        <v>46</v>
      </c>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30"/>
      <c r="LP147" s="30"/>
      <c r="LQ147" s="30"/>
      <c r="LR147" s="30"/>
      <c r="LS147" s="30"/>
      <c r="LT147" s="30"/>
      <c r="LU147" s="30"/>
      <c r="LV147" s="30"/>
      <c r="LW147" s="30"/>
      <c r="LX147" s="30"/>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30"/>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v>71</v>
      </c>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c r="PV147" s="30"/>
      <c r="PW147" s="30"/>
      <c r="PX147" s="30"/>
      <c r="PY147" s="30"/>
      <c r="PZ147" s="30"/>
      <c r="QA147" s="30"/>
      <c r="QB147" s="30"/>
      <c r="QC147" s="30"/>
      <c r="QD147" s="30"/>
      <c r="QE147" s="30"/>
      <c r="QF147" s="30"/>
      <c r="QG147" s="30"/>
      <c r="QH147" s="30"/>
      <c r="QI147" s="30"/>
      <c r="QJ147" s="30"/>
      <c r="QK147" s="30"/>
      <c r="QL147" s="30"/>
      <c r="QM147" s="30"/>
      <c r="QN147" s="30"/>
      <c r="QO147" s="30"/>
      <c r="QP147" s="30"/>
      <c r="QQ147" s="30"/>
      <c r="QR147" s="30"/>
      <c r="QS147" s="30"/>
      <c r="QT147" s="30"/>
      <c r="QU147" s="30"/>
      <c r="QV147" s="30"/>
      <c r="QW147" s="30"/>
      <c r="QX147" s="30"/>
      <c r="QY147" s="30"/>
      <c r="QZ147" s="30"/>
      <c r="RA147" s="30"/>
      <c r="RB147" s="30"/>
      <c r="RC147" s="30"/>
      <c r="RD147" s="30"/>
      <c r="RE147" s="30"/>
      <c r="RF147" s="30"/>
      <c r="RG147" s="30"/>
      <c r="RH147" s="30"/>
      <c r="RI147" s="30"/>
      <c r="RJ147" s="30"/>
      <c r="RK147" s="30"/>
      <c r="RL147" s="30"/>
      <c r="RM147" s="30"/>
      <c r="RN147" s="30"/>
      <c r="RO147" s="30"/>
      <c r="RP147" s="30"/>
      <c r="RQ147" s="30"/>
      <c r="RR147" s="30"/>
      <c r="RS147" s="30"/>
      <c r="RT147" s="30"/>
      <c r="RU147" s="30"/>
      <c r="RV147" s="30"/>
      <c r="RW147" s="30"/>
      <c r="RX147" s="30"/>
      <c r="RY147" s="30"/>
      <c r="RZ147" s="30"/>
      <c r="SA147" s="30"/>
      <c r="SB147" s="30"/>
      <c r="SC147" s="30"/>
      <c r="SD147" s="30"/>
      <c r="SE147" s="30"/>
      <c r="SF147" s="30"/>
      <c r="SG147" s="30"/>
      <c r="SH147" s="30"/>
      <c r="SI147" s="30"/>
      <c r="SJ147" s="30"/>
      <c r="SK147" s="30"/>
      <c r="SL147" s="30"/>
      <c r="SM147" s="30"/>
      <c r="SN147" s="30">
        <v>31</v>
      </c>
      <c r="SO147" s="30">
        <v>77</v>
      </c>
      <c r="SP147" s="30"/>
      <c r="SQ147" s="30"/>
      <c r="SR147" s="30"/>
      <c r="SS147" s="30"/>
      <c r="ST147" s="30"/>
      <c r="SU147" s="30"/>
      <c r="SV147" s="30"/>
      <c r="SW147" s="30"/>
      <c r="SX147" s="30"/>
      <c r="SY147" s="30"/>
      <c r="SZ147" s="30"/>
      <c r="TA147" s="30"/>
      <c r="TB147" s="30"/>
      <c r="TC147" s="30"/>
      <c r="TD147" s="30"/>
      <c r="TE147" s="30"/>
      <c r="TF147" s="30"/>
      <c r="TG147" s="30"/>
      <c r="TH147" s="30"/>
      <c r="TI147" s="30"/>
      <c r="TJ147" s="30"/>
      <c r="TK147" s="30"/>
      <c r="TL147" s="30"/>
      <c r="TM147" s="30"/>
      <c r="TN147" s="30"/>
      <c r="TO147" s="30"/>
      <c r="TP147" s="30"/>
      <c r="TQ147" s="30"/>
      <c r="TR147" s="30"/>
      <c r="TS147" s="30"/>
      <c r="TT147" s="30"/>
      <c r="TU147" s="30"/>
      <c r="TV147" s="30"/>
      <c r="TW147" s="30"/>
      <c r="TX147" s="30"/>
      <c r="TY147" s="30"/>
      <c r="TZ147" s="30"/>
      <c r="UA147" s="30"/>
    </row>
    <row r="148" spans="2:547">
      <c r="B148" s="30" t="s">
        <v>146</v>
      </c>
      <c r="C148" s="43" t="s">
        <v>547</v>
      </c>
      <c r="D148" s="44"/>
      <c r="E148" s="30">
        <v>1656</v>
      </c>
      <c r="F148" s="30">
        <v>234</v>
      </c>
      <c r="G148" s="30">
        <v>14.13</v>
      </c>
      <c r="H148" s="43" t="s">
        <v>537</v>
      </c>
      <c r="I148" s="44"/>
      <c r="J148" s="30">
        <v>29</v>
      </c>
      <c r="K148" s="30">
        <v>0</v>
      </c>
      <c r="L148" s="30">
        <v>125</v>
      </c>
      <c r="M148" s="30">
        <v>21</v>
      </c>
      <c r="N148" s="30">
        <v>0</v>
      </c>
      <c r="O148" s="30">
        <v>72</v>
      </c>
      <c r="P148" s="30">
        <v>14</v>
      </c>
      <c r="Q148" s="30">
        <v>5</v>
      </c>
      <c r="R148" s="30">
        <v>11</v>
      </c>
      <c r="S148" s="30">
        <v>12</v>
      </c>
      <c r="T148" s="30">
        <v>212</v>
      </c>
      <c r="U148" s="30">
        <v>23</v>
      </c>
      <c r="V148" s="30">
        <v>19</v>
      </c>
      <c r="W148" s="30">
        <v>57</v>
      </c>
      <c r="X148" s="30">
        <v>112</v>
      </c>
      <c r="Y148" s="30">
        <v>20</v>
      </c>
      <c r="Z148" s="30">
        <v>108</v>
      </c>
      <c r="AA148" s="30">
        <v>25</v>
      </c>
      <c r="AB148" s="30">
        <v>21</v>
      </c>
      <c r="AC148" s="30">
        <v>16</v>
      </c>
      <c r="AD148" s="30">
        <v>107</v>
      </c>
      <c r="AE148" s="30">
        <v>20</v>
      </c>
      <c r="AF148" s="30">
        <v>19</v>
      </c>
      <c r="AG148" s="30">
        <v>65</v>
      </c>
      <c r="AH148" s="30">
        <v>14</v>
      </c>
      <c r="AI148" s="30">
        <v>20</v>
      </c>
      <c r="AJ148" s="30">
        <v>26</v>
      </c>
      <c r="AK148" s="30">
        <v>73</v>
      </c>
      <c r="AL148" s="30">
        <v>20</v>
      </c>
      <c r="AM148" s="30">
        <v>23</v>
      </c>
      <c r="AN148" s="30">
        <v>14</v>
      </c>
      <c r="AO148" s="30">
        <v>110</v>
      </c>
      <c r="AP148" s="30">
        <v>108</v>
      </c>
      <c r="AQ148" s="30">
        <v>15</v>
      </c>
      <c r="AR148" s="30">
        <v>63</v>
      </c>
      <c r="AS148" s="30">
        <v>54</v>
      </c>
      <c r="AT148" s="30">
        <v>17</v>
      </c>
      <c r="AU148" s="30">
        <v>109</v>
      </c>
      <c r="AV148" s="30">
        <v>52</v>
      </c>
      <c r="AW148" s="30">
        <v>19</v>
      </c>
      <c r="AX148" s="30">
        <v>22</v>
      </c>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v>78</v>
      </c>
      <c r="FB148" s="30">
        <v>125</v>
      </c>
      <c r="FC148" s="30"/>
      <c r="FD148" s="30"/>
      <c r="FE148" s="30"/>
      <c r="FF148" s="30"/>
      <c r="FG148" s="30"/>
      <c r="FH148" s="30"/>
      <c r="FI148" s="30"/>
      <c r="FJ148" s="30"/>
      <c r="FK148" s="30"/>
      <c r="FL148" s="30"/>
      <c r="FM148" s="30"/>
      <c r="FN148" s="30">
        <v>192</v>
      </c>
      <c r="FO148" s="30"/>
      <c r="FP148" s="30"/>
      <c r="FQ148" s="30"/>
      <c r="FR148" s="30"/>
      <c r="FS148" s="30"/>
      <c r="FT148" s="30"/>
      <c r="FU148" s="30"/>
      <c r="FV148" s="30">
        <v>69</v>
      </c>
      <c r="FW148" s="30">
        <v>25</v>
      </c>
      <c r="FX148" s="30">
        <v>17</v>
      </c>
      <c r="FY148" s="30">
        <v>124</v>
      </c>
      <c r="FZ148" s="30">
        <v>26</v>
      </c>
      <c r="GA148" s="30">
        <v>179</v>
      </c>
      <c r="GB148" s="30">
        <v>193</v>
      </c>
      <c r="GC148" s="30">
        <v>24</v>
      </c>
      <c r="GD148" s="30">
        <v>81</v>
      </c>
      <c r="GE148" s="30">
        <v>79</v>
      </c>
      <c r="GF148" s="30">
        <v>76</v>
      </c>
      <c r="GG148" s="30">
        <v>126</v>
      </c>
      <c r="GH148" s="30">
        <v>26</v>
      </c>
      <c r="GI148" s="30">
        <v>13</v>
      </c>
      <c r="GJ148" s="30">
        <v>131</v>
      </c>
      <c r="GK148" s="30">
        <v>70</v>
      </c>
      <c r="GL148" s="30">
        <v>14</v>
      </c>
      <c r="GM148" s="30"/>
      <c r="GN148" s="30"/>
      <c r="GO148" s="30"/>
      <c r="GP148" s="30"/>
      <c r="GQ148" s="30"/>
      <c r="GR148" s="30"/>
      <c r="GS148" s="30">
        <v>27</v>
      </c>
      <c r="GT148" s="30"/>
      <c r="GU148" s="30"/>
      <c r="GV148" s="30"/>
      <c r="GW148" s="30">
        <v>68</v>
      </c>
      <c r="GX148" s="30"/>
      <c r="GY148" s="30"/>
      <c r="GZ148" s="30">
        <v>130</v>
      </c>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v>193</v>
      </c>
      <c r="IJ148" s="30">
        <v>191</v>
      </c>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30"/>
      <c r="LP148" s="30"/>
      <c r="LQ148" s="30"/>
      <c r="LR148" s="30"/>
      <c r="LS148" s="30"/>
      <c r="LT148" s="30"/>
      <c r="LU148" s="30"/>
      <c r="LV148" s="30"/>
      <c r="LW148" s="30"/>
      <c r="LX148" s="30"/>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30"/>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v>197</v>
      </c>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c r="PZ148" s="30"/>
      <c r="QA148" s="30"/>
      <c r="QB148" s="30"/>
      <c r="QC148" s="30"/>
      <c r="QD148" s="30"/>
      <c r="QE148" s="30"/>
      <c r="QF148" s="30"/>
      <c r="QG148" s="30"/>
      <c r="QH148" s="30"/>
      <c r="QI148" s="30"/>
      <c r="QJ148" s="30"/>
      <c r="QK148" s="30"/>
      <c r="QL148" s="30"/>
      <c r="QM148" s="30"/>
      <c r="QN148" s="30"/>
      <c r="QO148" s="30"/>
      <c r="QP148" s="30"/>
      <c r="QQ148" s="30"/>
      <c r="QR148" s="30"/>
      <c r="QS148" s="30"/>
      <c r="QT148" s="30"/>
      <c r="QU148" s="30"/>
      <c r="QV148" s="30"/>
      <c r="QW148" s="30"/>
      <c r="QX148" s="30"/>
      <c r="QY148" s="30"/>
      <c r="QZ148" s="30"/>
      <c r="RA148" s="30"/>
      <c r="RB148" s="30"/>
      <c r="RC148" s="30"/>
      <c r="RD148" s="30"/>
      <c r="RE148" s="30"/>
      <c r="RF148" s="30"/>
      <c r="RG148" s="30"/>
      <c r="RH148" s="30"/>
      <c r="RI148" s="30"/>
      <c r="RJ148" s="30"/>
      <c r="RK148" s="30"/>
      <c r="RL148" s="30"/>
      <c r="RM148" s="30"/>
      <c r="RN148" s="30"/>
      <c r="RO148" s="30"/>
      <c r="RP148" s="30"/>
      <c r="RQ148" s="30"/>
      <c r="RR148" s="30"/>
      <c r="RS148" s="30"/>
      <c r="RT148" s="30"/>
      <c r="RU148" s="30"/>
      <c r="RV148" s="30"/>
      <c r="RW148" s="30"/>
      <c r="RX148" s="30"/>
      <c r="RY148" s="30"/>
      <c r="RZ148" s="30"/>
      <c r="SA148" s="30"/>
      <c r="SB148" s="30"/>
      <c r="SC148" s="30"/>
      <c r="SD148" s="30"/>
      <c r="SE148" s="30"/>
      <c r="SF148" s="30"/>
      <c r="SG148" s="30"/>
      <c r="SH148" s="30"/>
      <c r="SI148" s="30"/>
      <c r="SJ148" s="30"/>
      <c r="SK148" s="30"/>
      <c r="SL148" s="30">
        <v>40</v>
      </c>
      <c r="SM148" s="30">
        <v>56</v>
      </c>
      <c r="SN148" s="30">
        <v>63</v>
      </c>
      <c r="SO148" s="30">
        <v>92</v>
      </c>
      <c r="SP148" s="30"/>
      <c r="SQ148" s="30"/>
      <c r="SR148" s="30"/>
      <c r="SS148" s="30"/>
      <c r="ST148" s="30"/>
      <c r="SU148" s="30"/>
      <c r="SV148" s="30"/>
      <c r="SW148" s="30"/>
      <c r="SX148" s="30"/>
      <c r="SY148" s="30"/>
      <c r="SZ148" s="30"/>
      <c r="TA148" s="30"/>
      <c r="TB148" s="30"/>
      <c r="TC148" s="30"/>
      <c r="TD148" s="30"/>
      <c r="TE148" s="30"/>
      <c r="TF148" s="30"/>
      <c r="TG148" s="30"/>
      <c r="TH148" s="30"/>
      <c r="TI148" s="30"/>
      <c r="TJ148" s="30"/>
      <c r="TK148" s="30"/>
      <c r="TL148" s="30"/>
      <c r="TM148" s="30"/>
      <c r="TN148" s="30"/>
      <c r="TO148" s="30"/>
      <c r="TP148" s="30"/>
      <c r="TQ148" s="30"/>
      <c r="TR148" s="30"/>
      <c r="TS148" s="30"/>
      <c r="TT148" s="30"/>
      <c r="TU148" s="30"/>
      <c r="TV148" s="30"/>
      <c r="TW148" s="30"/>
      <c r="TX148" s="30"/>
      <c r="TY148" s="30"/>
      <c r="TZ148" s="30"/>
      <c r="UA148" s="30"/>
    </row>
    <row r="149" spans="2:547">
      <c r="B149" s="30" t="s">
        <v>147</v>
      </c>
      <c r="C149" s="43" t="s">
        <v>547</v>
      </c>
      <c r="D149" s="44"/>
      <c r="E149" s="30">
        <v>1038</v>
      </c>
      <c r="F149" s="30">
        <v>182</v>
      </c>
      <c r="G149" s="30">
        <v>17.53</v>
      </c>
      <c r="H149" s="43" t="s">
        <v>537</v>
      </c>
      <c r="I149" s="44"/>
      <c r="J149" s="30">
        <v>70</v>
      </c>
      <c r="K149" s="30">
        <v>1</v>
      </c>
      <c r="L149" s="30">
        <v>94</v>
      </c>
      <c r="M149" s="30">
        <v>9</v>
      </c>
      <c r="N149" s="30">
        <v>0</v>
      </c>
      <c r="O149" s="30">
        <v>56</v>
      </c>
      <c r="P149" s="30">
        <v>15</v>
      </c>
      <c r="Q149" s="30">
        <v>6</v>
      </c>
      <c r="R149" s="30">
        <v>45</v>
      </c>
      <c r="S149" s="30">
        <v>12</v>
      </c>
      <c r="T149" s="30">
        <v>158</v>
      </c>
      <c r="U149" s="30">
        <v>11</v>
      </c>
      <c r="V149" s="30">
        <v>14</v>
      </c>
      <c r="W149" s="30">
        <v>53</v>
      </c>
      <c r="X149" s="30">
        <v>81</v>
      </c>
      <c r="Y149" s="30">
        <v>10</v>
      </c>
      <c r="Z149" s="30">
        <v>87</v>
      </c>
      <c r="AA149" s="30">
        <v>9</v>
      </c>
      <c r="AB149" s="30">
        <v>50</v>
      </c>
      <c r="AC149" s="30">
        <v>11</v>
      </c>
      <c r="AD149" s="30">
        <v>84</v>
      </c>
      <c r="AE149" s="30">
        <v>50</v>
      </c>
      <c r="AF149" s="30">
        <v>49</v>
      </c>
      <c r="AG149" s="30">
        <v>55</v>
      </c>
      <c r="AH149" s="30">
        <v>12</v>
      </c>
      <c r="AI149" s="30">
        <v>49</v>
      </c>
      <c r="AJ149" s="30">
        <v>55</v>
      </c>
      <c r="AK149" s="30">
        <v>52</v>
      </c>
      <c r="AL149" s="30">
        <v>51</v>
      </c>
      <c r="AM149" s="30">
        <v>11</v>
      </c>
      <c r="AN149" s="30">
        <v>13</v>
      </c>
      <c r="AO149" s="30">
        <v>83</v>
      </c>
      <c r="AP149" s="30">
        <v>78</v>
      </c>
      <c r="AQ149" s="30">
        <v>13</v>
      </c>
      <c r="AR149" s="30">
        <v>49</v>
      </c>
      <c r="AS149" s="30">
        <v>47</v>
      </c>
      <c r="AT149" s="30">
        <v>12</v>
      </c>
      <c r="AU149" s="30">
        <v>81</v>
      </c>
      <c r="AV149" s="30">
        <v>47</v>
      </c>
      <c r="AW149" s="30">
        <v>11</v>
      </c>
      <c r="AX149" s="30">
        <v>10</v>
      </c>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v>60</v>
      </c>
      <c r="FB149" s="30">
        <v>104</v>
      </c>
      <c r="FC149" s="30"/>
      <c r="FD149" s="30"/>
      <c r="FE149" s="30"/>
      <c r="FF149" s="30"/>
      <c r="FG149" s="30"/>
      <c r="FH149" s="30"/>
      <c r="FI149" s="30"/>
      <c r="FJ149" s="30"/>
      <c r="FK149" s="30"/>
      <c r="FL149" s="30"/>
      <c r="FM149" s="30"/>
      <c r="FN149" s="30">
        <v>152</v>
      </c>
      <c r="FO149" s="30"/>
      <c r="FP149" s="30"/>
      <c r="FQ149" s="30"/>
      <c r="FR149" s="30"/>
      <c r="FS149" s="30"/>
      <c r="FT149" s="30"/>
      <c r="FU149" s="30"/>
      <c r="FV149" s="30">
        <v>89</v>
      </c>
      <c r="FW149" s="30">
        <v>52</v>
      </c>
      <c r="FX149" s="30">
        <v>17</v>
      </c>
      <c r="FY149" s="30">
        <v>60</v>
      </c>
      <c r="FZ149" s="30">
        <v>54</v>
      </c>
      <c r="GA149" s="30">
        <v>125</v>
      </c>
      <c r="GB149" s="30">
        <v>149</v>
      </c>
      <c r="GC149" s="30">
        <v>21</v>
      </c>
      <c r="GD149" s="30">
        <v>71</v>
      </c>
      <c r="GE149" s="30">
        <v>55</v>
      </c>
      <c r="GF149" s="30">
        <v>68</v>
      </c>
      <c r="GG149" s="30">
        <v>89</v>
      </c>
      <c r="GH149" s="30">
        <v>54</v>
      </c>
      <c r="GI149" s="30">
        <v>33</v>
      </c>
      <c r="GJ149" s="30">
        <v>111</v>
      </c>
      <c r="GK149" s="30">
        <v>47</v>
      </c>
      <c r="GL149" s="30">
        <v>30</v>
      </c>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v>91</v>
      </c>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v>66</v>
      </c>
      <c r="IH149" s="30"/>
      <c r="II149" s="30">
        <v>146</v>
      </c>
      <c r="IJ149" s="30">
        <v>151</v>
      </c>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v>62</v>
      </c>
      <c r="OH149" s="30">
        <v>147</v>
      </c>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c r="PX149" s="30"/>
      <c r="PY149" s="30"/>
      <c r="PZ149" s="30"/>
      <c r="QA149" s="30"/>
      <c r="QB149" s="30"/>
      <c r="QC149" s="30"/>
      <c r="QD149" s="30"/>
      <c r="QE149" s="30"/>
      <c r="QF149" s="30"/>
      <c r="QG149" s="30"/>
      <c r="QH149" s="30"/>
      <c r="QI149" s="30"/>
      <c r="QJ149" s="30"/>
      <c r="QK149" s="30"/>
      <c r="QL149" s="30"/>
      <c r="QM149" s="30"/>
      <c r="QN149" s="30"/>
      <c r="QO149" s="30"/>
      <c r="QP149" s="30"/>
      <c r="QQ149" s="30"/>
      <c r="QR149" s="30"/>
      <c r="QS149" s="30"/>
      <c r="QT149" s="30"/>
      <c r="QU149" s="30"/>
      <c r="QV149" s="30"/>
      <c r="QW149" s="30"/>
      <c r="QX149" s="30"/>
      <c r="QY149" s="30"/>
      <c r="QZ149" s="30"/>
      <c r="RA149" s="30"/>
      <c r="RB149" s="30"/>
      <c r="RC149" s="30"/>
      <c r="RD149" s="30"/>
      <c r="RE149" s="30"/>
      <c r="RF149" s="30"/>
      <c r="RG149" s="30"/>
      <c r="RH149" s="30"/>
      <c r="RI149" s="30"/>
      <c r="RJ149" s="30"/>
      <c r="RK149" s="30"/>
      <c r="RL149" s="30"/>
      <c r="RM149" s="30"/>
      <c r="RN149" s="30"/>
      <c r="RO149" s="30"/>
      <c r="RP149" s="30"/>
      <c r="RQ149" s="30"/>
      <c r="RR149" s="30"/>
      <c r="RS149" s="30"/>
      <c r="RT149" s="30"/>
      <c r="RU149" s="30"/>
      <c r="RV149" s="30"/>
      <c r="RW149" s="30"/>
      <c r="RX149" s="30"/>
      <c r="RY149" s="30"/>
      <c r="RZ149" s="30"/>
      <c r="SA149" s="30"/>
      <c r="SB149" s="30"/>
      <c r="SC149" s="30"/>
      <c r="SD149" s="30"/>
      <c r="SE149" s="30"/>
      <c r="SF149" s="30"/>
      <c r="SG149" s="30"/>
      <c r="SH149" s="30"/>
      <c r="SI149" s="30"/>
      <c r="SJ149" s="30"/>
      <c r="SK149" s="30"/>
      <c r="SL149" s="30"/>
      <c r="SM149" s="30"/>
      <c r="SN149" s="30">
        <v>88</v>
      </c>
      <c r="SO149" s="30">
        <v>137</v>
      </c>
      <c r="SP149" s="30"/>
      <c r="SQ149" s="30"/>
      <c r="SR149" s="30"/>
      <c r="SS149" s="30"/>
      <c r="ST149" s="30"/>
      <c r="SU149" s="30"/>
      <c r="SV149" s="30"/>
      <c r="SW149" s="30"/>
      <c r="SX149" s="30"/>
      <c r="SY149" s="30"/>
      <c r="SZ149" s="30"/>
      <c r="TA149" s="30"/>
      <c r="TB149" s="30"/>
      <c r="TC149" s="30"/>
      <c r="TD149" s="30"/>
      <c r="TE149" s="30"/>
      <c r="TF149" s="30"/>
      <c r="TG149" s="30"/>
      <c r="TH149" s="30"/>
      <c r="TI149" s="30"/>
      <c r="TJ149" s="30"/>
      <c r="TK149" s="30"/>
      <c r="TL149" s="30"/>
      <c r="TM149" s="30"/>
      <c r="TN149" s="30"/>
      <c r="TO149" s="30"/>
      <c r="TP149" s="30"/>
      <c r="TQ149" s="30"/>
      <c r="TR149" s="30"/>
      <c r="TS149" s="30"/>
      <c r="TT149" s="30"/>
      <c r="TU149" s="30"/>
      <c r="TV149" s="30"/>
      <c r="TW149" s="30"/>
      <c r="TX149" s="30"/>
      <c r="TY149" s="30"/>
      <c r="TZ149" s="30"/>
      <c r="UA149" s="30"/>
    </row>
    <row r="150" spans="2:547">
      <c r="B150" s="30" t="s">
        <v>148</v>
      </c>
      <c r="C150" s="43" t="s">
        <v>547</v>
      </c>
      <c r="D150" s="44"/>
      <c r="E150" s="30">
        <v>1112</v>
      </c>
      <c r="F150" s="30">
        <v>117</v>
      </c>
      <c r="G150" s="30">
        <v>10.52</v>
      </c>
      <c r="H150" s="43" t="s">
        <v>537</v>
      </c>
      <c r="I150" s="44"/>
      <c r="J150" s="30">
        <v>44</v>
      </c>
      <c r="K150" s="30">
        <v>1</v>
      </c>
      <c r="L150" s="30">
        <v>49</v>
      </c>
      <c r="M150" s="30">
        <v>12</v>
      </c>
      <c r="N150" s="30">
        <v>1</v>
      </c>
      <c r="O150" s="30">
        <v>38</v>
      </c>
      <c r="P150" s="30">
        <v>14</v>
      </c>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v>105</v>
      </c>
      <c r="AZ150" s="30">
        <v>13</v>
      </c>
      <c r="BA150" s="30">
        <v>0</v>
      </c>
      <c r="BB150" s="30">
        <v>36</v>
      </c>
      <c r="BC150" s="30">
        <v>11</v>
      </c>
      <c r="BD150" s="30">
        <v>11</v>
      </c>
      <c r="BE150" s="30">
        <v>39</v>
      </c>
      <c r="BF150" s="30">
        <v>42</v>
      </c>
      <c r="BG150" s="30">
        <v>45</v>
      </c>
      <c r="BH150" s="30">
        <v>10</v>
      </c>
      <c r="BI150" s="30">
        <v>44</v>
      </c>
      <c r="BJ150" s="30">
        <v>9</v>
      </c>
      <c r="BK150" s="30">
        <v>31</v>
      </c>
      <c r="BL150" s="30">
        <v>30</v>
      </c>
      <c r="BM150" s="30">
        <v>42</v>
      </c>
      <c r="BN150" s="30">
        <v>11</v>
      </c>
      <c r="BO150" s="30">
        <v>36</v>
      </c>
      <c r="BP150" s="30">
        <v>29</v>
      </c>
      <c r="BQ150" s="30">
        <v>32</v>
      </c>
      <c r="BR150" s="30">
        <v>13</v>
      </c>
      <c r="BS150" s="30">
        <v>9</v>
      </c>
      <c r="BT150" s="30">
        <v>10</v>
      </c>
      <c r="BU150" s="30">
        <v>13</v>
      </c>
      <c r="BV150" s="30">
        <v>37</v>
      </c>
      <c r="BW150" s="30">
        <v>33</v>
      </c>
      <c r="BX150" s="30">
        <v>42</v>
      </c>
      <c r="BY150" s="30">
        <v>37</v>
      </c>
      <c r="BZ150" s="30">
        <v>14</v>
      </c>
      <c r="CA150" s="30">
        <v>9</v>
      </c>
      <c r="CB150" s="30">
        <v>33</v>
      </c>
      <c r="CC150" s="30">
        <v>43</v>
      </c>
      <c r="CD150" s="30">
        <v>10</v>
      </c>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v>27</v>
      </c>
      <c r="ES150" s="30">
        <v>16</v>
      </c>
      <c r="ET150" s="30"/>
      <c r="EU150" s="30"/>
      <c r="EV150" s="30"/>
      <c r="EW150" s="30"/>
      <c r="EX150" s="30"/>
      <c r="EY150" s="30"/>
      <c r="EZ150" s="30"/>
      <c r="FA150" s="30">
        <v>3</v>
      </c>
      <c r="FB150" s="30">
        <v>0</v>
      </c>
      <c r="FC150" s="30"/>
      <c r="FD150" s="30"/>
      <c r="FE150" s="30"/>
      <c r="FF150" s="30"/>
      <c r="FG150" s="30">
        <v>40</v>
      </c>
      <c r="FH150" s="30"/>
      <c r="FI150" s="30"/>
      <c r="FJ150" s="30"/>
      <c r="FK150" s="30"/>
      <c r="FL150" s="30"/>
      <c r="FM150" s="30"/>
      <c r="FN150" s="30">
        <v>3</v>
      </c>
      <c r="FO150" s="30"/>
      <c r="FP150" s="30"/>
      <c r="FQ150" s="30"/>
      <c r="FR150" s="30"/>
      <c r="FS150" s="30"/>
      <c r="FT150" s="30"/>
      <c r="FU150" s="30"/>
      <c r="FV150" s="30">
        <v>32</v>
      </c>
      <c r="FW150" s="30">
        <v>37</v>
      </c>
      <c r="FX150" s="30">
        <v>7</v>
      </c>
      <c r="FY150" s="30">
        <v>66</v>
      </c>
      <c r="FZ150" s="30">
        <v>43</v>
      </c>
      <c r="GA150" s="30">
        <v>88</v>
      </c>
      <c r="GB150" s="30">
        <v>86</v>
      </c>
      <c r="GC150" s="30">
        <v>10</v>
      </c>
      <c r="GD150" s="30">
        <v>49</v>
      </c>
      <c r="GE150" s="30">
        <v>39</v>
      </c>
      <c r="GF150" s="30">
        <v>58</v>
      </c>
      <c r="GG150" s="30">
        <v>43</v>
      </c>
      <c r="GH150" s="30">
        <v>39</v>
      </c>
      <c r="GI150" s="30">
        <v>21</v>
      </c>
      <c r="GJ150" s="30">
        <v>59</v>
      </c>
      <c r="GK150" s="30">
        <v>40</v>
      </c>
      <c r="GL150" s="30">
        <v>22</v>
      </c>
      <c r="GM150" s="30"/>
      <c r="GN150" s="30"/>
      <c r="GO150" s="30"/>
      <c r="GP150" s="30"/>
      <c r="GQ150" s="30"/>
      <c r="GR150" s="30"/>
      <c r="GS150" s="30"/>
      <c r="GT150" s="30"/>
      <c r="GU150" s="30"/>
      <c r="GV150" s="30"/>
      <c r="GW150" s="30"/>
      <c r="GX150" s="30"/>
      <c r="GY150" s="30"/>
      <c r="GZ150" s="30"/>
      <c r="HA150" s="30"/>
      <c r="HB150" s="30"/>
      <c r="HC150" s="30"/>
      <c r="HD150" s="30">
        <v>41</v>
      </c>
      <c r="HE150" s="30"/>
      <c r="HF150" s="30"/>
      <c r="HG150" s="30"/>
      <c r="HH150" s="30"/>
      <c r="HI150" s="30"/>
      <c r="HJ150" s="30"/>
      <c r="HK150" s="30"/>
      <c r="HL150" s="30"/>
      <c r="HM150" s="30"/>
      <c r="HN150" s="30"/>
      <c r="HO150" s="30"/>
      <c r="HP150" s="30"/>
      <c r="HQ150" s="30"/>
      <c r="HR150" s="30">
        <v>63</v>
      </c>
      <c r="HS150" s="30"/>
      <c r="HT150" s="30"/>
      <c r="HU150" s="30"/>
      <c r="HV150" s="30"/>
      <c r="HW150" s="30"/>
      <c r="HX150" s="30"/>
      <c r="HY150" s="30"/>
      <c r="HZ150" s="30">
        <v>45</v>
      </c>
      <c r="IA150" s="30"/>
      <c r="IB150" s="30"/>
      <c r="IC150" s="30"/>
      <c r="ID150" s="30"/>
      <c r="IE150" s="30"/>
      <c r="IF150" s="30"/>
      <c r="IG150" s="30"/>
      <c r="IH150" s="30"/>
      <c r="II150" s="30">
        <v>92</v>
      </c>
      <c r="IJ150" s="30">
        <v>88</v>
      </c>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30"/>
      <c r="LL150" s="30"/>
      <c r="LM150" s="30"/>
      <c r="LN150" s="30"/>
      <c r="LO150" s="30"/>
      <c r="LP150" s="30"/>
      <c r="LQ150" s="30"/>
      <c r="LR150" s="30"/>
      <c r="LS150" s="30"/>
      <c r="LT150" s="30"/>
      <c r="LU150" s="30"/>
      <c r="LV150" s="30"/>
      <c r="LW150" s="30"/>
      <c r="LX150" s="30"/>
      <c r="LY150" s="30"/>
      <c r="LZ150" s="30"/>
      <c r="MA150" s="30"/>
      <c r="MB150" s="30"/>
      <c r="MC150" s="30"/>
      <c r="MD150" s="30"/>
      <c r="ME150" s="30"/>
      <c r="MF150" s="30"/>
      <c r="MG150" s="30"/>
      <c r="MH150" s="30"/>
      <c r="MI150" s="30"/>
      <c r="MJ150" s="30"/>
      <c r="MK150" s="30"/>
      <c r="ML150" s="30"/>
      <c r="MM150" s="30"/>
      <c r="MN150" s="30"/>
      <c r="MO150" s="30"/>
      <c r="MP150" s="30"/>
      <c r="MQ150" s="30"/>
      <c r="MR150" s="30"/>
      <c r="MS150" s="30"/>
      <c r="MT150" s="30"/>
      <c r="MU150" s="30"/>
      <c r="MV150" s="30"/>
      <c r="MW150" s="30"/>
      <c r="MX150" s="30"/>
      <c r="MY150" s="30"/>
      <c r="MZ150" s="30"/>
      <c r="NA150" s="30"/>
      <c r="NB150" s="30"/>
      <c r="NC150" s="30"/>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v>92</v>
      </c>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c r="PV150" s="30"/>
      <c r="PW150" s="30"/>
      <c r="PX150" s="30"/>
      <c r="PY150" s="30"/>
      <c r="PZ150" s="30"/>
      <c r="QA150" s="30"/>
      <c r="QB150" s="30"/>
      <c r="QC150" s="30"/>
      <c r="QD150" s="30"/>
      <c r="QE150" s="30"/>
      <c r="QF150" s="30"/>
      <c r="QG150" s="30"/>
      <c r="QH150" s="30"/>
      <c r="QI150" s="30"/>
      <c r="QJ150" s="30"/>
      <c r="QK150" s="30"/>
      <c r="QL150" s="30"/>
      <c r="QM150" s="30"/>
      <c r="QN150" s="30"/>
      <c r="QO150" s="30"/>
      <c r="QP150" s="30"/>
      <c r="QQ150" s="30"/>
      <c r="QR150" s="30"/>
      <c r="QS150" s="30"/>
      <c r="QT150" s="30"/>
      <c r="QU150" s="30"/>
      <c r="QV150" s="30"/>
      <c r="QW150" s="30"/>
      <c r="QX150" s="30"/>
      <c r="QY150" s="30"/>
      <c r="QZ150" s="30"/>
      <c r="RA150" s="30"/>
      <c r="RB150" s="30"/>
      <c r="RC150" s="30"/>
      <c r="RD150" s="30"/>
      <c r="RE150" s="30"/>
      <c r="RF150" s="30"/>
      <c r="RG150" s="30"/>
      <c r="RH150" s="30"/>
      <c r="RI150" s="30"/>
      <c r="RJ150" s="30"/>
      <c r="RK150" s="30"/>
      <c r="RL150" s="30"/>
      <c r="RM150" s="30"/>
      <c r="RN150" s="30"/>
      <c r="RO150" s="30"/>
      <c r="RP150" s="30"/>
      <c r="RQ150" s="30"/>
      <c r="RR150" s="30"/>
      <c r="RS150" s="30"/>
      <c r="RT150" s="30"/>
      <c r="RU150" s="30"/>
      <c r="RV150" s="30"/>
      <c r="RW150" s="30"/>
      <c r="RX150" s="30"/>
      <c r="RY150" s="30"/>
      <c r="RZ150" s="30"/>
      <c r="SA150" s="30"/>
      <c r="SB150" s="30"/>
      <c r="SC150" s="30"/>
      <c r="SD150" s="30"/>
      <c r="SE150" s="30"/>
      <c r="SF150" s="30"/>
      <c r="SG150" s="30"/>
      <c r="SH150" s="30"/>
      <c r="SI150" s="30"/>
      <c r="SJ150" s="30"/>
      <c r="SK150" s="30"/>
      <c r="SL150" s="30"/>
      <c r="SM150" s="30"/>
      <c r="SN150" s="30">
        <v>0</v>
      </c>
      <c r="SO150" s="30">
        <v>0</v>
      </c>
      <c r="SP150" s="30"/>
      <c r="SQ150" s="30"/>
      <c r="SR150" s="30"/>
      <c r="SS150" s="30"/>
      <c r="ST150" s="30"/>
      <c r="SU150" s="30"/>
      <c r="SV150" s="30"/>
      <c r="SW150" s="30"/>
      <c r="SX150" s="30"/>
      <c r="SY150" s="30"/>
      <c r="SZ150" s="30"/>
      <c r="TA150" s="30"/>
      <c r="TB150" s="30"/>
      <c r="TC150" s="30"/>
      <c r="TD150" s="30"/>
      <c r="TE150" s="30"/>
      <c r="TF150" s="30"/>
      <c r="TG150" s="30"/>
      <c r="TH150" s="30"/>
      <c r="TI150" s="30"/>
      <c r="TJ150" s="30"/>
      <c r="TK150" s="30"/>
      <c r="TL150" s="30"/>
      <c r="TM150" s="30"/>
      <c r="TN150" s="30"/>
      <c r="TO150" s="30"/>
      <c r="TP150" s="30"/>
      <c r="TQ150" s="30"/>
      <c r="TR150" s="30"/>
      <c r="TS150" s="30"/>
      <c r="TT150" s="30"/>
      <c r="TU150" s="30"/>
      <c r="TV150" s="30"/>
      <c r="TW150" s="30"/>
      <c r="TX150" s="30">
        <v>48</v>
      </c>
      <c r="TY150" s="30">
        <v>113</v>
      </c>
      <c r="TZ150" s="30"/>
      <c r="UA150" s="30"/>
    </row>
    <row r="151" spans="2:547">
      <c r="B151" s="30" t="s">
        <v>149</v>
      </c>
      <c r="C151" s="43" t="s">
        <v>547</v>
      </c>
      <c r="D151" s="44"/>
      <c r="E151" s="30">
        <v>446</v>
      </c>
      <c r="F151" s="30">
        <v>77</v>
      </c>
      <c r="G151" s="30">
        <v>17.260000000000002</v>
      </c>
      <c r="H151" s="43" t="s">
        <v>537</v>
      </c>
      <c r="I151" s="44"/>
      <c r="J151" s="30">
        <v>22</v>
      </c>
      <c r="K151" s="30">
        <v>1</v>
      </c>
      <c r="L151" s="30">
        <v>32</v>
      </c>
      <c r="M151" s="30">
        <v>2</v>
      </c>
      <c r="N151" s="30">
        <v>0</v>
      </c>
      <c r="O151" s="30">
        <v>32</v>
      </c>
      <c r="P151" s="30">
        <v>8</v>
      </c>
      <c r="Q151" s="30">
        <v>4</v>
      </c>
      <c r="R151" s="30">
        <v>11</v>
      </c>
      <c r="S151" s="30">
        <v>8</v>
      </c>
      <c r="T151" s="30">
        <v>60</v>
      </c>
      <c r="U151" s="30">
        <v>1</v>
      </c>
      <c r="V151" s="30">
        <v>11</v>
      </c>
      <c r="W151" s="30">
        <v>21</v>
      </c>
      <c r="X151" s="30">
        <v>28</v>
      </c>
      <c r="Y151" s="30">
        <v>4</v>
      </c>
      <c r="Z151" s="30">
        <v>32</v>
      </c>
      <c r="AA151" s="30">
        <v>2</v>
      </c>
      <c r="AB151" s="30">
        <v>16</v>
      </c>
      <c r="AC151" s="30">
        <v>10</v>
      </c>
      <c r="AD151" s="30">
        <v>27</v>
      </c>
      <c r="AE151" s="30">
        <v>18</v>
      </c>
      <c r="AF151" s="30">
        <v>17</v>
      </c>
      <c r="AG151" s="30">
        <v>25</v>
      </c>
      <c r="AH151" s="30">
        <v>9</v>
      </c>
      <c r="AI151" s="30">
        <v>18</v>
      </c>
      <c r="AJ151" s="30">
        <v>19</v>
      </c>
      <c r="AK151" s="30">
        <v>28</v>
      </c>
      <c r="AL151" s="30">
        <v>19</v>
      </c>
      <c r="AM151" s="30">
        <v>3</v>
      </c>
      <c r="AN151" s="30">
        <v>9</v>
      </c>
      <c r="AO151" s="30">
        <v>27</v>
      </c>
      <c r="AP151" s="30">
        <v>29</v>
      </c>
      <c r="AQ151" s="30">
        <v>10</v>
      </c>
      <c r="AR151" s="30">
        <v>28</v>
      </c>
      <c r="AS151" s="30">
        <v>22</v>
      </c>
      <c r="AT151" s="30">
        <v>9</v>
      </c>
      <c r="AU151" s="30">
        <v>25</v>
      </c>
      <c r="AV151" s="30">
        <v>23</v>
      </c>
      <c r="AW151" s="30">
        <v>2</v>
      </c>
      <c r="AX151" s="30">
        <v>2</v>
      </c>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v>34</v>
      </c>
      <c r="FB151" s="30">
        <v>31</v>
      </c>
      <c r="FC151" s="30"/>
      <c r="FD151" s="30"/>
      <c r="FE151" s="30"/>
      <c r="FF151" s="30"/>
      <c r="FG151" s="30"/>
      <c r="FH151" s="30"/>
      <c r="FI151" s="30"/>
      <c r="FJ151" s="30"/>
      <c r="FK151" s="30"/>
      <c r="FL151" s="30"/>
      <c r="FM151" s="30"/>
      <c r="FN151" s="30">
        <v>62</v>
      </c>
      <c r="FO151" s="30"/>
      <c r="FP151" s="30"/>
      <c r="FQ151" s="30"/>
      <c r="FR151" s="30"/>
      <c r="FS151" s="30"/>
      <c r="FT151" s="30"/>
      <c r="FU151" s="30"/>
      <c r="FV151" s="30">
        <v>20</v>
      </c>
      <c r="FW151" s="30">
        <v>21</v>
      </c>
      <c r="FX151" s="30">
        <v>10</v>
      </c>
      <c r="FY151" s="30">
        <v>36</v>
      </c>
      <c r="FZ151" s="30">
        <v>18</v>
      </c>
      <c r="GA151" s="30">
        <v>60</v>
      </c>
      <c r="GB151" s="30">
        <v>58</v>
      </c>
      <c r="GC151" s="30">
        <v>9</v>
      </c>
      <c r="GD151" s="30">
        <v>29</v>
      </c>
      <c r="GE151" s="30">
        <v>27</v>
      </c>
      <c r="GF151" s="30">
        <v>29</v>
      </c>
      <c r="GG151" s="30">
        <v>35</v>
      </c>
      <c r="GH151" s="30">
        <v>20</v>
      </c>
      <c r="GI151" s="30">
        <v>10</v>
      </c>
      <c r="GJ151" s="30">
        <v>44</v>
      </c>
      <c r="GK151" s="30">
        <v>22</v>
      </c>
      <c r="GL151" s="30">
        <v>12</v>
      </c>
      <c r="GM151" s="30"/>
      <c r="GN151" s="30"/>
      <c r="GO151" s="30"/>
      <c r="GP151" s="30"/>
      <c r="GQ151" s="30"/>
      <c r="GR151" s="30"/>
      <c r="GS151" s="30">
        <v>20</v>
      </c>
      <c r="GT151" s="30"/>
      <c r="GU151" s="30"/>
      <c r="GV151" s="30"/>
      <c r="GW151" s="30">
        <v>20</v>
      </c>
      <c r="GX151" s="30"/>
      <c r="GY151" s="30"/>
      <c r="GZ151" s="30">
        <v>48</v>
      </c>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v>63</v>
      </c>
      <c r="IJ151" s="30">
        <v>61</v>
      </c>
      <c r="IK151" s="30">
        <v>28</v>
      </c>
      <c r="IL151" s="30">
        <v>20</v>
      </c>
      <c r="IM151" s="30">
        <v>38</v>
      </c>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30"/>
      <c r="LL151" s="30"/>
      <c r="LM151" s="30"/>
      <c r="LN151" s="30"/>
      <c r="LO151" s="30"/>
      <c r="LP151" s="30"/>
      <c r="LQ151" s="30"/>
      <c r="LR151" s="30"/>
      <c r="LS151" s="30"/>
      <c r="LT151" s="30"/>
      <c r="LU151" s="30"/>
      <c r="LV151" s="30"/>
      <c r="LW151" s="30"/>
      <c r="LX151" s="30"/>
      <c r="LY151" s="30"/>
      <c r="LZ151" s="30"/>
      <c r="MA151" s="30"/>
      <c r="MB151" s="30"/>
      <c r="MC151" s="30"/>
      <c r="MD151" s="30"/>
      <c r="ME151" s="30"/>
      <c r="MF151" s="30"/>
      <c r="MG151" s="30"/>
      <c r="MH151" s="30"/>
      <c r="MI151" s="30"/>
      <c r="MJ151" s="30"/>
      <c r="MK151" s="30"/>
      <c r="ML151" s="30"/>
      <c r="MM151" s="30"/>
      <c r="MN151" s="30"/>
      <c r="MO151" s="30"/>
      <c r="MP151" s="30"/>
      <c r="MQ151" s="30"/>
      <c r="MR151" s="30"/>
      <c r="MS151" s="30"/>
      <c r="MT151" s="30"/>
      <c r="MU151" s="30"/>
      <c r="MV151" s="30"/>
      <c r="MW151" s="30"/>
      <c r="MX151" s="30"/>
      <c r="MY151" s="30"/>
      <c r="MZ151" s="30"/>
      <c r="NA151" s="30"/>
      <c r="NB151" s="30"/>
      <c r="NC151" s="30"/>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v>0</v>
      </c>
      <c r="OK151" s="30">
        <v>1</v>
      </c>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c r="PV151" s="30"/>
      <c r="PW151" s="30"/>
      <c r="PX151" s="30"/>
      <c r="PY151" s="30"/>
      <c r="PZ151" s="30"/>
      <c r="QA151" s="30"/>
      <c r="QB151" s="30"/>
      <c r="QC151" s="30"/>
      <c r="QD151" s="30"/>
      <c r="QE151" s="30"/>
      <c r="QF151" s="30"/>
      <c r="QG151" s="30"/>
      <c r="QH151" s="30"/>
      <c r="QI151" s="30"/>
      <c r="QJ151" s="30"/>
      <c r="QK151" s="30"/>
      <c r="QL151" s="30"/>
      <c r="QM151" s="30"/>
      <c r="QN151" s="30"/>
      <c r="QO151" s="30"/>
      <c r="QP151" s="30"/>
      <c r="QQ151" s="30"/>
      <c r="QR151" s="30"/>
      <c r="QS151" s="30"/>
      <c r="QT151" s="30"/>
      <c r="QU151" s="30"/>
      <c r="QV151" s="30"/>
      <c r="QW151" s="30"/>
      <c r="QX151" s="30"/>
      <c r="QY151" s="30"/>
      <c r="QZ151" s="30"/>
      <c r="RA151" s="30"/>
      <c r="RB151" s="30"/>
      <c r="RC151" s="30"/>
      <c r="RD151" s="30"/>
      <c r="RE151" s="30"/>
      <c r="RF151" s="30"/>
      <c r="RG151" s="30"/>
      <c r="RH151" s="30"/>
      <c r="RI151" s="30"/>
      <c r="RJ151" s="30"/>
      <c r="RK151" s="30"/>
      <c r="RL151" s="30"/>
      <c r="RM151" s="30"/>
      <c r="RN151" s="30"/>
      <c r="RO151" s="30"/>
      <c r="RP151" s="30"/>
      <c r="RQ151" s="30"/>
      <c r="RR151" s="30"/>
      <c r="RS151" s="30"/>
      <c r="RT151" s="30"/>
      <c r="RU151" s="30"/>
      <c r="RV151" s="30"/>
      <c r="RW151" s="30"/>
      <c r="RX151" s="30"/>
      <c r="RY151" s="30"/>
      <c r="RZ151" s="30"/>
      <c r="SA151" s="30"/>
      <c r="SB151" s="30"/>
      <c r="SC151" s="30"/>
      <c r="SD151" s="30"/>
      <c r="SE151" s="30"/>
      <c r="SF151" s="30"/>
      <c r="SG151" s="30"/>
      <c r="SH151" s="30"/>
      <c r="SI151" s="30"/>
      <c r="SJ151" s="30"/>
      <c r="SK151" s="30"/>
      <c r="SL151" s="30">
        <v>7</v>
      </c>
      <c r="SM151" s="30">
        <v>1</v>
      </c>
      <c r="SN151" s="30">
        <v>42</v>
      </c>
      <c r="SO151" s="30">
        <v>48</v>
      </c>
      <c r="SP151" s="30"/>
      <c r="SQ151" s="30"/>
      <c r="SR151" s="30"/>
      <c r="SS151" s="30"/>
      <c r="ST151" s="30"/>
      <c r="SU151" s="30"/>
      <c r="SV151" s="30"/>
      <c r="SW151" s="30"/>
      <c r="SX151" s="30"/>
      <c r="SY151" s="30"/>
      <c r="SZ151" s="30"/>
      <c r="TA151" s="30"/>
      <c r="TB151" s="30"/>
      <c r="TC151" s="30"/>
      <c r="TD151" s="30"/>
      <c r="TE151" s="30"/>
      <c r="TF151" s="30"/>
      <c r="TG151" s="30"/>
      <c r="TH151" s="30"/>
      <c r="TI151" s="30"/>
      <c r="TJ151" s="30"/>
      <c r="TK151" s="30"/>
      <c r="TL151" s="30"/>
      <c r="TM151" s="30"/>
      <c r="TN151" s="30"/>
      <c r="TO151" s="30"/>
      <c r="TP151" s="30"/>
      <c r="TQ151" s="30"/>
      <c r="TR151" s="30"/>
      <c r="TS151" s="30"/>
      <c r="TT151" s="30"/>
      <c r="TU151" s="30"/>
      <c r="TV151" s="30"/>
      <c r="TW151" s="30"/>
      <c r="TX151" s="30"/>
      <c r="TY151" s="30"/>
      <c r="TZ151" s="30"/>
      <c r="UA151" s="30"/>
    </row>
    <row r="152" spans="2:547">
      <c r="B152" s="30" t="s">
        <v>150</v>
      </c>
      <c r="C152" s="43" t="s">
        <v>547</v>
      </c>
      <c r="D152" s="44"/>
      <c r="E152" s="30">
        <v>825</v>
      </c>
      <c r="F152" s="30">
        <v>164</v>
      </c>
      <c r="G152" s="30">
        <v>19.88</v>
      </c>
      <c r="H152" s="43" t="s">
        <v>537</v>
      </c>
      <c r="I152" s="44"/>
      <c r="J152" s="30">
        <v>30</v>
      </c>
      <c r="K152" s="30">
        <v>1</v>
      </c>
      <c r="L152" s="30">
        <v>76</v>
      </c>
      <c r="M152" s="30">
        <v>17</v>
      </c>
      <c r="N152" s="30">
        <v>0</v>
      </c>
      <c r="O152" s="30">
        <v>47</v>
      </c>
      <c r="P152" s="30">
        <v>18</v>
      </c>
      <c r="Q152" s="30">
        <v>8</v>
      </c>
      <c r="R152" s="30">
        <v>9</v>
      </c>
      <c r="S152" s="30">
        <v>10</v>
      </c>
      <c r="T152" s="30">
        <v>128</v>
      </c>
      <c r="U152" s="30">
        <v>16</v>
      </c>
      <c r="V152" s="30">
        <v>20</v>
      </c>
      <c r="W152" s="30">
        <v>38</v>
      </c>
      <c r="X152" s="30">
        <v>63</v>
      </c>
      <c r="Y152" s="30">
        <v>18</v>
      </c>
      <c r="Z152" s="30">
        <v>69</v>
      </c>
      <c r="AA152" s="30">
        <v>18</v>
      </c>
      <c r="AB152" s="30">
        <v>19</v>
      </c>
      <c r="AC152" s="30">
        <v>20</v>
      </c>
      <c r="AD152" s="30">
        <v>64</v>
      </c>
      <c r="AE152" s="30">
        <v>19</v>
      </c>
      <c r="AF152" s="30">
        <v>18</v>
      </c>
      <c r="AG152" s="30">
        <v>40</v>
      </c>
      <c r="AH152" s="30">
        <v>20</v>
      </c>
      <c r="AI152" s="30">
        <v>19</v>
      </c>
      <c r="AJ152" s="30">
        <v>23</v>
      </c>
      <c r="AK152" s="30">
        <v>48</v>
      </c>
      <c r="AL152" s="30">
        <v>22</v>
      </c>
      <c r="AM152" s="30">
        <v>18</v>
      </c>
      <c r="AN152" s="30">
        <v>18</v>
      </c>
      <c r="AO152" s="30">
        <v>63</v>
      </c>
      <c r="AP152" s="30">
        <v>59</v>
      </c>
      <c r="AQ152" s="30">
        <v>19</v>
      </c>
      <c r="AR152" s="30">
        <v>43</v>
      </c>
      <c r="AS152" s="30">
        <v>36</v>
      </c>
      <c r="AT152" s="30">
        <v>19</v>
      </c>
      <c r="AU152" s="30">
        <v>57</v>
      </c>
      <c r="AV152" s="30">
        <v>37</v>
      </c>
      <c r="AW152" s="30">
        <v>21</v>
      </c>
      <c r="AX152" s="30">
        <v>16</v>
      </c>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v>70</v>
      </c>
      <c r="FB152" s="30">
        <v>75</v>
      </c>
      <c r="FC152" s="30"/>
      <c r="FD152" s="30"/>
      <c r="FE152" s="30"/>
      <c r="FF152" s="30"/>
      <c r="FG152" s="30"/>
      <c r="FH152" s="30"/>
      <c r="FI152" s="30"/>
      <c r="FJ152" s="30"/>
      <c r="FK152" s="30"/>
      <c r="FL152" s="30"/>
      <c r="FM152" s="30"/>
      <c r="FN152" s="30">
        <v>125</v>
      </c>
      <c r="FO152" s="30"/>
      <c r="FP152" s="30"/>
      <c r="FQ152" s="30"/>
      <c r="FR152" s="30"/>
      <c r="FS152" s="30"/>
      <c r="FT152" s="30"/>
      <c r="FU152" s="30"/>
      <c r="FV152" s="30">
        <v>56</v>
      </c>
      <c r="FW152" s="30">
        <v>20</v>
      </c>
      <c r="FX152" s="30">
        <v>22</v>
      </c>
      <c r="FY152" s="30">
        <v>63</v>
      </c>
      <c r="FZ152" s="30">
        <v>25</v>
      </c>
      <c r="GA152" s="30">
        <v>123</v>
      </c>
      <c r="GB152" s="30">
        <v>127</v>
      </c>
      <c r="GC152" s="30">
        <v>14</v>
      </c>
      <c r="GD152" s="30">
        <v>55</v>
      </c>
      <c r="GE152" s="30">
        <v>57</v>
      </c>
      <c r="GF152" s="30">
        <v>53</v>
      </c>
      <c r="GG152" s="30">
        <v>76</v>
      </c>
      <c r="GH152" s="30">
        <v>23</v>
      </c>
      <c r="GI152" s="30">
        <v>14</v>
      </c>
      <c r="GJ152" s="30">
        <v>100</v>
      </c>
      <c r="GK152" s="30">
        <v>40</v>
      </c>
      <c r="GL152" s="30">
        <v>10</v>
      </c>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v>67</v>
      </c>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v>47</v>
      </c>
      <c r="IH152" s="30"/>
      <c r="II152" s="30">
        <v>126</v>
      </c>
      <c r="IJ152" s="30">
        <v>125</v>
      </c>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30"/>
      <c r="LP152" s="30"/>
      <c r="LQ152" s="30"/>
      <c r="LR152" s="30"/>
      <c r="LS152" s="30"/>
      <c r="LT152" s="30"/>
      <c r="LU152" s="30"/>
      <c r="LV152" s="30"/>
      <c r="LW152" s="30"/>
      <c r="LX152" s="30"/>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30"/>
      <c r="ND152" s="30"/>
      <c r="NE152" s="30"/>
      <c r="NF152" s="30"/>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v>11</v>
      </c>
      <c r="OM152" s="30">
        <v>0</v>
      </c>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c r="PV152" s="30"/>
      <c r="PW152" s="30"/>
      <c r="PX152" s="30"/>
      <c r="PY152" s="30"/>
      <c r="PZ152" s="30"/>
      <c r="QA152" s="30"/>
      <c r="QB152" s="30"/>
      <c r="QC152" s="30"/>
      <c r="QD152" s="30"/>
      <c r="QE152" s="30"/>
      <c r="QF152" s="30"/>
      <c r="QG152" s="30"/>
      <c r="QH152" s="30"/>
      <c r="QI152" s="30"/>
      <c r="QJ152" s="30"/>
      <c r="QK152" s="30"/>
      <c r="QL152" s="30"/>
      <c r="QM152" s="30"/>
      <c r="QN152" s="30"/>
      <c r="QO152" s="30"/>
      <c r="QP152" s="30"/>
      <c r="QQ152" s="30"/>
      <c r="QR152" s="30"/>
      <c r="QS152" s="30"/>
      <c r="QT152" s="30"/>
      <c r="QU152" s="30"/>
      <c r="QV152" s="30"/>
      <c r="QW152" s="30"/>
      <c r="QX152" s="30"/>
      <c r="QY152" s="30"/>
      <c r="QZ152" s="30"/>
      <c r="RA152" s="30"/>
      <c r="RB152" s="30"/>
      <c r="RC152" s="30"/>
      <c r="RD152" s="30"/>
      <c r="RE152" s="30"/>
      <c r="RF152" s="30"/>
      <c r="RG152" s="30"/>
      <c r="RH152" s="30"/>
      <c r="RI152" s="30"/>
      <c r="RJ152" s="30"/>
      <c r="RK152" s="30"/>
      <c r="RL152" s="30"/>
      <c r="RM152" s="30"/>
      <c r="RN152" s="30"/>
      <c r="RO152" s="30"/>
      <c r="RP152" s="30"/>
      <c r="RQ152" s="30"/>
      <c r="RR152" s="30"/>
      <c r="RS152" s="30"/>
      <c r="RT152" s="30"/>
      <c r="RU152" s="30"/>
      <c r="RV152" s="30"/>
      <c r="RW152" s="30"/>
      <c r="RX152" s="30"/>
      <c r="RY152" s="30"/>
      <c r="RZ152" s="30"/>
      <c r="SA152" s="30"/>
      <c r="SB152" s="30"/>
      <c r="SC152" s="30"/>
      <c r="SD152" s="30"/>
      <c r="SE152" s="30"/>
      <c r="SF152" s="30"/>
      <c r="SG152" s="30"/>
      <c r="SH152" s="30"/>
      <c r="SI152" s="30"/>
      <c r="SJ152" s="30"/>
      <c r="SK152" s="30"/>
      <c r="SL152" s="30">
        <v>49</v>
      </c>
      <c r="SM152" s="30">
        <v>56</v>
      </c>
      <c r="SN152" s="30">
        <v>36</v>
      </c>
      <c r="SO152" s="30">
        <v>50</v>
      </c>
      <c r="SP152" s="30"/>
      <c r="SQ152" s="30"/>
      <c r="SR152" s="30"/>
      <c r="SS152" s="30"/>
      <c r="ST152" s="30"/>
      <c r="SU152" s="30"/>
      <c r="SV152" s="30"/>
      <c r="SW152" s="30"/>
      <c r="SX152" s="30"/>
      <c r="SY152" s="30"/>
      <c r="SZ152" s="30"/>
      <c r="TA152" s="30"/>
      <c r="TB152" s="30"/>
      <c r="TC152" s="30"/>
      <c r="TD152" s="30"/>
      <c r="TE152" s="30"/>
      <c r="TF152" s="30"/>
      <c r="TG152" s="30"/>
      <c r="TH152" s="30"/>
      <c r="TI152" s="30"/>
      <c r="TJ152" s="30"/>
      <c r="TK152" s="30"/>
      <c r="TL152" s="30"/>
      <c r="TM152" s="30"/>
      <c r="TN152" s="30"/>
      <c r="TO152" s="30"/>
      <c r="TP152" s="30"/>
      <c r="TQ152" s="30"/>
      <c r="TR152" s="30"/>
      <c r="TS152" s="30"/>
      <c r="TT152" s="30"/>
      <c r="TU152" s="30"/>
      <c r="TV152" s="30"/>
      <c r="TW152" s="30"/>
      <c r="TX152" s="30"/>
      <c r="TY152" s="30"/>
      <c r="TZ152" s="30"/>
      <c r="UA152" s="30"/>
    </row>
    <row r="153" spans="2:547">
      <c r="B153" s="30" t="s">
        <v>151</v>
      </c>
      <c r="C153" s="43" t="s">
        <v>547</v>
      </c>
      <c r="D153" s="44"/>
      <c r="E153" s="30">
        <v>1102</v>
      </c>
      <c r="F153" s="30">
        <v>87</v>
      </c>
      <c r="G153" s="30">
        <v>7.89</v>
      </c>
      <c r="H153" s="43" t="s">
        <v>537</v>
      </c>
      <c r="I153" s="44"/>
      <c r="J153" s="30">
        <v>47</v>
      </c>
      <c r="K153" s="30">
        <v>1</v>
      </c>
      <c r="L153" s="30">
        <v>34</v>
      </c>
      <c r="M153" s="30">
        <v>4</v>
      </c>
      <c r="N153" s="30">
        <v>2</v>
      </c>
      <c r="O153" s="30">
        <v>35</v>
      </c>
      <c r="P153" s="30">
        <v>11</v>
      </c>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v>74</v>
      </c>
      <c r="AZ153" s="30">
        <v>14</v>
      </c>
      <c r="BA153" s="30">
        <v>0</v>
      </c>
      <c r="BB153" s="30">
        <v>33</v>
      </c>
      <c r="BC153" s="30">
        <v>5</v>
      </c>
      <c r="BD153" s="30">
        <v>13</v>
      </c>
      <c r="BE153" s="30">
        <v>38</v>
      </c>
      <c r="BF153" s="30">
        <v>33</v>
      </c>
      <c r="BG153" s="30">
        <v>31</v>
      </c>
      <c r="BH153" s="30">
        <v>3</v>
      </c>
      <c r="BI153" s="30">
        <v>31</v>
      </c>
      <c r="BJ153" s="30">
        <v>3</v>
      </c>
      <c r="BK153" s="30">
        <v>26</v>
      </c>
      <c r="BL153" s="30">
        <v>35</v>
      </c>
      <c r="BM153" s="30">
        <v>34</v>
      </c>
      <c r="BN153" s="30">
        <v>11</v>
      </c>
      <c r="BO153" s="30">
        <v>34</v>
      </c>
      <c r="BP153" s="30">
        <v>29</v>
      </c>
      <c r="BQ153" s="30">
        <v>30</v>
      </c>
      <c r="BR153" s="30">
        <v>12</v>
      </c>
      <c r="BS153" s="30">
        <v>2</v>
      </c>
      <c r="BT153" s="30">
        <v>9</v>
      </c>
      <c r="BU153" s="30">
        <v>10</v>
      </c>
      <c r="BV153" s="30">
        <v>31</v>
      </c>
      <c r="BW153" s="30">
        <v>32</v>
      </c>
      <c r="BX153" s="30">
        <v>32</v>
      </c>
      <c r="BY153" s="30">
        <v>33</v>
      </c>
      <c r="BZ153" s="30">
        <v>4</v>
      </c>
      <c r="CA153" s="30">
        <v>5</v>
      </c>
      <c r="CB153" s="30">
        <v>29</v>
      </c>
      <c r="CC153" s="30">
        <v>34</v>
      </c>
      <c r="CD153" s="30">
        <v>11</v>
      </c>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v>32</v>
      </c>
      <c r="ES153" s="30">
        <v>14</v>
      </c>
      <c r="ET153" s="30"/>
      <c r="EU153" s="30"/>
      <c r="EV153" s="30"/>
      <c r="EW153" s="30"/>
      <c r="EX153" s="30"/>
      <c r="EY153" s="30"/>
      <c r="EZ153" s="30"/>
      <c r="FA153" s="30"/>
      <c r="FB153" s="30"/>
      <c r="FC153" s="30"/>
      <c r="FD153" s="30"/>
      <c r="FE153" s="30"/>
      <c r="FF153" s="30"/>
      <c r="FG153" s="30">
        <v>43</v>
      </c>
      <c r="FH153" s="30"/>
      <c r="FI153" s="30"/>
      <c r="FJ153" s="30"/>
      <c r="FK153" s="30"/>
      <c r="FL153" s="30"/>
      <c r="FM153" s="30"/>
      <c r="FN153" s="30"/>
      <c r="FO153" s="30"/>
      <c r="FP153" s="30"/>
      <c r="FQ153" s="30"/>
      <c r="FR153" s="30"/>
      <c r="FS153" s="30"/>
      <c r="FT153" s="30"/>
      <c r="FU153" s="30"/>
      <c r="FV153" s="30">
        <v>20</v>
      </c>
      <c r="FW153" s="30">
        <v>36</v>
      </c>
      <c r="FX153" s="30">
        <v>8</v>
      </c>
      <c r="FY153" s="30">
        <v>49</v>
      </c>
      <c r="FZ153" s="30">
        <v>42</v>
      </c>
      <c r="GA153" s="30">
        <v>73</v>
      </c>
      <c r="GB153" s="30">
        <v>70</v>
      </c>
      <c r="GC153" s="30">
        <v>7</v>
      </c>
      <c r="GD153" s="30">
        <v>28</v>
      </c>
      <c r="GE153" s="30">
        <v>33</v>
      </c>
      <c r="GF153" s="30">
        <v>26</v>
      </c>
      <c r="GG153" s="30">
        <v>47</v>
      </c>
      <c r="GH153" s="30">
        <v>38</v>
      </c>
      <c r="GI153" s="30">
        <v>14</v>
      </c>
      <c r="GJ153" s="30">
        <v>61</v>
      </c>
      <c r="GK153" s="30">
        <v>19</v>
      </c>
      <c r="GL153" s="30">
        <v>26</v>
      </c>
      <c r="GM153" s="30"/>
      <c r="GN153" s="30"/>
      <c r="GO153" s="30"/>
      <c r="GP153" s="30"/>
      <c r="GQ153" s="30"/>
      <c r="GR153" s="30"/>
      <c r="GS153" s="30">
        <v>40</v>
      </c>
      <c r="GT153" s="30"/>
      <c r="GU153" s="30"/>
      <c r="GV153" s="30"/>
      <c r="GW153" s="30">
        <v>25</v>
      </c>
      <c r="GX153" s="30"/>
      <c r="GY153" s="30"/>
      <c r="GZ153" s="30">
        <v>49</v>
      </c>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v>69</v>
      </c>
      <c r="IJ153" s="30">
        <v>70</v>
      </c>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30"/>
      <c r="LP153" s="30"/>
      <c r="LQ153" s="30"/>
      <c r="LR153" s="30"/>
      <c r="LS153" s="30"/>
      <c r="LT153" s="30"/>
      <c r="LU153" s="30"/>
      <c r="LV153" s="30"/>
      <c r="LW153" s="30"/>
      <c r="LX153" s="30"/>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30"/>
      <c r="ND153" s="30"/>
      <c r="NE153" s="30"/>
      <c r="NF153" s="30"/>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c r="PV153" s="30"/>
      <c r="PW153" s="30"/>
      <c r="PX153" s="30"/>
      <c r="PY153" s="30"/>
      <c r="PZ153" s="30"/>
      <c r="QA153" s="30"/>
      <c r="QB153" s="30"/>
      <c r="QC153" s="30"/>
      <c r="QD153" s="30"/>
      <c r="QE153" s="30"/>
      <c r="QF153" s="30"/>
      <c r="QG153" s="30"/>
      <c r="QH153" s="30"/>
      <c r="QI153" s="30"/>
      <c r="QJ153" s="30"/>
      <c r="QK153" s="30"/>
      <c r="QL153" s="30"/>
      <c r="QM153" s="30"/>
      <c r="QN153" s="30"/>
      <c r="QO153" s="30"/>
      <c r="QP153" s="30"/>
      <c r="QQ153" s="30"/>
      <c r="QR153" s="30"/>
      <c r="QS153" s="30"/>
      <c r="QT153" s="30"/>
      <c r="QU153" s="30"/>
      <c r="QV153" s="30"/>
      <c r="QW153" s="30"/>
      <c r="QX153" s="30"/>
      <c r="QY153" s="30"/>
      <c r="QZ153" s="30"/>
      <c r="RA153" s="30"/>
      <c r="RB153" s="30"/>
      <c r="RC153" s="30"/>
      <c r="RD153" s="30"/>
      <c r="RE153" s="30"/>
      <c r="RF153" s="30"/>
      <c r="RG153" s="30"/>
      <c r="RH153" s="30"/>
      <c r="RI153" s="30"/>
      <c r="RJ153" s="30"/>
      <c r="RK153" s="30"/>
      <c r="RL153" s="30"/>
      <c r="RM153" s="30"/>
      <c r="RN153" s="30"/>
      <c r="RO153" s="30"/>
      <c r="RP153" s="30"/>
      <c r="RQ153" s="30"/>
      <c r="RR153" s="30"/>
      <c r="RS153" s="30"/>
      <c r="RT153" s="30"/>
      <c r="RU153" s="30"/>
      <c r="RV153" s="30"/>
      <c r="RW153" s="30"/>
      <c r="RX153" s="30"/>
      <c r="RY153" s="30"/>
      <c r="RZ153" s="30"/>
      <c r="SA153" s="30"/>
      <c r="SB153" s="30"/>
      <c r="SC153" s="30"/>
      <c r="SD153" s="30"/>
      <c r="SE153" s="30"/>
      <c r="SF153" s="30"/>
      <c r="SG153" s="30"/>
      <c r="SH153" s="30"/>
      <c r="SI153" s="30"/>
      <c r="SJ153" s="30"/>
      <c r="SK153" s="30"/>
      <c r="SL153" s="30"/>
      <c r="SM153" s="30"/>
      <c r="SN153" s="30">
        <v>59</v>
      </c>
      <c r="SO153" s="30">
        <v>73</v>
      </c>
      <c r="SP153" s="30"/>
      <c r="SQ153" s="30"/>
      <c r="SR153" s="30"/>
      <c r="SS153" s="30"/>
      <c r="ST153" s="30"/>
      <c r="SU153" s="30"/>
      <c r="SV153" s="30"/>
      <c r="SW153" s="30"/>
      <c r="SX153" s="30"/>
      <c r="SY153" s="30"/>
      <c r="SZ153" s="30"/>
      <c r="TA153" s="30"/>
      <c r="TB153" s="30"/>
      <c r="TC153" s="30"/>
      <c r="TD153" s="30"/>
      <c r="TE153" s="30"/>
      <c r="TF153" s="30"/>
      <c r="TG153" s="30"/>
      <c r="TH153" s="30"/>
      <c r="TI153" s="30"/>
      <c r="TJ153" s="30"/>
      <c r="TK153" s="30"/>
      <c r="TL153" s="30"/>
      <c r="TM153" s="30"/>
      <c r="TN153" s="30"/>
      <c r="TO153" s="30"/>
      <c r="TP153" s="30"/>
      <c r="TQ153" s="30"/>
      <c r="TR153" s="30"/>
      <c r="TS153" s="30"/>
      <c r="TT153" s="30"/>
      <c r="TU153" s="30"/>
      <c r="TV153" s="30"/>
      <c r="TW153" s="30"/>
      <c r="TX153" s="30"/>
      <c r="TY153" s="30"/>
      <c r="TZ153" s="30"/>
      <c r="UA153" s="30"/>
    </row>
    <row r="154" spans="2:547">
      <c r="B154" s="30" t="s">
        <v>152</v>
      </c>
      <c r="C154" s="43" t="s">
        <v>547</v>
      </c>
      <c r="D154" s="44"/>
      <c r="E154" s="30">
        <v>1781</v>
      </c>
      <c r="F154" s="30">
        <v>235</v>
      </c>
      <c r="G154" s="30">
        <v>13.19</v>
      </c>
      <c r="H154" s="43" t="s">
        <v>537</v>
      </c>
      <c r="I154" s="44"/>
      <c r="J154" s="30">
        <v>42</v>
      </c>
      <c r="K154" s="30">
        <v>2</v>
      </c>
      <c r="L154" s="30">
        <v>98</v>
      </c>
      <c r="M154" s="30">
        <v>22</v>
      </c>
      <c r="N154" s="30">
        <v>0</v>
      </c>
      <c r="O154" s="30">
        <v>92</v>
      </c>
      <c r="P154" s="30">
        <v>18</v>
      </c>
      <c r="Q154" s="30">
        <v>3</v>
      </c>
      <c r="R154" s="30">
        <v>23</v>
      </c>
      <c r="S154" s="30">
        <v>17</v>
      </c>
      <c r="T154" s="30">
        <v>210</v>
      </c>
      <c r="U154" s="30">
        <v>28</v>
      </c>
      <c r="V154" s="30">
        <v>21</v>
      </c>
      <c r="W154" s="30">
        <v>69</v>
      </c>
      <c r="X154" s="30">
        <v>85</v>
      </c>
      <c r="Y154" s="30">
        <v>23</v>
      </c>
      <c r="Z154" s="30">
        <v>80</v>
      </c>
      <c r="AA154" s="30">
        <v>28</v>
      </c>
      <c r="AB154" s="30">
        <v>26</v>
      </c>
      <c r="AC154" s="30">
        <v>19</v>
      </c>
      <c r="AD154" s="30">
        <v>84</v>
      </c>
      <c r="AE154" s="30">
        <v>34</v>
      </c>
      <c r="AF154" s="30">
        <v>25</v>
      </c>
      <c r="AG154" s="30">
        <v>79</v>
      </c>
      <c r="AH154" s="30">
        <v>17</v>
      </c>
      <c r="AI154" s="30">
        <v>28</v>
      </c>
      <c r="AJ154" s="30">
        <v>34</v>
      </c>
      <c r="AK154" s="30">
        <v>95</v>
      </c>
      <c r="AL154" s="30">
        <v>30</v>
      </c>
      <c r="AM154" s="30">
        <v>27</v>
      </c>
      <c r="AN154" s="30">
        <v>19</v>
      </c>
      <c r="AO154" s="30">
        <v>81</v>
      </c>
      <c r="AP154" s="30">
        <v>88</v>
      </c>
      <c r="AQ154" s="30">
        <v>17</v>
      </c>
      <c r="AR154" s="30">
        <v>82</v>
      </c>
      <c r="AS154" s="30">
        <v>73</v>
      </c>
      <c r="AT154" s="30">
        <v>16</v>
      </c>
      <c r="AU154" s="30">
        <v>86</v>
      </c>
      <c r="AV154" s="30">
        <v>76</v>
      </c>
      <c r="AW154" s="30">
        <v>25</v>
      </c>
      <c r="AX154" s="30">
        <v>24</v>
      </c>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v>86</v>
      </c>
      <c r="FB154" s="30">
        <v>124</v>
      </c>
      <c r="FC154" s="30"/>
      <c r="FD154" s="30"/>
      <c r="FE154" s="30"/>
      <c r="FF154" s="30"/>
      <c r="FG154" s="30"/>
      <c r="FH154" s="30"/>
      <c r="FI154" s="30"/>
      <c r="FJ154" s="30"/>
      <c r="FK154" s="30"/>
      <c r="FL154" s="30"/>
      <c r="FM154" s="30"/>
      <c r="FN154" s="30">
        <v>203</v>
      </c>
      <c r="FO154" s="30"/>
      <c r="FP154" s="30"/>
      <c r="FQ154" s="30"/>
      <c r="FR154" s="30"/>
      <c r="FS154" s="30"/>
      <c r="FT154" s="30"/>
      <c r="FU154" s="30"/>
      <c r="FV154" s="30">
        <v>52</v>
      </c>
      <c r="FW154" s="30">
        <v>39</v>
      </c>
      <c r="FX154" s="30">
        <v>32</v>
      </c>
      <c r="FY154" s="30">
        <v>126</v>
      </c>
      <c r="FZ154" s="30">
        <v>41</v>
      </c>
      <c r="GA154" s="30">
        <v>187</v>
      </c>
      <c r="GB154" s="30">
        <v>192</v>
      </c>
      <c r="GC154" s="30">
        <v>28</v>
      </c>
      <c r="GD154" s="30">
        <v>90</v>
      </c>
      <c r="GE154" s="30">
        <v>79</v>
      </c>
      <c r="GF154" s="30">
        <v>116</v>
      </c>
      <c r="GG154" s="30">
        <v>86</v>
      </c>
      <c r="GH154" s="30">
        <v>40</v>
      </c>
      <c r="GI154" s="30">
        <v>19</v>
      </c>
      <c r="GJ154" s="30">
        <v>145</v>
      </c>
      <c r="GK154" s="30">
        <v>65</v>
      </c>
      <c r="GL154" s="30">
        <v>25</v>
      </c>
      <c r="GM154" s="30"/>
      <c r="GN154" s="30"/>
      <c r="GO154" s="30"/>
      <c r="GP154" s="30"/>
      <c r="GQ154" s="30"/>
      <c r="GR154" s="30"/>
      <c r="GS154" s="30"/>
      <c r="GT154" s="30"/>
      <c r="GU154" s="30"/>
      <c r="GV154" s="30"/>
      <c r="GW154" s="30"/>
      <c r="GX154" s="30"/>
      <c r="GY154" s="30"/>
      <c r="GZ154" s="30"/>
      <c r="HA154" s="30"/>
      <c r="HB154" s="30"/>
      <c r="HC154" s="30"/>
      <c r="HD154" s="30">
        <v>41</v>
      </c>
      <c r="HE154" s="30"/>
      <c r="HF154" s="30"/>
      <c r="HG154" s="30"/>
      <c r="HH154" s="30"/>
      <c r="HI154" s="30"/>
      <c r="HJ154" s="30"/>
      <c r="HK154" s="30"/>
      <c r="HL154" s="30"/>
      <c r="HM154" s="30"/>
      <c r="HN154" s="30"/>
      <c r="HO154" s="30"/>
      <c r="HP154" s="30"/>
      <c r="HQ154" s="30"/>
      <c r="HR154" s="30">
        <v>121</v>
      </c>
      <c r="HS154" s="30"/>
      <c r="HT154" s="30"/>
      <c r="HU154" s="30"/>
      <c r="HV154" s="30"/>
      <c r="HW154" s="30"/>
      <c r="HX154" s="30"/>
      <c r="HY154" s="30"/>
      <c r="HZ154" s="30">
        <v>91</v>
      </c>
      <c r="IA154" s="30"/>
      <c r="IB154" s="30"/>
      <c r="IC154" s="30"/>
      <c r="ID154" s="30"/>
      <c r="IE154" s="30"/>
      <c r="IF154" s="30"/>
      <c r="IG154" s="30"/>
      <c r="IH154" s="30"/>
      <c r="II154" s="30">
        <v>204</v>
      </c>
      <c r="IJ154" s="30">
        <v>199</v>
      </c>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30"/>
      <c r="LP154" s="30"/>
      <c r="LQ154" s="30"/>
      <c r="LR154" s="30"/>
      <c r="LS154" s="30"/>
      <c r="LT154" s="30"/>
      <c r="LU154" s="30"/>
      <c r="LV154" s="30"/>
      <c r="LW154" s="30"/>
      <c r="LX154" s="30"/>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30"/>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v>200</v>
      </c>
      <c r="OO154" s="30">
        <v>36</v>
      </c>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c r="PZ154" s="30"/>
      <c r="QA154" s="30"/>
      <c r="QB154" s="30"/>
      <c r="QC154" s="30"/>
      <c r="QD154" s="30"/>
      <c r="QE154" s="30"/>
      <c r="QF154" s="30"/>
      <c r="QG154" s="30"/>
      <c r="QH154" s="30"/>
      <c r="QI154" s="30"/>
      <c r="QJ154" s="30"/>
      <c r="QK154" s="30"/>
      <c r="QL154" s="30"/>
      <c r="QM154" s="30"/>
      <c r="QN154" s="30"/>
      <c r="QO154" s="30"/>
      <c r="QP154" s="30"/>
      <c r="QQ154" s="30"/>
      <c r="QR154" s="30"/>
      <c r="QS154" s="30"/>
      <c r="QT154" s="30"/>
      <c r="QU154" s="30"/>
      <c r="QV154" s="30"/>
      <c r="QW154" s="30"/>
      <c r="QX154" s="30"/>
      <c r="QY154" s="30"/>
      <c r="QZ154" s="30"/>
      <c r="RA154" s="30"/>
      <c r="RB154" s="30"/>
      <c r="RC154" s="30"/>
      <c r="RD154" s="30"/>
      <c r="RE154" s="30"/>
      <c r="RF154" s="30"/>
      <c r="RG154" s="30"/>
      <c r="RH154" s="30"/>
      <c r="RI154" s="30"/>
      <c r="RJ154" s="30"/>
      <c r="RK154" s="30"/>
      <c r="RL154" s="30"/>
      <c r="RM154" s="30"/>
      <c r="RN154" s="30"/>
      <c r="RO154" s="30"/>
      <c r="RP154" s="30"/>
      <c r="RQ154" s="30"/>
      <c r="RR154" s="30"/>
      <c r="RS154" s="30"/>
      <c r="RT154" s="30"/>
      <c r="RU154" s="30"/>
      <c r="RV154" s="30"/>
      <c r="RW154" s="30"/>
      <c r="RX154" s="30"/>
      <c r="RY154" s="30"/>
      <c r="RZ154" s="30"/>
      <c r="SA154" s="30"/>
      <c r="SB154" s="30"/>
      <c r="SC154" s="30"/>
      <c r="SD154" s="30"/>
      <c r="SE154" s="30"/>
      <c r="SF154" s="30"/>
      <c r="SG154" s="30"/>
      <c r="SH154" s="30"/>
      <c r="SI154" s="30"/>
      <c r="SJ154" s="30"/>
      <c r="SK154" s="30"/>
      <c r="SL154" s="30"/>
      <c r="SM154" s="30"/>
      <c r="SN154" s="30">
        <v>133</v>
      </c>
      <c r="SO154" s="30">
        <v>140</v>
      </c>
      <c r="SP154" s="30"/>
      <c r="SQ154" s="30"/>
      <c r="SR154" s="30"/>
      <c r="SS154" s="30"/>
      <c r="ST154" s="30"/>
      <c r="SU154" s="30"/>
      <c r="SV154" s="30"/>
      <c r="SW154" s="30"/>
      <c r="SX154" s="30"/>
      <c r="SY154" s="30"/>
      <c r="SZ154" s="30"/>
      <c r="TA154" s="30"/>
      <c r="TB154" s="30"/>
      <c r="TC154" s="30"/>
      <c r="TD154" s="30"/>
      <c r="TE154" s="30"/>
      <c r="TF154" s="30"/>
      <c r="TG154" s="30"/>
      <c r="TH154" s="30"/>
      <c r="TI154" s="30"/>
      <c r="TJ154" s="30"/>
      <c r="TK154" s="30"/>
      <c r="TL154" s="30"/>
      <c r="TM154" s="30"/>
      <c r="TN154" s="30"/>
      <c r="TO154" s="30"/>
      <c r="TP154" s="30"/>
      <c r="TQ154" s="30"/>
      <c r="TR154" s="30"/>
      <c r="TS154" s="30"/>
      <c r="TT154" s="30"/>
      <c r="TU154" s="30"/>
      <c r="TV154" s="30"/>
      <c r="TW154" s="30"/>
      <c r="TX154" s="30">
        <v>0</v>
      </c>
      <c r="TY154" s="30">
        <v>1</v>
      </c>
      <c r="TZ154" s="30"/>
      <c r="UA154" s="30"/>
    </row>
    <row r="155" spans="2:547">
      <c r="B155" s="30" t="s">
        <v>153</v>
      </c>
      <c r="C155" s="43" t="s">
        <v>547</v>
      </c>
      <c r="D155" s="44"/>
      <c r="E155" s="30">
        <v>912</v>
      </c>
      <c r="F155" s="30">
        <v>141</v>
      </c>
      <c r="G155" s="30">
        <v>15.46</v>
      </c>
      <c r="H155" s="43" t="s">
        <v>537</v>
      </c>
      <c r="I155" s="44"/>
      <c r="J155" s="30">
        <v>46</v>
      </c>
      <c r="K155" s="30">
        <v>0</v>
      </c>
      <c r="L155" s="30">
        <v>49</v>
      </c>
      <c r="M155" s="30">
        <v>17</v>
      </c>
      <c r="N155" s="30">
        <v>3</v>
      </c>
      <c r="O155" s="30">
        <v>56</v>
      </c>
      <c r="P155" s="30">
        <v>16</v>
      </c>
      <c r="Q155" s="30">
        <v>4</v>
      </c>
      <c r="R155" s="30">
        <v>33</v>
      </c>
      <c r="S155" s="30">
        <v>9</v>
      </c>
      <c r="T155" s="30">
        <v>134</v>
      </c>
      <c r="U155" s="30">
        <v>17</v>
      </c>
      <c r="V155" s="30">
        <v>18</v>
      </c>
      <c r="W155" s="30">
        <v>50</v>
      </c>
      <c r="X155" s="30">
        <v>44</v>
      </c>
      <c r="Y155" s="30">
        <v>16</v>
      </c>
      <c r="Z155" s="30">
        <v>45</v>
      </c>
      <c r="AA155" s="30">
        <v>16</v>
      </c>
      <c r="AB155" s="30">
        <v>35</v>
      </c>
      <c r="AC155" s="30">
        <v>19</v>
      </c>
      <c r="AD155" s="30">
        <v>45</v>
      </c>
      <c r="AE155" s="30">
        <v>35</v>
      </c>
      <c r="AF155" s="30">
        <v>34</v>
      </c>
      <c r="AG155" s="30">
        <v>53</v>
      </c>
      <c r="AH155" s="30">
        <v>16</v>
      </c>
      <c r="AI155" s="30">
        <v>36</v>
      </c>
      <c r="AJ155" s="30">
        <v>45</v>
      </c>
      <c r="AK155" s="30">
        <v>56</v>
      </c>
      <c r="AL155" s="30">
        <v>36</v>
      </c>
      <c r="AM155" s="30">
        <v>17</v>
      </c>
      <c r="AN155" s="30">
        <v>18</v>
      </c>
      <c r="AO155" s="30">
        <v>43</v>
      </c>
      <c r="AP155" s="30">
        <v>45</v>
      </c>
      <c r="AQ155" s="30">
        <v>19</v>
      </c>
      <c r="AR155" s="30">
        <v>54</v>
      </c>
      <c r="AS155" s="30">
        <v>50</v>
      </c>
      <c r="AT155" s="30">
        <v>15</v>
      </c>
      <c r="AU155" s="30">
        <v>43</v>
      </c>
      <c r="AV155" s="30">
        <v>49</v>
      </c>
      <c r="AW155" s="30">
        <v>16</v>
      </c>
      <c r="AX155" s="30">
        <v>15</v>
      </c>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v>58</v>
      </c>
      <c r="FB155" s="30">
        <v>76</v>
      </c>
      <c r="FC155" s="30"/>
      <c r="FD155" s="30"/>
      <c r="FE155" s="30"/>
      <c r="FF155" s="30"/>
      <c r="FG155" s="30"/>
      <c r="FH155" s="30"/>
      <c r="FI155" s="30"/>
      <c r="FJ155" s="30"/>
      <c r="FK155" s="30"/>
      <c r="FL155" s="30"/>
      <c r="FM155" s="30"/>
      <c r="FN155" s="30">
        <v>128</v>
      </c>
      <c r="FO155" s="30"/>
      <c r="FP155" s="30"/>
      <c r="FQ155" s="30"/>
      <c r="FR155" s="30"/>
      <c r="FS155" s="30"/>
      <c r="FT155" s="30"/>
      <c r="FU155" s="30"/>
      <c r="FV155" s="30">
        <v>62</v>
      </c>
      <c r="FW155" s="30">
        <v>40</v>
      </c>
      <c r="FX155" s="30">
        <v>12</v>
      </c>
      <c r="FY155" s="30">
        <v>62</v>
      </c>
      <c r="FZ155" s="30">
        <v>45</v>
      </c>
      <c r="GA155" s="30">
        <v>124</v>
      </c>
      <c r="GB155" s="30">
        <v>125</v>
      </c>
      <c r="GC155" s="30">
        <v>16</v>
      </c>
      <c r="GD155" s="30">
        <v>51</v>
      </c>
      <c r="GE155" s="30">
        <v>55</v>
      </c>
      <c r="GF155" s="30">
        <v>63</v>
      </c>
      <c r="GG155" s="30">
        <v>66</v>
      </c>
      <c r="GH155" s="30">
        <v>42</v>
      </c>
      <c r="GI155" s="30">
        <v>24</v>
      </c>
      <c r="GJ155" s="30">
        <v>98</v>
      </c>
      <c r="GK155" s="30">
        <v>38</v>
      </c>
      <c r="GL155" s="30">
        <v>22</v>
      </c>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v>65</v>
      </c>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v>59</v>
      </c>
      <c r="IH155" s="30"/>
      <c r="II155" s="30">
        <v>132</v>
      </c>
      <c r="IJ155" s="30">
        <v>129</v>
      </c>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30"/>
      <c r="LP155" s="30"/>
      <c r="LQ155" s="30"/>
      <c r="LR155" s="30"/>
      <c r="LS155" s="30"/>
      <c r="LT155" s="30"/>
      <c r="LU155" s="30"/>
      <c r="LV155" s="30"/>
      <c r="LW155" s="30"/>
      <c r="LX155" s="30"/>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30"/>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v>129</v>
      </c>
      <c r="OQ155" s="30">
        <v>40</v>
      </c>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c r="PZ155" s="30"/>
      <c r="QA155" s="30"/>
      <c r="QB155" s="30"/>
      <c r="QC155" s="30"/>
      <c r="QD155" s="30"/>
      <c r="QE155" s="30"/>
      <c r="QF155" s="30"/>
      <c r="QG155" s="30"/>
      <c r="QH155" s="30"/>
      <c r="QI155" s="30"/>
      <c r="QJ155" s="30"/>
      <c r="QK155" s="30"/>
      <c r="QL155" s="30"/>
      <c r="QM155" s="30"/>
      <c r="QN155" s="30"/>
      <c r="QO155" s="30"/>
      <c r="QP155" s="30"/>
      <c r="QQ155" s="30"/>
      <c r="QR155" s="30"/>
      <c r="QS155" s="30"/>
      <c r="QT155" s="30"/>
      <c r="QU155" s="30"/>
      <c r="QV155" s="30"/>
      <c r="QW155" s="30"/>
      <c r="QX155" s="30"/>
      <c r="QY155" s="30"/>
      <c r="QZ155" s="30"/>
      <c r="RA155" s="30"/>
      <c r="RB155" s="30"/>
      <c r="RC155" s="30"/>
      <c r="RD155" s="30"/>
      <c r="RE155" s="30"/>
      <c r="RF155" s="30"/>
      <c r="RG155" s="30"/>
      <c r="RH155" s="30"/>
      <c r="RI155" s="30"/>
      <c r="RJ155" s="30"/>
      <c r="RK155" s="30"/>
      <c r="RL155" s="30"/>
      <c r="RM155" s="30"/>
      <c r="RN155" s="30"/>
      <c r="RO155" s="30"/>
      <c r="RP155" s="30"/>
      <c r="RQ155" s="30"/>
      <c r="RR155" s="30"/>
      <c r="RS155" s="30"/>
      <c r="RT155" s="30"/>
      <c r="RU155" s="30"/>
      <c r="RV155" s="30"/>
      <c r="RW155" s="30"/>
      <c r="RX155" s="30"/>
      <c r="RY155" s="30"/>
      <c r="RZ155" s="30"/>
      <c r="SA155" s="30"/>
      <c r="SB155" s="30"/>
      <c r="SC155" s="30"/>
      <c r="SD155" s="30"/>
      <c r="SE155" s="30"/>
      <c r="SF155" s="30"/>
      <c r="SG155" s="30"/>
      <c r="SH155" s="30"/>
      <c r="SI155" s="30"/>
      <c r="SJ155" s="30"/>
      <c r="SK155" s="30"/>
      <c r="SL155" s="30">
        <v>2</v>
      </c>
      <c r="SM155" s="30">
        <v>0</v>
      </c>
      <c r="SN155" s="30">
        <v>91</v>
      </c>
      <c r="SO155" s="30">
        <v>91</v>
      </c>
      <c r="SP155" s="30"/>
      <c r="SQ155" s="30"/>
      <c r="SR155" s="30"/>
      <c r="SS155" s="30"/>
      <c r="ST155" s="30"/>
      <c r="SU155" s="30"/>
      <c r="SV155" s="30"/>
      <c r="SW155" s="30"/>
      <c r="SX155" s="30"/>
      <c r="SY155" s="30"/>
      <c r="SZ155" s="30"/>
      <c r="TA155" s="30"/>
      <c r="TB155" s="30"/>
      <c r="TC155" s="30"/>
      <c r="TD155" s="30"/>
      <c r="TE155" s="30"/>
      <c r="TF155" s="30"/>
      <c r="TG155" s="30"/>
      <c r="TH155" s="30"/>
      <c r="TI155" s="30"/>
      <c r="TJ155" s="30"/>
      <c r="TK155" s="30"/>
      <c r="TL155" s="30"/>
      <c r="TM155" s="30"/>
      <c r="TN155" s="30"/>
      <c r="TO155" s="30"/>
      <c r="TP155" s="30"/>
      <c r="TQ155" s="30"/>
      <c r="TR155" s="30"/>
      <c r="TS155" s="30"/>
      <c r="TT155" s="30"/>
      <c r="TU155" s="30"/>
      <c r="TV155" s="30"/>
      <c r="TW155" s="30"/>
      <c r="TX155" s="30"/>
      <c r="TY155" s="30"/>
      <c r="TZ155" s="30"/>
      <c r="UA155" s="30"/>
    </row>
    <row r="156" spans="2:547">
      <c r="B156" s="30" t="s">
        <v>154</v>
      </c>
      <c r="C156" s="43" t="s">
        <v>547</v>
      </c>
      <c r="D156" s="44"/>
      <c r="E156" s="30">
        <v>1241</v>
      </c>
      <c r="F156" s="30">
        <v>154</v>
      </c>
      <c r="G156" s="30">
        <v>12.41</v>
      </c>
      <c r="H156" s="43" t="s">
        <v>537</v>
      </c>
      <c r="I156" s="44"/>
      <c r="J156" s="30">
        <v>36</v>
      </c>
      <c r="K156" s="30">
        <v>1</v>
      </c>
      <c r="L156" s="30">
        <v>67</v>
      </c>
      <c r="M156" s="30">
        <v>13</v>
      </c>
      <c r="N156" s="30">
        <v>0</v>
      </c>
      <c r="O156" s="30">
        <v>42</v>
      </c>
      <c r="P156" s="30">
        <v>26</v>
      </c>
      <c r="Q156" s="30">
        <v>5</v>
      </c>
      <c r="R156" s="30">
        <v>17</v>
      </c>
      <c r="S156" s="30">
        <v>14</v>
      </c>
      <c r="T156" s="30">
        <v>133</v>
      </c>
      <c r="U156" s="30">
        <v>17</v>
      </c>
      <c r="V156" s="30">
        <v>27</v>
      </c>
      <c r="W156" s="30">
        <v>35</v>
      </c>
      <c r="X156" s="30">
        <v>60</v>
      </c>
      <c r="Y156" s="30">
        <v>17</v>
      </c>
      <c r="Z156" s="30">
        <v>56</v>
      </c>
      <c r="AA156" s="30">
        <v>12</v>
      </c>
      <c r="AB156" s="30">
        <v>19</v>
      </c>
      <c r="AC156" s="30">
        <v>24</v>
      </c>
      <c r="AD156" s="30">
        <v>57</v>
      </c>
      <c r="AE156" s="30">
        <v>20</v>
      </c>
      <c r="AF156" s="30">
        <v>19</v>
      </c>
      <c r="AG156" s="30">
        <v>37</v>
      </c>
      <c r="AH156" s="30">
        <v>19</v>
      </c>
      <c r="AI156" s="30">
        <v>22</v>
      </c>
      <c r="AJ156" s="30">
        <v>26</v>
      </c>
      <c r="AK156" s="30">
        <v>44</v>
      </c>
      <c r="AL156" s="30">
        <v>25</v>
      </c>
      <c r="AM156" s="30">
        <v>18</v>
      </c>
      <c r="AN156" s="30">
        <v>26</v>
      </c>
      <c r="AO156" s="30">
        <v>55</v>
      </c>
      <c r="AP156" s="30">
        <v>60</v>
      </c>
      <c r="AQ156" s="30">
        <v>19</v>
      </c>
      <c r="AR156" s="30">
        <v>35</v>
      </c>
      <c r="AS156" s="30">
        <v>31</v>
      </c>
      <c r="AT156" s="30">
        <v>20</v>
      </c>
      <c r="AU156" s="30">
        <v>55</v>
      </c>
      <c r="AV156" s="30">
        <v>35</v>
      </c>
      <c r="AW156" s="30">
        <v>16</v>
      </c>
      <c r="AX156" s="30">
        <v>15</v>
      </c>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v>77</v>
      </c>
      <c r="FB156" s="30">
        <v>70</v>
      </c>
      <c r="FC156" s="30"/>
      <c r="FD156" s="30"/>
      <c r="FE156" s="30"/>
      <c r="FF156" s="30"/>
      <c r="FG156" s="30"/>
      <c r="FH156" s="30"/>
      <c r="FI156" s="30"/>
      <c r="FJ156" s="30"/>
      <c r="FK156" s="30"/>
      <c r="FL156" s="30"/>
      <c r="FM156" s="30"/>
      <c r="FN156" s="30">
        <v>130</v>
      </c>
      <c r="FO156" s="30"/>
      <c r="FP156" s="30"/>
      <c r="FQ156" s="30"/>
      <c r="FR156" s="30"/>
      <c r="FS156" s="30"/>
      <c r="FT156" s="30"/>
      <c r="FU156" s="30"/>
      <c r="FV156" s="30">
        <v>33</v>
      </c>
      <c r="FW156" s="30">
        <v>30</v>
      </c>
      <c r="FX156" s="30">
        <v>25</v>
      </c>
      <c r="FY156" s="30">
        <v>81</v>
      </c>
      <c r="FZ156" s="30">
        <v>36</v>
      </c>
      <c r="GA156" s="30">
        <v>121</v>
      </c>
      <c r="GB156" s="30">
        <v>124</v>
      </c>
      <c r="GC156" s="30">
        <v>12</v>
      </c>
      <c r="GD156" s="30">
        <v>79</v>
      </c>
      <c r="GE156" s="30">
        <v>44</v>
      </c>
      <c r="GF156" s="30">
        <v>83</v>
      </c>
      <c r="GG156" s="30">
        <v>54</v>
      </c>
      <c r="GH156" s="30">
        <v>33</v>
      </c>
      <c r="GI156" s="30">
        <v>18</v>
      </c>
      <c r="GJ156" s="30">
        <v>87</v>
      </c>
      <c r="GK156" s="30">
        <v>59</v>
      </c>
      <c r="GL156" s="30">
        <v>17</v>
      </c>
      <c r="GM156" s="30"/>
      <c r="GN156" s="30"/>
      <c r="GO156" s="30"/>
      <c r="GP156" s="30"/>
      <c r="GQ156" s="30"/>
      <c r="GR156" s="30"/>
      <c r="GS156" s="30"/>
      <c r="GT156" s="30"/>
      <c r="GU156" s="30"/>
      <c r="GV156" s="30"/>
      <c r="GW156" s="30"/>
      <c r="GX156" s="30"/>
      <c r="GY156" s="30"/>
      <c r="GZ156" s="30"/>
      <c r="HA156" s="30"/>
      <c r="HB156" s="30"/>
      <c r="HC156" s="30"/>
      <c r="HD156" s="30">
        <v>35</v>
      </c>
      <c r="HE156" s="30"/>
      <c r="HF156" s="30"/>
      <c r="HG156" s="30"/>
      <c r="HH156" s="30"/>
      <c r="HI156" s="30"/>
      <c r="HJ156" s="30"/>
      <c r="HK156" s="30"/>
      <c r="HL156" s="30"/>
      <c r="HM156" s="30"/>
      <c r="HN156" s="30"/>
      <c r="HO156" s="30"/>
      <c r="HP156" s="30"/>
      <c r="HQ156" s="30"/>
      <c r="HR156" s="30">
        <v>98</v>
      </c>
      <c r="HS156" s="30"/>
      <c r="HT156" s="30"/>
      <c r="HU156" s="30"/>
      <c r="HV156" s="30"/>
      <c r="HW156" s="30"/>
      <c r="HX156" s="30"/>
      <c r="HY156" s="30"/>
      <c r="HZ156" s="30">
        <v>49</v>
      </c>
      <c r="IA156" s="30"/>
      <c r="IB156" s="30"/>
      <c r="IC156" s="30"/>
      <c r="ID156" s="30"/>
      <c r="IE156" s="30"/>
      <c r="IF156" s="30"/>
      <c r="IG156" s="30"/>
      <c r="IH156" s="30"/>
      <c r="II156" s="30">
        <v>128</v>
      </c>
      <c r="IJ156" s="30">
        <v>123</v>
      </c>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30"/>
      <c r="LP156" s="30"/>
      <c r="LQ156" s="30"/>
      <c r="LR156" s="30"/>
      <c r="LS156" s="30"/>
      <c r="LT156" s="30"/>
      <c r="LU156" s="30"/>
      <c r="LV156" s="30"/>
      <c r="LW156" s="30"/>
      <c r="LX156" s="30"/>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30"/>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v>35</v>
      </c>
      <c r="OS156" s="30">
        <v>124</v>
      </c>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c r="PZ156" s="30"/>
      <c r="QA156" s="30"/>
      <c r="QB156" s="30"/>
      <c r="QC156" s="30"/>
      <c r="QD156" s="30"/>
      <c r="QE156" s="30"/>
      <c r="QF156" s="30"/>
      <c r="QG156" s="30"/>
      <c r="QH156" s="30"/>
      <c r="QI156" s="30"/>
      <c r="QJ156" s="30"/>
      <c r="QK156" s="30"/>
      <c r="QL156" s="30"/>
      <c r="QM156" s="30"/>
      <c r="QN156" s="30"/>
      <c r="QO156" s="30"/>
      <c r="QP156" s="30"/>
      <c r="QQ156" s="30"/>
      <c r="QR156" s="30"/>
      <c r="QS156" s="30"/>
      <c r="QT156" s="30"/>
      <c r="QU156" s="30"/>
      <c r="QV156" s="30"/>
      <c r="QW156" s="30"/>
      <c r="QX156" s="30"/>
      <c r="QY156" s="30"/>
      <c r="QZ156" s="30"/>
      <c r="RA156" s="30"/>
      <c r="RB156" s="30"/>
      <c r="RC156" s="30"/>
      <c r="RD156" s="30"/>
      <c r="RE156" s="30"/>
      <c r="RF156" s="30"/>
      <c r="RG156" s="30"/>
      <c r="RH156" s="30"/>
      <c r="RI156" s="30"/>
      <c r="RJ156" s="30"/>
      <c r="RK156" s="30"/>
      <c r="RL156" s="30"/>
      <c r="RM156" s="30"/>
      <c r="RN156" s="30"/>
      <c r="RO156" s="30"/>
      <c r="RP156" s="30"/>
      <c r="RQ156" s="30"/>
      <c r="RR156" s="30"/>
      <c r="RS156" s="30"/>
      <c r="RT156" s="30"/>
      <c r="RU156" s="30"/>
      <c r="RV156" s="30"/>
      <c r="RW156" s="30"/>
      <c r="RX156" s="30"/>
      <c r="RY156" s="30"/>
      <c r="RZ156" s="30"/>
      <c r="SA156" s="30"/>
      <c r="SB156" s="30"/>
      <c r="SC156" s="30"/>
      <c r="SD156" s="30"/>
      <c r="SE156" s="30"/>
      <c r="SF156" s="30"/>
      <c r="SG156" s="30"/>
      <c r="SH156" s="30"/>
      <c r="SI156" s="30"/>
      <c r="SJ156" s="30"/>
      <c r="SK156" s="30"/>
      <c r="SL156" s="30"/>
      <c r="SM156" s="30"/>
      <c r="SN156" s="30"/>
      <c r="SO156" s="30"/>
      <c r="SP156" s="30"/>
      <c r="SQ156" s="30"/>
      <c r="SR156" s="30"/>
      <c r="SS156" s="30"/>
      <c r="ST156" s="30"/>
      <c r="SU156" s="30"/>
      <c r="SV156" s="30"/>
      <c r="SW156" s="30"/>
      <c r="SX156" s="30"/>
      <c r="SY156" s="30"/>
      <c r="SZ156" s="30"/>
      <c r="TA156" s="30"/>
      <c r="TB156" s="30"/>
      <c r="TC156" s="30"/>
      <c r="TD156" s="30"/>
      <c r="TE156" s="30"/>
      <c r="TF156" s="30"/>
      <c r="TG156" s="30"/>
      <c r="TH156" s="30"/>
      <c r="TI156" s="30"/>
      <c r="TJ156" s="30"/>
      <c r="TK156" s="30"/>
      <c r="TL156" s="30"/>
      <c r="TM156" s="30"/>
      <c r="TN156" s="30"/>
      <c r="TO156" s="30"/>
      <c r="TP156" s="30"/>
      <c r="TQ156" s="30"/>
      <c r="TR156" s="30"/>
      <c r="TS156" s="30"/>
      <c r="TT156" s="30"/>
      <c r="TU156" s="30"/>
      <c r="TV156" s="30"/>
      <c r="TW156" s="30"/>
      <c r="TX156" s="30">
        <v>59</v>
      </c>
      <c r="TY156" s="30">
        <v>132</v>
      </c>
      <c r="TZ156" s="30"/>
      <c r="UA156" s="30"/>
    </row>
    <row r="157" spans="2:547">
      <c r="B157" s="30" t="s">
        <v>155</v>
      </c>
      <c r="C157" s="43" t="s">
        <v>547</v>
      </c>
      <c r="D157" s="44"/>
      <c r="E157" s="30">
        <v>1040</v>
      </c>
      <c r="F157" s="30">
        <v>101</v>
      </c>
      <c r="G157" s="30">
        <v>9.7100000000000009</v>
      </c>
      <c r="H157" s="43" t="s">
        <v>537</v>
      </c>
      <c r="I157" s="44"/>
      <c r="J157" s="30">
        <v>32</v>
      </c>
      <c r="K157" s="30">
        <v>0</v>
      </c>
      <c r="L157" s="30">
        <v>36</v>
      </c>
      <c r="M157" s="30">
        <v>9</v>
      </c>
      <c r="N157" s="30">
        <v>1</v>
      </c>
      <c r="O157" s="30">
        <v>41</v>
      </c>
      <c r="P157" s="30">
        <v>12</v>
      </c>
      <c r="Q157" s="30">
        <v>6</v>
      </c>
      <c r="R157" s="30">
        <v>13</v>
      </c>
      <c r="S157" s="30">
        <v>12</v>
      </c>
      <c r="T157" s="30">
        <v>84</v>
      </c>
      <c r="U157" s="30">
        <v>13</v>
      </c>
      <c r="V157" s="30">
        <v>13</v>
      </c>
      <c r="W157" s="30">
        <v>28</v>
      </c>
      <c r="X157" s="30">
        <v>30</v>
      </c>
      <c r="Y157" s="30">
        <v>10</v>
      </c>
      <c r="Z157" s="30">
        <v>32</v>
      </c>
      <c r="AA157" s="30">
        <v>12</v>
      </c>
      <c r="AB157" s="30">
        <v>27</v>
      </c>
      <c r="AC157" s="30">
        <v>12</v>
      </c>
      <c r="AD157" s="30">
        <v>29</v>
      </c>
      <c r="AE157" s="30">
        <v>29</v>
      </c>
      <c r="AF157" s="30">
        <v>27</v>
      </c>
      <c r="AG157" s="30">
        <v>30</v>
      </c>
      <c r="AH157" s="30">
        <v>11</v>
      </c>
      <c r="AI157" s="30">
        <v>27</v>
      </c>
      <c r="AJ157" s="30">
        <v>31</v>
      </c>
      <c r="AK157" s="30">
        <v>33</v>
      </c>
      <c r="AL157" s="30">
        <v>28</v>
      </c>
      <c r="AM157" s="30">
        <v>11</v>
      </c>
      <c r="AN157" s="30">
        <v>10</v>
      </c>
      <c r="AO157" s="30">
        <v>30</v>
      </c>
      <c r="AP157" s="30">
        <v>32</v>
      </c>
      <c r="AQ157" s="30">
        <v>12</v>
      </c>
      <c r="AR157" s="30">
        <v>32</v>
      </c>
      <c r="AS157" s="30">
        <v>30</v>
      </c>
      <c r="AT157" s="30">
        <v>12</v>
      </c>
      <c r="AU157" s="30">
        <v>32</v>
      </c>
      <c r="AV157" s="30">
        <v>27</v>
      </c>
      <c r="AW157" s="30">
        <v>7</v>
      </c>
      <c r="AX157" s="30">
        <v>10</v>
      </c>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v>39</v>
      </c>
      <c r="FB157" s="30">
        <v>51</v>
      </c>
      <c r="FC157" s="30"/>
      <c r="FD157" s="30"/>
      <c r="FE157" s="30"/>
      <c r="FF157" s="30"/>
      <c r="FG157" s="30"/>
      <c r="FH157" s="30"/>
      <c r="FI157" s="30"/>
      <c r="FJ157" s="30"/>
      <c r="FK157" s="30"/>
      <c r="FL157" s="30"/>
      <c r="FM157" s="30"/>
      <c r="FN157" s="30">
        <v>74</v>
      </c>
      <c r="FO157" s="30"/>
      <c r="FP157" s="30"/>
      <c r="FQ157" s="30"/>
      <c r="FR157" s="30"/>
      <c r="FS157" s="30"/>
      <c r="FT157" s="30"/>
      <c r="FU157" s="30"/>
      <c r="FV157" s="30">
        <v>21</v>
      </c>
      <c r="FW157" s="30">
        <v>29</v>
      </c>
      <c r="FX157" s="30">
        <v>15</v>
      </c>
      <c r="FY157" s="30">
        <v>53</v>
      </c>
      <c r="FZ157" s="30">
        <v>31</v>
      </c>
      <c r="GA157" s="30">
        <v>68</v>
      </c>
      <c r="GB157" s="30">
        <v>77</v>
      </c>
      <c r="GC157" s="30">
        <v>16</v>
      </c>
      <c r="GD157" s="30">
        <v>31</v>
      </c>
      <c r="GE157" s="30">
        <v>35</v>
      </c>
      <c r="GF157" s="30">
        <v>40</v>
      </c>
      <c r="GG157" s="30">
        <v>46</v>
      </c>
      <c r="GH157" s="30">
        <v>32</v>
      </c>
      <c r="GI157" s="30">
        <v>14</v>
      </c>
      <c r="GJ157" s="30">
        <v>58</v>
      </c>
      <c r="GK157" s="30">
        <v>32</v>
      </c>
      <c r="GL157" s="30">
        <v>18</v>
      </c>
      <c r="GM157" s="30"/>
      <c r="GN157" s="30"/>
      <c r="GO157" s="30"/>
      <c r="GP157" s="30"/>
      <c r="GQ157" s="30"/>
      <c r="GR157" s="30"/>
      <c r="GS157" s="30"/>
      <c r="GT157" s="30"/>
      <c r="GU157" s="30"/>
      <c r="GV157" s="30"/>
      <c r="GW157" s="30"/>
      <c r="GX157" s="30"/>
      <c r="GY157" s="30"/>
      <c r="GZ157" s="30"/>
      <c r="HA157" s="30"/>
      <c r="HB157" s="30"/>
      <c r="HC157" s="30"/>
      <c r="HD157" s="30">
        <v>34</v>
      </c>
      <c r="HE157" s="30"/>
      <c r="HF157" s="30"/>
      <c r="HG157" s="30"/>
      <c r="HH157" s="30"/>
      <c r="HI157" s="30"/>
      <c r="HJ157" s="30"/>
      <c r="HK157" s="30"/>
      <c r="HL157" s="30"/>
      <c r="HM157" s="30"/>
      <c r="HN157" s="30"/>
      <c r="HO157" s="30"/>
      <c r="HP157" s="30"/>
      <c r="HQ157" s="30"/>
      <c r="HR157" s="30">
        <v>45</v>
      </c>
      <c r="HS157" s="30"/>
      <c r="HT157" s="30"/>
      <c r="HU157" s="30"/>
      <c r="HV157" s="30"/>
      <c r="HW157" s="30"/>
      <c r="HX157" s="30"/>
      <c r="HY157" s="30"/>
      <c r="HZ157" s="30">
        <v>41</v>
      </c>
      <c r="IA157" s="30"/>
      <c r="IB157" s="30"/>
      <c r="IC157" s="30"/>
      <c r="ID157" s="30"/>
      <c r="IE157" s="30"/>
      <c r="IF157" s="30"/>
      <c r="IG157" s="30"/>
      <c r="IH157" s="30"/>
      <c r="II157" s="30">
        <v>74</v>
      </c>
      <c r="IJ157" s="30">
        <v>71</v>
      </c>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30"/>
      <c r="LP157" s="30"/>
      <c r="LQ157" s="30"/>
      <c r="LR157" s="30"/>
      <c r="LS157" s="30"/>
      <c r="LT157" s="30"/>
      <c r="LU157" s="30"/>
      <c r="LV157" s="30"/>
      <c r="LW157" s="30"/>
      <c r="LX157" s="30"/>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30"/>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c r="PZ157" s="30"/>
      <c r="QA157" s="30"/>
      <c r="QB157" s="30"/>
      <c r="QC157" s="30"/>
      <c r="QD157" s="30"/>
      <c r="QE157" s="30"/>
      <c r="QF157" s="30"/>
      <c r="QG157" s="30"/>
      <c r="QH157" s="30"/>
      <c r="QI157" s="30"/>
      <c r="QJ157" s="30"/>
      <c r="QK157" s="30"/>
      <c r="QL157" s="30"/>
      <c r="QM157" s="30"/>
      <c r="QN157" s="30"/>
      <c r="QO157" s="30"/>
      <c r="QP157" s="30"/>
      <c r="QQ157" s="30"/>
      <c r="QR157" s="30"/>
      <c r="QS157" s="30"/>
      <c r="QT157" s="30"/>
      <c r="QU157" s="30"/>
      <c r="QV157" s="30"/>
      <c r="QW157" s="30"/>
      <c r="QX157" s="30"/>
      <c r="QY157" s="30"/>
      <c r="QZ157" s="30"/>
      <c r="RA157" s="30"/>
      <c r="RB157" s="30"/>
      <c r="RC157" s="30"/>
      <c r="RD157" s="30"/>
      <c r="RE157" s="30"/>
      <c r="RF157" s="30"/>
      <c r="RG157" s="30"/>
      <c r="RH157" s="30"/>
      <c r="RI157" s="30"/>
      <c r="RJ157" s="30"/>
      <c r="RK157" s="30"/>
      <c r="RL157" s="30"/>
      <c r="RM157" s="30"/>
      <c r="RN157" s="30"/>
      <c r="RO157" s="30"/>
      <c r="RP157" s="30"/>
      <c r="RQ157" s="30"/>
      <c r="RR157" s="30"/>
      <c r="RS157" s="30"/>
      <c r="RT157" s="30"/>
      <c r="RU157" s="30"/>
      <c r="RV157" s="30"/>
      <c r="RW157" s="30"/>
      <c r="RX157" s="30"/>
      <c r="RY157" s="30"/>
      <c r="RZ157" s="30"/>
      <c r="SA157" s="30"/>
      <c r="SB157" s="30"/>
      <c r="SC157" s="30"/>
      <c r="SD157" s="30"/>
      <c r="SE157" s="30"/>
      <c r="SF157" s="30"/>
      <c r="SG157" s="30"/>
      <c r="SH157" s="30"/>
      <c r="SI157" s="30"/>
      <c r="SJ157" s="30"/>
      <c r="SK157" s="30"/>
      <c r="SL157" s="30">
        <v>1</v>
      </c>
      <c r="SM157" s="30">
        <v>0</v>
      </c>
      <c r="SN157" s="30"/>
      <c r="SO157" s="30"/>
      <c r="SP157" s="30"/>
      <c r="SQ157" s="30"/>
      <c r="SR157" s="30"/>
      <c r="SS157" s="30"/>
      <c r="ST157" s="30"/>
      <c r="SU157" s="30"/>
      <c r="SV157" s="30"/>
      <c r="SW157" s="30"/>
      <c r="SX157" s="30"/>
      <c r="SY157" s="30"/>
      <c r="SZ157" s="30"/>
      <c r="TA157" s="30"/>
      <c r="TB157" s="30"/>
      <c r="TC157" s="30"/>
      <c r="TD157" s="30"/>
      <c r="TE157" s="30"/>
      <c r="TF157" s="30"/>
      <c r="TG157" s="30"/>
      <c r="TH157" s="30"/>
      <c r="TI157" s="30"/>
      <c r="TJ157" s="30"/>
      <c r="TK157" s="30"/>
      <c r="TL157" s="30"/>
      <c r="TM157" s="30"/>
      <c r="TN157" s="30"/>
      <c r="TO157" s="30"/>
      <c r="TP157" s="30"/>
      <c r="TQ157" s="30"/>
      <c r="TR157" s="30"/>
      <c r="TS157" s="30"/>
      <c r="TT157" s="30"/>
      <c r="TU157" s="30"/>
      <c r="TV157" s="30"/>
      <c r="TW157" s="30"/>
      <c r="TX157" s="30">
        <v>34</v>
      </c>
      <c r="TY157" s="30">
        <v>97</v>
      </c>
      <c r="TZ157" s="30"/>
      <c r="UA157" s="30"/>
    </row>
    <row r="158" spans="2:547">
      <c r="B158" s="30" t="s">
        <v>156</v>
      </c>
      <c r="C158" s="43" t="s">
        <v>547</v>
      </c>
      <c r="D158" s="44"/>
      <c r="E158" s="30">
        <v>1053</v>
      </c>
      <c r="F158" s="30">
        <v>104</v>
      </c>
      <c r="G158" s="30">
        <v>9.8800000000000008</v>
      </c>
      <c r="H158" s="43" t="s">
        <v>537</v>
      </c>
      <c r="I158" s="44"/>
      <c r="J158" s="30">
        <v>53</v>
      </c>
      <c r="K158" s="30">
        <v>0</v>
      </c>
      <c r="L158" s="30">
        <v>44</v>
      </c>
      <c r="M158" s="30">
        <v>6</v>
      </c>
      <c r="N158" s="30">
        <v>0</v>
      </c>
      <c r="O158" s="30">
        <v>33</v>
      </c>
      <c r="P158" s="30">
        <v>19</v>
      </c>
      <c r="Q158" s="30">
        <v>0</v>
      </c>
      <c r="R158" s="30">
        <v>0</v>
      </c>
      <c r="S158" s="30">
        <v>2</v>
      </c>
      <c r="T158" s="30">
        <v>3</v>
      </c>
      <c r="U158" s="30">
        <v>0</v>
      </c>
      <c r="V158" s="30">
        <v>0</v>
      </c>
      <c r="W158" s="30">
        <v>2</v>
      </c>
      <c r="X158" s="30">
        <v>2</v>
      </c>
      <c r="Y158" s="30">
        <v>0</v>
      </c>
      <c r="Z158" s="30">
        <v>2</v>
      </c>
      <c r="AA158" s="30">
        <v>0</v>
      </c>
      <c r="AB158" s="30">
        <v>1</v>
      </c>
      <c r="AC158" s="30">
        <v>0</v>
      </c>
      <c r="AD158" s="30">
        <v>2</v>
      </c>
      <c r="AE158" s="30">
        <v>1</v>
      </c>
      <c r="AF158" s="30">
        <v>1</v>
      </c>
      <c r="AG158" s="30">
        <v>1</v>
      </c>
      <c r="AH158" s="30">
        <v>0</v>
      </c>
      <c r="AI158" s="30">
        <v>1</v>
      </c>
      <c r="AJ158" s="30">
        <v>1</v>
      </c>
      <c r="AK158" s="30">
        <v>1</v>
      </c>
      <c r="AL158" s="30">
        <v>2</v>
      </c>
      <c r="AM158" s="30">
        <v>0</v>
      </c>
      <c r="AN158" s="30">
        <v>0</v>
      </c>
      <c r="AO158" s="30">
        <v>2</v>
      </c>
      <c r="AP158" s="30">
        <v>2</v>
      </c>
      <c r="AQ158" s="30">
        <v>0</v>
      </c>
      <c r="AR158" s="30">
        <v>1</v>
      </c>
      <c r="AS158" s="30">
        <v>2</v>
      </c>
      <c r="AT158" s="30">
        <v>0</v>
      </c>
      <c r="AU158" s="30">
        <v>2</v>
      </c>
      <c r="AV158" s="30">
        <v>1</v>
      </c>
      <c r="AW158" s="30">
        <v>0</v>
      </c>
      <c r="AX158" s="30">
        <v>0</v>
      </c>
      <c r="AY158" s="30">
        <v>84</v>
      </c>
      <c r="AZ158" s="30">
        <v>12</v>
      </c>
      <c r="BA158" s="30">
        <v>0</v>
      </c>
      <c r="BB158" s="30">
        <v>39</v>
      </c>
      <c r="BC158" s="30">
        <v>10</v>
      </c>
      <c r="BD158" s="30">
        <v>13</v>
      </c>
      <c r="BE158" s="30">
        <v>43</v>
      </c>
      <c r="BF158" s="30">
        <v>31</v>
      </c>
      <c r="BG158" s="30">
        <v>34</v>
      </c>
      <c r="BH158" s="30">
        <v>10</v>
      </c>
      <c r="BI158" s="30">
        <v>36</v>
      </c>
      <c r="BJ158" s="30">
        <v>9</v>
      </c>
      <c r="BK158" s="30">
        <v>32</v>
      </c>
      <c r="BL158" s="30">
        <v>24</v>
      </c>
      <c r="BM158" s="30">
        <v>34</v>
      </c>
      <c r="BN158" s="30">
        <v>16</v>
      </c>
      <c r="BO158" s="30">
        <v>26</v>
      </c>
      <c r="BP158" s="30">
        <v>34</v>
      </c>
      <c r="BQ158" s="30">
        <v>31</v>
      </c>
      <c r="BR158" s="30">
        <v>16</v>
      </c>
      <c r="BS158" s="30">
        <v>6</v>
      </c>
      <c r="BT158" s="30">
        <v>14</v>
      </c>
      <c r="BU158" s="30">
        <v>15</v>
      </c>
      <c r="BV158" s="30">
        <v>33</v>
      </c>
      <c r="BW158" s="30">
        <v>24</v>
      </c>
      <c r="BX158" s="30">
        <v>35</v>
      </c>
      <c r="BY158" s="30">
        <v>28</v>
      </c>
      <c r="BZ158" s="30">
        <v>9</v>
      </c>
      <c r="CA158" s="30">
        <v>10</v>
      </c>
      <c r="CB158" s="30">
        <v>23</v>
      </c>
      <c r="CC158" s="30">
        <v>36</v>
      </c>
      <c r="CD158" s="30">
        <v>12</v>
      </c>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v>8</v>
      </c>
      <c r="ES158" s="30">
        <v>1</v>
      </c>
      <c r="ET158" s="30"/>
      <c r="EU158" s="30"/>
      <c r="EV158" s="30"/>
      <c r="EW158" s="30"/>
      <c r="EX158" s="30"/>
      <c r="EY158" s="30"/>
      <c r="EZ158" s="30"/>
      <c r="FA158" s="30">
        <v>34</v>
      </c>
      <c r="FB158" s="30">
        <v>37</v>
      </c>
      <c r="FC158" s="30"/>
      <c r="FD158" s="30"/>
      <c r="FE158" s="30"/>
      <c r="FF158" s="30"/>
      <c r="FG158" s="30">
        <v>10</v>
      </c>
      <c r="FH158" s="30"/>
      <c r="FI158" s="30"/>
      <c r="FJ158" s="30"/>
      <c r="FK158" s="30"/>
      <c r="FL158" s="30"/>
      <c r="FM158" s="30"/>
      <c r="FN158" s="30">
        <v>66</v>
      </c>
      <c r="FO158" s="30"/>
      <c r="FP158" s="30"/>
      <c r="FQ158" s="30"/>
      <c r="FR158" s="30"/>
      <c r="FS158" s="30"/>
      <c r="FT158" s="30"/>
      <c r="FU158" s="30"/>
      <c r="FV158" s="30">
        <v>27</v>
      </c>
      <c r="FW158" s="30">
        <v>40</v>
      </c>
      <c r="FX158" s="30">
        <v>14</v>
      </c>
      <c r="FY158" s="30">
        <v>54</v>
      </c>
      <c r="FZ158" s="30">
        <v>47</v>
      </c>
      <c r="GA158" s="30">
        <v>83</v>
      </c>
      <c r="GB158" s="30">
        <v>88</v>
      </c>
      <c r="GC158" s="30">
        <v>10</v>
      </c>
      <c r="GD158" s="30">
        <v>48</v>
      </c>
      <c r="GE158" s="30">
        <v>30</v>
      </c>
      <c r="GF158" s="30">
        <v>54</v>
      </c>
      <c r="GG158" s="30">
        <v>38</v>
      </c>
      <c r="GH158" s="30">
        <v>40</v>
      </c>
      <c r="GI158" s="30">
        <v>20</v>
      </c>
      <c r="GJ158" s="30">
        <v>57</v>
      </c>
      <c r="GK158" s="30">
        <v>36</v>
      </c>
      <c r="GL158" s="30">
        <v>22</v>
      </c>
      <c r="GM158" s="30"/>
      <c r="GN158" s="30"/>
      <c r="GO158" s="30"/>
      <c r="GP158" s="30"/>
      <c r="GQ158" s="30"/>
      <c r="GR158" s="30"/>
      <c r="GS158" s="30"/>
      <c r="GT158" s="30"/>
      <c r="GU158" s="30"/>
      <c r="GV158" s="30"/>
      <c r="GW158" s="30"/>
      <c r="GX158" s="30"/>
      <c r="GY158" s="30"/>
      <c r="GZ158" s="30"/>
      <c r="HA158" s="30"/>
      <c r="HB158" s="30"/>
      <c r="HC158" s="30"/>
      <c r="HD158" s="30">
        <v>42</v>
      </c>
      <c r="HE158" s="30"/>
      <c r="HF158" s="30"/>
      <c r="HG158" s="30"/>
      <c r="HH158" s="30"/>
      <c r="HI158" s="30"/>
      <c r="HJ158" s="30"/>
      <c r="HK158" s="30"/>
      <c r="HL158" s="30"/>
      <c r="HM158" s="30"/>
      <c r="HN158" s="30"/>
      <c r="HO158" s="30"/>
      <c r="HP158" s="30"/>
      <c r="HQ158" s="30"/>
      <c r="HR158" s="30">
        <v>45</v>
      </c>
      <c r="HS158" s="30"/>
      <c r="HT158" s="30"/>
      <c r="HU158" s="30"/>
      <c r="HV158" s="30"/>
      <c r="HW158" s="30"/>
      <c r="HX158" s="30"/>
      <c r="HY158" s="30"/>
      <c r="HZ158" s="30">
        <v>52</v>
      </c>
      <c r="IA158" s="30"/>
      <c r="IB158" s="30"/>
      <c r="IC158" s="30"/>
      <c r="ID158" s="30"/>
      <c r="IE158" s="30"/>
      <c r="IF158" s="30"/>
      <c r="IG158" s="30"/>
      <c r="IH158" s="30"/>
      <c r="II158" s="30">
        <v>82</v>
      </c>
      <c r="IJ158" s="30">
        <v>84</v>
      </c>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v>41</v>
      </c>
      <c r="OU158" s="30">
        <v>87</v>
      </c>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c r="PZ158" s="30"/>
      <c r="QA158" s="30"/>
      <c r="QB158" s="30"/>
      <c r="QC158" s="30"/>
      <c r="QD158" s="30"/>
      <c r="QE158" s="30"/>
      <c r="QF158" s="30"/>
      <c r="QG158" s="30"/>
      <c r="QH158" s="30"/>
      <c r="QI158" s="30"/>
      <c r="QJ158" s="30"/>
      <c r="QK158" s="30"/>
      <c r="QL158" s="30"/>
      <c r="QM158" s="30"/>
      <c r="QN158" s="30"/>
      <c r="QO158" s="30"/>
      <c r="QP158" s="30"/>
      <c r="QQ158" s="30"/>
      <c r="QR158" s="30"/>
      <c r="QS158" s="30"/>
      <c r="QT158" s="30"/>
      <c r="QU158" s="30"/>
      <c r="QV158" s="30"/>
      <c r="QW158" s="30"/>
      <c r="QX158" s="30"/>
      <c r="QY158" s="30"/>
      <c r="QZ158" s="30"/>
      <c r="RA158" s="30"/>
      <c r="RB158" s="30"/>
      <c r="RC158" s="30"/>
      <c r="RD158" s="30"/>
      <c r="RE158" s="30"/>
      <c r="RF158" s="30"/>
      <c r="RG158" s="30"/>
      <c r="RH158" s="30"/>
      <c r="RI158" s="30"/>
      <c r="RJ158" s="30"/>
      <c r="RK158" s="30"/>
      <c r="RL158" s="30"/>
      <c r="RM158" s="30"/>
      <c r="RN158" s="30"/>
      <c r="RO158" s="30"/>
      <c r="RP158" s="30"/>
      <c r="RQ158" s="30"/>
      <c r="RR158" s="30"/>
      <c r="RS158" s="30"/>
      <c r="RT158" s="30"/>
      <c r="RU158" s="30"/>
      <c r="RV158" s="30"/>
      <c r="RW158" s="30"/>
      <c r="RX158" s="30"/>
      <c r="RY158" s="30"/>
      <c r="RZ158" s="30"/>
      <c r="SA158" s="30"/>
      <c r="SB158" s="30"/>
      <c r="SC158" s="30"/>
      <c r="SD158" s="30"/>
      <c r="SE158" s="30"/>
      <c r="SF158" s="30"/>
      <c r="SG158" s="30"/>
      <c r="SH158" s="30"/>
      <c r="SI158" s="30"/>
      <c r="SJ158" s="30"/>
      <c r="SK158" s="30"/>
      <c r="SL158" s="30">
        <v>14</v>
      </c>
      <c r="SM158" s="30">
        <v>10</v>
      </c>
      <c r="SN158" s="30">
        <v>7</v>
      </c>
      <c r="SO158" s="30">
        <v>4</v>
      </c>
      <c r="SP158" s="30"/>
      <c r="SQ158" s="30"/>
      <c r="SR158" s="30"/>
      <c r="SS158" s="30"/>
      <c r="ST158" s="30"/>
      <c r="SU158" s="30"/>
      <c r="SV158" s="30"/>
      <c r="SW158" s="30"/>
      <c r="SX158" s="30"/>
      <c r="SY158" s="30"/>
      <c r="SZ158" s="30"/>
      <c r="TA158" s="30"/>
      <c r="TB158" s="30"/>
      <c r="TC158" s="30"/>
      <c r="TD158" s="30"/>
      <c r="TE158" s="30"/>
      <c r="TF158" s="30"/>
      <c r="TG158" s="30"/>
      <c r="TH158" s="30"/>
      <c r="TI158" s="30"/>
      <c r="TJ158" s="30"/>
      <c r="TK158" s="30"/>
      <c r="TL158" s="30"/>
      <c r="TM158" s="30"/>
      <c r="TN158" s="30"/>
      <c r="TO158" s="30"/>
      <c r="TP158" s="30"/>
      <c r="TQ158" s="30"/>
      <c r="TR158" s="30"/>
      <c r="TS158" s="30"/>
      <c r="TT158" s="30"/>
      <c r="TU158" s="30"/>
      <c r="TV158" s="30"/>
      <c r="TW158" s="30"/>
      <c r="TX158" s="30">
        <v>24</v>
      </c>
      <c r="TY158" s="30">
        <v>93</v>
      </c>
      <c r="TZ158" s="30"/>
      <c r="UA158" s="30"/>
    </row>
    <row r="159" spans="2:547">
      <c r="B159" s="30" t="s">
        <v>157</v>
      </c>
      <c r="C159" s="43" t="s">
        <v>547</v>
      </c>
      <c r="D159" s="44"/>
      <c r="E159" s="30">
        <v>1746</v>
      </c>
      <c r="F159" s="30">
        <v>182</v>
      </c>
      <c r="G159" s="30">
        <v>10.42</v>
      </c>
      <c r="H159" s="43" t="s">
        <v>537</v>
      </c>
      <c r="I159" s="44"/>
      <c r="J159" s="30">
        <v>26</v>
      </c>
      <c r="K159" s="30">
        <v>0</v>
      </c>
      <c r="L159" s="30">
        <v>94</v>
      </c>
      <c r="M159" s="30">
        <v>9</v>
      </c>
      <c r="N159" s="30">
        <v>1</v>
      </c>
      <c r="O159" s="30">
        <v>66</v>
      </c>
      <c r="P159" s="30">
        <v>10</v>
      </c>
      <c r="Q159" s="30">
        <v>10</v>
      </c>
      <c r="R159" s="30">
        <v>7</v>
      </c>
      <c r="S159" s="30">
        <v>8</v>
      </c>
      <c r="T159" s="30">
        <v>162</v>
      </c>
      <c r="U159" s="30">
        <v>8</v>
      </c>
      <c r="V159" s="30">
        <v>13</v>
      </c>
      <c r="W159" s="30">
        <v>56</v>
      </c>
      <c r="X159" s="30">
        <v>85</v>
      </c>
      <c r="Y159" s="30">
        <v>7</v>
      </c>
      <c r="Z159" s="30">
        <v>84</v>
      </c>
      <c r="AA159" s="30">
        <v>8</v>
      </c>
      <c r="AB159" s="30">
        <v>25</v>
      </c>
      <c r="AC159" s="30">
        <v>13</v>
      </c>
      <c r="AD159" s="30">
        <v>86</v>
      </c>
      <c r="AE159" s="30">
        <v>26</v>
      </c>
      <c r="AF159" s="30">
        <v>23</v>
      </c>
      <c r="AG159" s="30">
        <v>56</v>
      </c>
      <c r="AH159" s="30">
        <v>13</v>
      </c>
      <c r="AI159" s="30">
        <v>21</v>
      </c>
      <c r="AJ159" s="30">
        <v>24</v>
      </c>
      <c r="AK159" s="30">
        <v>66</v>
      </c>
      <c r="AL159" s="30">
        <v>24</v>
      </c>
      <c r="AM159" s="30">
        <v>10</v>
      </c>
      <c r="AN159" s="30">
        <v>11</v>
      </c>
      <c r="AO159" s="30">
        <v>79</v>
      </c>
      <c r="AP159" s="30">
        <v>82</v>
      </c>
      <c r="AQ159" s="30">
        <v>11</v>
      </c>
      <c r="AR159" s="30">
        <v>61</v>
      </c>
      <c r="AS159" s="30">
        <v>53</v>
      </c>
      <c r="AT159" s="30">
        <v>11</v>
      </c>
      <c r="AU159" s="30">
        <v>84</v>
      </c>
      <c r="AV159" s="30">
        <v>54</v>
      </c>
      <c r="AW159" s="30">
        <v>10</v>
      </c>
      <c r="AX159" s="30">
        <v>8</v>
      </c>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v>66</v>
      </c>
      <c r="FB159" s="30">
        <v>95</v>
      </c>
      <c r="FC159" s="30"/>
      <c r="FD159" s="30"/>
      <c r="FE159" s="30"/>
      <c r="FF159" s="30"/>
      <c r="FG159" s="30"/>
      <c r="FH159" s="30"/>
      <c r="FI159" s="30"/>
      <c r="FJ159" s="30"/>
      <c r="FK159" s="30"/>
      <c r="FL159" s="30"/>
      <c r="FM159" s="30"/>
      <c r="FN159" s="30">
        <v>152</v>
      </c>
      <c r="FO159" s="30"/>
      <c r="FP159" s="30"/>
      <c r="FQ159" s="30"/>
      <c r="FR159" s="30"/>
      <c r="FS159" s="30"/>
      <c r="FT159" s="30"/>
      <c r="FU159" s="30"/>
      <c r="FV159" s="30">
        <v>52</v>
      </c>
      <c r="FW159" s="30">
        <v>23</v>
      </c>
      <c r="FX159" s="30">
        <v>26</v>
      </c>
      <c r="FY159" s="30">
        <v>82</v>
      </c>
      <c r="FZ159" s="30">
        <v>20</v>
      </c>
      <c r="GA159" s="30">
        <v>149</v>
      </c>
      <c r="GB159" s="30">
        <v>152</v>
      </c>
      <c r="GC159" s="30">
        <v>28</v>
      </c>
      <c r="GD159" s="30">
        <v>64</v>
      </c>
      <c r="GE159" s="30">
        <v>55</v>
      </c>
      <c r="GF159" s="30">
        <v>60</v>
      </c>
      <c r="GG159" s="30">
        <v>96</v>
      </c>
      <c r="GH159" s="30">
        <v>23</v>
      </c>
      <c r="GI159" s="30">
        <v>15</v>
      </c>
      <c r="GJ159" s="30">
        <v>88</v>
      </c>
      <c r="GK159" s="30">
        <v>64</v>
      </c>
      <c r="GL159" s="30">
        <v>9</v>
      </c>
      <c r="GM159" s="30"/>
      <c r="GN159" s="30"/>
      <c r="GO159" s="30"/>
      <c r="GP159" s="30"/>
      <c r="GQ159" s="30"/>
      <c r="GR159" s="30"/>
      <c r="GS159" s="30">
        <v>23</v>
      </c>
      <c r="GT159" s="30"/>
      <c r="GU159" s="30"/>
      <c r="GV159" s="30"/>
      <c r="GW159" s="30">
        <v>73</v>
      </c>
      <c r="GX159" s="30"/>
      <c r="GY159" s="30"/>
      <c r="GZ159" s="30">
        <v>87</v>
      </c>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v>148</v>
      </c>
      <c r="IJ159" s="30">
        <v>150</v>
      </c>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30"/>
      <c r="LP159" s="30"/>
      <c r="LQ159" s="30"/>
      <c r="LR159" s="30"/>
      <c r="LS159" s="30"/>
      <c r="LT159" s="30"/>
      <c r="LU159" s="30"/>
      <c r="LV159" s="30"/>
      <c r="LW159" s="30"/>
      <c r="LX159" s="30"/>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30"/>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v>24</v>
      </c>
      <c r="OW159" s="30">
        <v>67</v>
      </c>
      <c r="OX159" s="30">
        <v>29</v>
      </c>
      <c r="OY159" s="30">
        <v>54</v>
      </c>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c r="PZ159" s="30"/>
      <c r="QA159" s="30"/>
      <c r="QB159" s="30"/>
      <c r="QC159" s="30"/>
      <c r="QD159" s="30"/>
      <c r="QE159" s="30"/>
      <c r="QF159" s="30"/>
      <c r="QG159" s="30"/>
      <c r="QH159" s="30"/>
      <c r="QI159" s="30"/>
      <c r="QJ159" s="30"/>
      <c r="QK159" s="30"/>
      <c r="QL159" s="30"/>
      <c r="QM159" s="30"/>
      <c r="QN159" s="30"/>
      <c r="QO159" s="30"/>
      <c r="QP159" s="30"/>
      <c r="QQ159" s="30"/>
      <c r="QR159" s="30"/>
      <c r="QS159" s="30"/>
      <c r="QT159" s="30"/>
      <c r="QU159" s="30"/>
      <c r="QV159" s="30"/>
      <c r="QW159" s="30"/>
      <c r="QX159" s="30"/>
      <c r="QY159" s="30"/>
      <c r="QZ159" s="30"/>
      <c r="RA159" s="30"/>
      <c r="RB159" s="30"/>
      <c r="RC159" s="30"/>
      <c r="RD159" s="30"/>
      <c r="RE159" s="30"/>
      <c r="RF159" s="30"/>
      <c r="RG159" s="30"/>
      <c r="RH159" s="30"/>
      <c r="RI159" s="30"/>
      <c r="RJ159" s="30"/>
      <c r="RK159" s="30"/>
      <c r="RL159" s="30"/>
      <c r="RM159" s="30"/>
      <c r="RN159" s="30"/>
      <c r="RO159" s="30"/>
      <c r="RP159" s="30"/>
      <c r="RQ159" s="30"/>
      <c r="RR159" s="30"/>
      <c r="RS159" s="30"/>
      <c r="RT159" s="30"/>
      <c r="RU159" s="30"/>
      <c r="RV159" s="30"/>
      <c r="RW159" s="30"/>
      <c r="RX159" s="30"/>
      <c r="RY159" s="30"/>
      <c r="RZ159" s="30"/>
      <c r="SA159" s="30"/>
      <c r="SB159" s="30"/>
      <c r="SC159" s="30"/>
      <c r="SD159" s="30"/>
      <c r="SE159" s="30"/>
      <c r="SF159" s="30"/>
      <c r="SG159" s="30"/>
      <c r="SH159" s="30"/>
      <c r="SI159" s="30"/>
      <c r="SJ159" s="30"/>
      <c r="SK159" s="30"/>
      <c r="SL159" s="30">
        <v>28</v>
      </c>
      <c r="SM159" s="30">
        <v>27</v>
      </c>
      <c r="SN159" s="30">
        <v>63</v>
      </c>
      <c r="SO159" s="30">
        <v>81</v>
      </c>
      <c r="SP159" s="30"/>
      <c r="SQ159" s="30"/>
      <c r="SR159" s="30"/>
      <c r="SS159" s="30"/>
      <c r="ST159" s="30"/>
      <c r="SU159" s="30"/>
      <c r="SV159" s="30"/>
      <c r="SW159" s="30"/>
      <c r="SX159" s="30"/>
      <c r="SY159" s="30"/>
      <c r="SZ159" s="30"/>
      <c r="TA159" s="30"/>
      <c r="TB159" s="30"/>
      <c r="TC159" s="30"/>
      <c r="TD159" s="30"/>
      <c r="TE159" s="30"/>
      <c r="TF159" s="30"/>
      <c r="TG159" s="30"/>
      <c r="TH159" s="30"/>
      <c r="TI159" s="30"/>
      <c r="TJ159" s="30"/>
      <c r="TK159" s="30"/>
      <c r="TL159" s="30"/>
      <c r="TM159" s="30"/>
      <c r="TN159" s="30"/>
      <c r="TO159" s="30"/>
      <c r="TP159" s="30"/>
      <c r="TQ159" s="30"/>
      <c r="TR159" s="30"/>
      <c r="TS159" s="30"/>
      <c r="TT159" s="30"/>
      <c r="TU159" s="30"/>
      <c r="TV159" s="30"/>
      <c r="TW159" s="30"/>
      <c r="TX159" s="30"/>
      <c r="TY159" s="30"/>
      <c r="TZ159" s="30"/>
      <c r="UA159" s="30"/>
    </row>
    <row r="160" spans="2:547" ht="15.75" thickBot="1">
      <c r="B160" s="30" t="s">
        <v>158</v>
      </c>
      <c r="C160" s="43" t="s">
        <v>547</v>
      </c>
      <c r="D160" s="44"/>
      <c r="E160" s="30">
        <v>1938</v>
      </c>
      <c r="F160" s="30">
        <v>430</v>
      </c>
      <c r="G160" s="30">
        <v>22.19</v>
      </c>
      <c r="H160" s="43" t="s">
        <v>537</v>
      </c>
      <c r="I160" s="44"/>
      <c r="J160" s="30">
        <v>123</v>
      </c>
      <c r="K160" s="30">
        <v>2</v>
      </c>
      <c r="L160" s="30">
        <v>208</v>
      </c>
      <c r="M160" s="30">
        <v>39</v>
      </c>
      <c r="N160" s="30">
        <v>0</v>
      </c>
      <c r="O160" s="30">
        <v>135</v>
      </c>
      <c r="P160" s="30">
        <v>40</v>
      </c>
      <c r="Q160" s="30">
        <v>23</v>
      </c>
      <c r="R160" s="30">
        <v>57</v>
      </c>
      <c r="S160" s="30">
        <v>42</v>
      </c>
      <c r="T160" s="30">
        <v>393</v>
      </c>
      <c r="U160" s="30">
        <v>43</v>
      </c>
      <c r="V160" s="30">
        <v>43</v>
      </c>
      <c r="W160" s="30">
        <v>108</v>
      </c>
      <c r="X160" s="30">
        <v>195</v>
      </c>
      <c r="Y160" s="30">
        <v>32</v>
      </c>
      <c r="Z160" s="30">
        <v>192</v>
      </c>
      <c r="AA160" s="30">
        <v>40</v>
      </c>
      <c r="AB160" s="30">
        <v>105</v>
      </c>
      <c r="AC160" s="30">
        <v>38</v>
      </c>
      <c r="AD160" s="30">
        <v>193</v>
      </c>
      <c r="AE160" s="30">
        <v>101</v>
      </c>
      <c r="AF160" s="30">
        <v>97</v>
      </c>
      <c r="AG160" s="30">
        <v>114</v>
      </c>
      <c r="AH160" s="30">
        <v>37</v>
      </c>
      <c r="AI160" s="30">
        <v>102</v>
      </c>
      <c r="AJ160" s="30">
        <v>114</v>
      </c>
      <c r="AK160" s="30">
        <v>132</v>
      </c>
      <c r="AL160" s="30">
        <v>107</v>
      </c>
      <c r="AM160" s="30">
        <v>40</v>
      </c>
      <c r="AN160" s="30">
        <v>34</v>
      </c>
      <c r="AO160" s="30">
        <v>179</v>
      </c>
      <c r="AP160" s="30">
        <v>177</v>
      </c>
      <c r="AQ160" s="30">
        <v>36</v>
      </c>
      <c r="AR160" s="30">
        <v>123</v>
      </c>
      <c r="AS160" s="30">
        <v>108</v>
      </c>
      <c r="AT160" s="30">
        <v>36</v>
      </c>
      <c r="AU160" s="30">
        <v>182</v>
      </c>
      <c r="AV160" s="30">
        <v>113</v>
      </c>
      <c r="AW160" s="30">
        <v>36</v>
      </c>
      <c r="AX160" s="30">
        <v>36</v>
      </c>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v>124</v>
      </c>
      <c r="FB160" s="30">
        <v>260</v>
      </c>
      <c r="FC160" s="30"/>
      <c r="FD160" s="30"/>
      <c r="FE160" s="30"/>
      <c r="FF160" s="30"/>
      <c r="FG160" s="30"/>
      <c r="FH160" s="30"/>
      <c r="FI160" s="30"/>
      <c r="FJ160" s="30"/>
      <c r="FK160" s="30"/>
      <c r="FL160" s="30"/>
      <c r="FM160" s="30"/>
      <c r="FN160" s="30">
        <v>362</v>
      </c>
      <c r="FO160" s="30"/>
      <c r="FP160" s="30"/>
      <c r="FQ160" s="30"/>
      <c r="FR160" s="30"/>
      <c r="FS160" s="30"/>
      <c r="FT160" s="30"/>
      <c r="FU160" s="30"/>
      <c r="FV160" s="30">
        <v>130</v>
      </c>
      <c r="FW160" s="30">
        <v>103</v>
      </c>
      <c r="FX160" s="30">
        <v>74</v>
      </c>
      <c r="FY160" s="30">
        <v>173</v>
      </c>
      <c r="FZ160" s="30">
        <v>116</v>
      </c>
      <c r="GA160" s="30">
        <v>349</v>
      </c>
      <c r="GB160" s="30">
        <v>355</v>
      </c>
      <c r="GC160" s="30">
        <v>44</v>
      </c>
      <c r="GD160" s="30">
        <v>184</v>
      </c>
      <c r="GE160" s="30">
        <v>132</v>
      </c>
      <c r="GF160" s="30">
        <v>146</v>
      </c>
      <c r="GG160" s="30">
        <v>234</v>
      </c>
      <c r="GH160" s="30">
        <v>109</v>
      </c>
      <c r="GI160" s="30">
        <v>58</v>
      </c>
      <c r="GJ160" s="30">
        <v>226</v>
      </c>
      <c r="GK160" s="30">
        <v>160</v>
      </c>
      <c r="GL160" s="30">
        <v>64</v>
      </c>
      <c r="GM160" s="30"/>
      <c r="GN160" s="30"/>
      <c r="GO160" s="30"/>
      <c r="GP160" s="30"/>
      <c r="GQ160" s="30"/>
      <c r="GR160" s="30"/>
      <c r="GS160" s="30">
        <v>116</v>
      </c>
      <c r="GT160" s="30"/>
      <c r="GU160" s="30"/>
      <c r="GV160" s="30"/>
      <c r="GW160" s="30">
        <v>198</v>
      </c>
      <c r="GX160" s="30"/>
      <c r="GY160" s="30"/>
      <c r="GZ160" s="30">
        <v>187</v>
      </c>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v>365</v>
      </c>
      <c r="IJ160" s="30">
        <v>369</v>
      </c>
      <c r="IK160" s="30"/>
      <c r="IL160" s="30"/>
      <c r="IM160" s="30"/>
      <c r="IN160" s="30"/>
      <c r="IO160" s="30"/>
      <c r="IP160" s="30"/>
      <c r="IQ160" s="30"/>
      <c r="IR160" s="30"/>
      <c r="IS160" s="30"/>
      <c r="IT160" s="30"/>
      <c r="IU160" s="30"/>
      <c r="IV160" s="30"/>
      <c r="IW160" s="30"/>
      <c r="IX160" s="30"/>
      <c r="IY160" s="30"/>
      <c r="IZ160" s="30"/>
      <c r="JA160" s="30"/>
      <c r="JB160" s="30"/>
      <c r="JC160" s="30"/>
      <c r="JD160" s="30"/>
      <c r="JE160" s="30"/>
      <c r="JF160" s="30"/>
      <c r="JG160" s="30"/>
      <c r="JH160" s="30"/>
      <c r="JI160" s="30"/>
      <c r="JJ160" s="30"/>
      <c r="JK160" s="30"/>
      <c r="JL160" s="30"/>
      <c r="JM160" s="30"/>
      <c r="JN160" s="30"/>
      <c r="JO160" s="30"/>
      <c r="JP160" s="30"/>
      <c r="JQ160" s="30"/>
      <c r="JR160" s="30"/>
      <c r="JS160" s="30"/>
      <c r="JT160" s="30"/>
      <c r="JU160" s="30"/>
      <c r="JV160" s="30"/>
      <c r="JW160" s="30"/>
      <c r="JX160" s="30"/>
      <c r="JY160" s="30"/>
      <c r="JZ160" s="30"/>
      <c r="KA160" s="30"/>
      <c r="KB160" s="30"/>
      <c r="KC160" s="30"/>
      <c r="KD160" s="30"/>
      <c r="KE160" s="30"/>
      <c r="KF160" s="30"/>
      <c r="KG160" s="30"/>
      <c r="KH160" s="30"/>
      <c r="KI160" s="30"/>
      <c r="KJ160" s="30"/>
      <c r="KK160" s="30"/>
      <c r="KL160" s="30"/>
      <c r="KM160" s="30"/>
      <c r="KN160" s="30"/>
      <c r="KO160" s="30"/>
      <c r="KP160" s="30"/>
      <c r="KQ160" s="30"/>
      <c r="KR160" s="30"/>
      <c r="KS160" s="30"/>
      <c r="KT160" s="30"/>
      <c r="KU160" s="30"/>
      <c r="KV160" s="30"/>
      <c r="KW160" s="30"/>
      <c r="KX160" s="30"/>
      <c r="KY160" s="30"/>
      <c r="KZ160" s="30"/>
      <c r="LA160" s="30"/>
      <c r="LB160" s="30"/>
      <c r="LC160" s="30"/>
      <c r="LD160" s="30"/>
      <c r="LE160" s="30"/>
      <c r="LF160" s="30"/>
      <c r="LG160" s="30"/>
      <c r="LH160" s="30"/>
      <c r="LI160" s="30"/>
      <c r="LJ160" s="30"/>
      <c r="LK160" s="30"/>
      <c r="LL160" s="30"/>
      <c r="LM160" s="30"/>
      <c r="LN160" s="30"/>
      <c r="LO160" s="30"/>
      <c r="LP160" s="30"/>
      <c r="LQ160" s="30"/>
      <c r="LR160" s="30"/>
      <c r="LS160" s="30"/>
      <c r="LT160" s="30"/>
      <c r="LU160" s="30"/>
      <c r="LV160" s="30"/>
      <c r="LW160" s="30"/>
      <c r="LX160" s="30"/>
      <c r="LY160" s="30"/>
      <c r="LZ160" s="30"/>
      <c r="MA160" s="30"/>
      <c r="MB160" s="30"/>
      <c r="MC160" s="30"/>
      <c r="MD160" s="30"/>
      <c r="ME160" s="30"/>
      <c r="MF160" s="30"/>
      <c r="MG160" s="30"/>
      <c r="MH160" s="30"/>
      <c r="MI160" s="30"/>
      <c r="MJ160" s="30"/>
      <c r="MK160" s="30"/>
      <c r="ML160" s="30"/>
      <c r="MM160" s="30"/>
      <c r="MN160" s="30"/>
      <c r="MO160" s="30"/>
      <c r="MP160" s="30"/>
      <c r="MQ160" s="30"/>
      <c r="MR160" s="30"/>
      <c r="MS160" s="30"/>
      <c r="MT160" s="30"/>
      <c r="MU160" s="30"/>
      <c r="MV160" s="30"/>
      <c r="MW160" s="30"/>
      <c r="MX160" s="30"/>
      <c r="MY160" s="30"/>
      <c r="MZ160" s="30"/>
      <c r="NA160" s="30"/>
      <c r="NB160" s="30"/>
      <c r="NC160" s="30"/>
      <c r="ND160" s="30"/>
      <c r="NE160" s="30"/>
      <c r="NF160" s="30"/>
      <c r="NG160" s="30"/>
      <c r="NH160" s="30"/>
      <c r="NI160" s="30"/>
      <c r="NJ160" s="30"/>
      <c r="NK160" s="30"/>
      <c r="NL160" s="30"/>
      <c r="NM160" s="30"/>
      <c r="NN160" s="30"/>
      <c r="NO160" s="30"/>
      <c r="NP160" s="30"/>
      <c r="NQ160" s="30"/>
      <c r="NR160" s="30"/>
      <c r="NS160" s="30"/>
      <c r="NT160" s="30"/>
      <c r="NU160" s="30"/>
      <c r="NV160" s="30"/>
      <c r="NW160" s="30"/>
      <c r="NX160" s="30"/>
      <c r="NY160" s="30"/>
      <c r="NZ160" s="30"/>
      <c r="OA160" s="30"/>
      <c r="OB160" s="30"/>
      <c r="OC160" s="30"/>
      <c r="OD160" s="30"/>
      <c r="OE160" s="30"/>
      <c r="OF160" s="30"/>
      <c r="OG160" s="30"/>
      <c r="OH160" s="30"/>
      <c r="OI160" s="30"/>
      <c r="OJ160" s="30"/>
      <c r="OK160" s="30"/>
      <c r="OL160" s="30"/>
      <c r="OM160" s="30"/>
      <c r="ON160" s="30"/>
      <c r="OO160" s="30"/>
      <c r="OP160" s="30"/>
      <c r="OQ160" s="30"/>
      <c r="OR160" s="30"/>
      <c r="OS160" s="30"/>
      <c r="OT160" s="30"/>
      <c r="OU160" s="30"/>
      <c r="OV160" s="30"/>
      <c r="OW160" s="30"/>
      <c r="OX160" s="30"/>
      <c r="OY160" s="30"/>
      <c r="OZ160" s="30">
        <v>100</v>
      </c>
      <c r="PA160" s="30">
        <v>365</v>
      </c>
      <c r="PB160" s="30">
        <v>14</v>
      </c>
      <c r="PC160" s="30"/>
      <c r="PD160" s="30"/>
      <c r="PE160" s="30"/>
      <c r="PF160" s="30"/>
      <c r="PG160" s="30"/>
      <c r="PH160" s="30"/>
      <c r="PI160" s="30"/>
      <c r="PJ160" s="30"/>
      <c r="PK160" s="30"/>
      <c r="PL160" s="30"/>
      <c r="PM160" s="30"/>
      <c r="PN160" s="30"/>
      <c r="PO160" s="30"/>
      <c r="PP160" s="30"/>
      <c r="PQ160" s="30"/>
      <c r="PR160" s="30"/>
      <c r="PS160" s="30"/>
      <c r="PT160" s="30"/>
      <c r="PU160" s="30"/>
      <c r="PV160" s="30"/>
      <c r="PW160" s="30"/>
      <c r="PX160" s="30"/>
      <c r="PY160" s="30"/>
      <c r="PZ160" s="30"/>
      <c r="QA160" s="30"/>
      <c r="QB160" s="30"/>
      <c r="QC160" s="30"/>
      <c r="QD160" s="30"/>
      <c r="QE160" s="30"/>
      <c r="QF160" s="30"/>
      <c r="QG160" s="30"/>
      <c r="QH160" s="30"/>
      <c r="QI160" s="30"/>
      <c r="QJ160" s="30"/>
      <c r="QK160" s="30"/>
      <c r="QL160" s="30"/>
      <c r="QM160" s="30"/>
      <c r="QN160" s="30"/>
      <c r="QO160" s="30"/>
      <c r="QP160" s="30"/>
      <c r="QQ160" s="30"/>
      <c r="QR160" s="30"/>
      <c r="QS160" s="30"/>
      <c r="QT160" s="30"/>
      <c r="QU160" s="30"/>
      <c r="QV160" s="30"/>
      <c r="QW160" s="30"/>
      <c r="QX160" s="30"/>
      <c r="QY160" s="30"/>
      <c r="QZ160" s="30"/>
      <c r="RA160" s="30"/>
      <c r="RB160" s="30"/>
      <c r="RC160" s="30"/>
      <c r="RD160" s="30"/>
      <c r="RE160" s="30"/>
      <c r="RF160" s="30"/>
      <c r="RG160" s="30"/>
      <c r="RH160" s="30"/>
      <c r="RI160" s="30"/>
      <c r="RJ160" s="30"/>
      <c r="RK160" s="30"/>
      <c r="RL160" s="30"/>
      <c r="RM160" s="30"/>
      <c r="RN160" s="30"/>
      <c r="RO160" s="30"/>
      <c r="RP160" s="30"/>
      <c r="RQ160" s="30"/>
      <c r="RR160" s="30"/>
      <c r="RS160" s="30"/>
      <c r="RT160" s="30"/>
      <c r="RU160" s="30"/>
      <c r="RV160" s="30"/>
      <c r="RW160" s="30"/>
      <c r="RX160" s="30"/>
      <c r="RY160" s="30"/>
      <c r="RZ160" s="30"/>
      <c r="SA160" s="30"/>
      <c r="SB160" s="30"/>
      <c r="SC160" s="30"/>
      <c r="SD160" s="30"/>
      <c r="SE160" s="30"/>
      <c r="SF160" s="30"/>
      <c r="SG160" s="30"/>
      <c r="SH160" s="30"/>
      <c r="SI160" s="30"/>
      <c r="SJ160" s="30"/>
      <c r="SK160" s="30"/>
      <c r="SL160" s="30">
        <v>34</v>
      </c>
      <c r="SM160" s="30">
        <v>46</v>
      </c>
      <c r="SN160" s="30">
        <v>139</v>
      </c>
      <c r="SO160" s="30">
        <v>326</v>
      </c>
      <c r="SP160" s="30"/>
      <c r="SQ160" s="30"/>
      <c r="SR160" s="30"/>
      <c r="SS160" s="30"/>
      <c r="ST160" s="30"/>
      <c r="SU160" s="30"/>
      <c r="SV160" s="30"/>
      <c r="SW160" s="30"/>
      <c r="SX160" s="30"/>
      <c r="SY160" s="30"/>
      <c r="SZ160" s="30"/>
      <c r="TA160" s="30"/>
      <c r="TB160" s="30"/>
      <c r="TC160" s="30"/>
      <c r="TD160" s="30"/>
      <c r="TE160" s="30"/>
      <c r="TF160" s="30"/>
      <c r="TG160" s="30"/>
      <c r="TH160" s="30"/>
      <c r="TI160" s="30"/>
      <c r="TJ160" s="30"/>
      <c r="TK160" s="30"/>
      <c r="TL160" s="30"/>
      <c r="TM160" s="30"/>
      <c r="TN160" s="30"/>
      <c r="TO160" s="30"/>
      <c r="TP160" s="30"/>
      <c r="TQ160" s="30"/>
      <c r="TR160" s="30"/>
      <c r="TS160" s="30"/>
      <c r="TT160" s="30"/>
      <c r="TU160" s="30"/>
      <c r="TV160" s="30"/>
      <c r="TW160" s="30"/>
      <c r="TX160" s="30"/>
      <c r="TY160" s="30"/>
      <c r="TZ160" s="30"/>
      <c r="UA160" s="30"/>
    </row>
    <row r="161" spans="2:547" ht="16.5" thickTop="1" thickBot="1">
      <c r="B161" s="29" t="s">
        <v>538</v>
      </c>
      <c r="C161" s="45" t="s">
        <v>537</v>
      </c>
      <c r="D161" s="46"/>
      <c r="E161" s="29">
        <f>SUM(E102:E160)</f>
        <v>47189</v>
      </c>
      <c r="F161" s="29">
        <f>SUM(F102:F160)</f>
        <v>5790</v>
      </c>
      <c r="G161" s="29" t="s">
        <v>537</v>
      </c>
      <c r="H161" s="45" t="s">
        <v>537</v>
      </c>
      <c r="I161" s="46"/>
      <c r="J161" s="29">
        <v>2365</v>
      </c>
      <c r="K161" s="29">
        <v>30</v>
      </c>
      <c r="L161" s="29">
        <v>2545</v>
      </c>
      <c r="M161" s="29">
        <v>521</v>
      </c>
      <c r="N161" s="29">
        <v>23</v>
      </c>
      <c r="O161" s="29">
        <v>1993</v>
      </c>
      <c r="P161" s="29">
        <v>578</v>
      </c>
      <c r="Q161" s="29">
        <v>108</v>
      </c>
      <c r="R161" s="29">
        <v>376</v>
      </c>
      <c r="S161" s="29">
        <v>257</v>
      </c>
      <c r="T161" s="29">
        <v>2993</v>
      </c>
      <c r="U161" s="29">
        <v>312</v>
      </c>
      <c r="V161" s="29">
        <v>328</v>
      </c>
      <c r="W161" s="29">
        <v>928</v>
      </c>
      <c r="X161" s="29">
        <v>1402</v>
      </c>
      <c r="Y161" s="29">
        <v>289</v>
      </c>
      <c r="Z161" s="29">
        <v>1409</v>
      </c>
      <c r="AA161" s="29">
        <v>312</v>
      </c>
      <c r="AB161" s="29">
        <v>563</v>
      </c>
      <c r="AC161" s="29">
        <v>313</v>
      </c>
      <c r="AD161" s="29">
        <v>1378</v>
      </c>
      <c r="AE161" s="29">
        <v>570</v>
      </c>
      <c r="AF161" s="29">
        <v>536</v>
      </c>
      <c r="AG161" s="29">
        <v>994</v>
      </c>
      <c r="AH161" s="29">
        <v>288</v>
      </c>
      <c r="AI161" s="29">
        <v>553</v>
      </c>
      <c r="AJ161" s="29">
        <v>644</v>
      </c>
      <c r="AK161" s="29">
        <v>1123</v>
      </c>
      <c r="AL161" s="29">
        <v>592</v>
      </c>
      <c r="AM161" s="29">
        <v>311</v>
      </c>
      <c r="AN161" s="29">
        <v>288</v>
      </c>
      <c r="AO161" s="29">
        <v>1339</v>
      </c>
      <c r="AP161" s="29">
        <v>1350</v>
      </c>
      <c r="AQ161" s="29">
        <v>290</v>
      </c>
      <c r="AR161" s="29">
        <v>1007</v>
      </c>
      <c r="AS161" s="29">
        <v>903</v>
      </c>
      <c r="AT161" s="29">
        <v>282</v>
      </c>
      <c r="AU161" s="29">
        <v>1344</v>
      </c>
      <c r="AV161" s="29">
        <v>932</v>
      </c>
      <c r="AW161" s="29">
        <v>298</v>
      </c>
      <c r="AX161" s="29">
        <v>288</v>
      </c>
      <c r="AY161" s="29">
        <v>2024</v>
      </c>
      <c r="AZ161" s="29">
        <v>430</v>
      </c>
      <c r="BA161" s="29">
        <v>4</v>
      </c>
      <c r="BB161" s="29">
        <v>1215</v>
      </c>
      <c r="BC161" s="29">
        <v>233</v>
      </c>
      <c r="BD161" s="29">
        <v>245</v>
      </c>
      <c r="BE161" s="29">
        <v>1384</v>
      </c>
      <c r="BF161" s="29">
        <v>838</v>
      </c>
      <c r="BG161" s="29">
        <v>836</v>
      </c>
      <c r="BH161" s="29">
        <v>240</v>
      </c>
      <c r="BI161" s="29">
        <v>831</v>
      </c>
      <c r="BJ161" s="29">
        <v>233</v>
      </c>
      <c r="BK161" s="29">
        <v>1055</v>
      </c>
      <c r="BL161" s="29">
        <v>762</v>
      </c>
      <c r="BM161" s="29">
        <v>841</v>
      </c>
      <c r="BN161" s="29">
        <v>252</v>
      </c>
      <c r="BO161" s="29">
        <v>832</v>
      </c>
      <c r="BP161" s="29">
        <v>1027</v>
      </c>
      <c r="BQ161" s="29">
        <v>1100</v>
      </c>
      <c r="BR161" s="29">
        <v>279</v>
      </c>
      <c r="BS161" s="29">
        <v>205</v>
      </c>
      <c r="BT161" s="29">
        <v>233</v>
      </c>
      <c r="BU161" s="29">
        <v>261</v>
      </c>
      <c r="BV161" s="29">
        <v>774</v>
      </c>
      <c r="BW161" s="29">
        <v>760</v>
      </c>
      <c r="BX161" s="29">
        <v>782</v>
      </c>
      <c r="BY161" s="29">
        <v>799</v>
      </c>
      <c r="BZ161" s="29">
        <v>234</v>
      </c>
      <c r="CA161" s="29">
        <v>248</v>
      </c>
      <c r="CB161" s="29">
        <v>718</v>
      </c>
      <c r="CC161" s="29">
        <v>822</v>
      </c>
      <c r="CD161" s="29">
        <v>237</v>
      </c>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v>1115</v>
      </c>
      <c r="ES161" s="29">
        <v>351</v>
      </c>
      <c r="ET161" s="29">
        <v>31</v>
      </c>
      <c r="EU161" s="29">
        <v>58</v>
      </c>
      <c r="EV161" s="29">
        <v>120</v>
      </c>
      <c r="EW161" s="29">
        <v>26</v>
      </c>
      <c r="EX161" s="29">
        <v>16</v>
      </c>
      <c r="EY161" s="29"/>
      <c r="EZ161" s="29"/>
      <c r="FA161" s="29">
        <v>1348</v>
      </c>
      <c r="FB161" s="29">
        <v>1852</v>
      </c>
      <c r="FC161" s="29"/>
      <c r="FD161" s="29"/>
      <c r="FE161" s="29"/>
      <c r="FF161" s="29"/>
      <c r="FG161" s="29">
        <v>1325</v>
      </c>
      <c r="FH161" s="29">
        <v>185</v>
      </c>
      <c r="FI161" s="29"/>
      <c r="FJ161" s="29"/>
      <c r="FK161" s="29"/>
      <c r="FL161" s="29"/>
      <c r="FM161" s="29"/>
      <c r="FN161" s="29">
        <v>2750</v>
      </c>
      <c r="FO161" s="29">
        <v>193</v>
      </c>
      <c r="FP161" s="29"/>
      <c r="FQ161" s="29"/>
      <c r="FR161" s="29"/>
      <c r="FS161" s="29"/>
      <c r="FT161" s="29"/>
      <c r="FU161" s="29"/>
      <c r="FV161" s="29">
        <v>1762</v>
      </c>
      <c r="FW161" s="29">
        <v>1896</v>
      </c>
      <c r="FX161" s="29">
        <v>664</v>
      </c>
      <c r="FY161" s="29">
        <v>2742</v>
      </c>
      <c r="FZ161" s="29">
        <v>2126</v>
      </c>
      <c r="GA161" s="29">
        <v>4416</v>
      </c>
      <c r="GB161" s="29">
        <v>4605</v>
      </c>
      <c r="GC161" s="29">
        <v>599</v>
      </c>
      <c r="GD161" s="29">
        <v>2179</v>
      </c>
      <c r="GE161" s="29">
        <v>1976</v>
      </c>
      <c r="GF161" s="29">
        <v>2306</v>
      </c>
      <c r="GG161" s="29">
        <v>2650</v>
      </c>
      <c r="GH161" s="29">
        <v>1974</v>
      </c>
      <c r="GI161" s="29">
        <v>1158</v>
      </c>
      <c r="GJ161" s="29">
        <v>3477</v>
      </c>
      <c r="GK161" s="29">
        <v>1689</v>
      </c>
      <c r="GL161" s="29">
        <v>1039</v>
      </c>
      <c r="GM161" s="29"/>
      <c r="GN161" s="29"/>
      <c r="GO161" s="29"/>
      <c r="GP161" s="29"/>
      <c r="GQ161" s="29"/>
      <c r="GR161" s="29"/>
      <c r="GS161" s="29">
        <v>390</v>
      </c>
      <c r="GT161" s="29"/>
      <c r="GU161" s="29">
        <v>529</v>
      </c>
      <c r="GV161" s="29"/>
      <c r="GW161" s="29">
        <v>561</v>
      </c>
      <c r="GX161" s="29">
        <v>404</v>
      </c>
      <c r="GY161" s="29"/>
      <c r="GZ161" s="29">
        <v>900</v>
      </c>
      <c r="HA161" s="29"/>
      <c r="HB161" s="29">
        <v>527</v>
      </c>
      <c r="HC161" s="29">
        <v>491</v>
      </c>
      <c r="HD161" s="29">
        <v>334</v>
      </c>
      <c r="HE161" s="29"/>
      <c r="HF161" s="29"/>
      <c r="HG161" s="29">
        <v>29</v>
      </c>
      <c r="HH161" s="29"/>
      <c r="HI161" s="29"/>
      <c r="HJ161" s="29"/>
      <c r="HK161" s="29">
        <v>640</v>
      </c>
      <c r="HL161" s="29"/>
      <c r="HM161" s="29"/>
      <c r="HN161" s="29"/>
      <c r="HO161" s="29"/>
      <c r="HP161" s="29"/>
      <c r="HQ161" s="29"/>
      <c r="HR161" s="29">
        <v>830</v>
      </c>
      <c r="HS161" s="29"/>
      <c r="HT161" s="29"/>
      <c r="HU161" s="29"/>
      <c r="HV161" s="29">
        <v>120</v>
      </c>
      <c r="HW161" s="29"/>
      <c r="HX161" s="29"/>
      <c r="HY161" s="29"/>
      <c r="HZ161" s="29">
        <v>467</v>
      </c>
      <c r="IA161" s="29"/>
      <c r="IB161" s="29"/>
      <c r="IC161" s="29"/>
      <c r="ID161" s="29"/>
      <c r="IE161" s="29"/>
      <c r="IF161" s="29"/>
      <c r="IG161" s="29">
        <v>466</v>
      </c>
      <c r="IH161" s="29"/>
      <c r="II161" s="29">
        <v>4729</v>
      </c>
      <c r="IJ161" s="29">
        <v>4703</v>
      </c>
      <c r="IK161" s="29">
        <v>848</v>
      </c>
      <c r="IL161" s="29">
        <v>1370</v>
      </c>
      <c r="IM161" s="29">
        <v>1431</v>
      </c>
      <c r="IN161" s="29"/>
      <c r="IO161" s="29"/>
      <c r="IP161" s="29"/>
      <c r="IQ161" s="29"/>
      <c r="IR161" s="29"/>
      <c r="IS161" s="29"/>
      <c r="IT161" s="29"/>
      <c r="IU161" s="29"/>
      <c r="IV161" s="29"/>
      <c r="IW161" s="29"/>
      <c r="IX161" s="29"/>
      <c r="IY161" s="29"/>
      <c r="IZ161" s="29"/>
      <c r="JA161" s="29"/>
      <c r="JB161" s="29"/>
      <c r="JC161" s="29"/>
      <c r="JD161" s="29"/>
      <c r="JE161" s="29"/>
      <c r="JF161" s="29"/>
      <c r="JG161" s="29"/>
      <c r="JH161" s="29"/>
      <c r="JI161" s="29"/>
      <c r="JJ161" s="29"/>
      <c r="JK161" s="29"/>
      <c r="JL161" s="29"/>
      <c r="JM161" s="29"/>
      <c r="JN161" s="29"/>
      <c r="JO161" s="29"/>
      <c r="JP161" s="29"/>
      <c r="JQ161" s="29"/>
      <c r="JR161" s="29"/>
      <c r="JS161" s="29"/>
      <c r="JT161" s="29"/>
      <c r="JU161" s="29"/>
      <c r="JV161" s="29"/>
      <c r="JW161" s="29"/>
      <c r="JX161" s="29"/>
      <c r="JY161" s="29"/>
      <c r="JZ161" s="29"/>
      <c r="KA161" s="29"/>
      <c r="KB161" s="29"/>
      <c r="KC161" s="29"/>
      <c r="KD161" s="29"/>
      <c r="KE161" s="29"/>
      <c r="KF161" s="29"/>
      <c r="KG161" s="29"/>
      <c r="KH161" s="29"/>
      <c r="KI161" s="29"/>
      <c r="KJ161" s="29"/>
      <c r="KK161" s="29"/>
      <c r="KL161" s="29"/>
      <c r="KM161" s="29"/>
      <c r="KN161" s="29"/>
      <c r="KO161" s="29"/>
      <c r="KP161" s="29"/>
      <c r="KQ161" s="29"/>
      <c r="KR161" s="29"/>
      <c r="KS161" s="29"/>
      <c r="KT161" s="29"/>
      <c r="KU161" s="29"/>
      <c r="KV161" s="29"/>
      <c r="KW161" s="29"/>
      <c r="KX161" s="29"/>
      <c r="KY161" s="29"/>
      <c r="KZ161" s="29"/>
      <c r="LA161" s="29"/>
      <c r="LB161" s="29"/>
      <c r="LC161" s="29"/>
      <c r="LD161" s="29"/>
      <c r="LE161" s="29"/>
      <c r="LF161" s="29"/>
      <c r="LG161" s="29"/>
      <c r="LH161" s="29"/>
      <c r="LI161" s="29"/>
      <c r="LJ161" s="29"/>
      <c r="LK161" s="29"/>
      <c r="LL161" s="29"/>
      <c r="LM161" s="29"/>
      <c r="LN161" s="29"/>
      <c r="LO161" s="29"/>
      <c r="LP161" s="29"/>
      <c r="LQ161" s="29"/>
      <c r="LR161" s="29"/>
      <c r="LS161" s="29"/>
      <c r="LT161" s="29"/>
      <c r="LU161" s="29"/>
      <c r="LV161" s="29"/>
      <c r="LW161" s="29"/>
      <c r="LX161" s="29"/>
      <c r="LY161" s="29"/>
      <c r="LZ161" s="29"/>
      <c r="MA161" s="29">
        <v>69</v>
      </c>
      <c r="MB161" s="29">
        <v>39</v>
      </c>
      <c r="MC161" s="29">
        <v>19</v>
      </c>
      <c r="MD161" s="29">
        <v>40</v>
      </c>
      <c r="ME161" s="29">
        <v>34</v>
      </c>
      <c r="MF161" s="29">
        <v>38</v>
      </c>
      <c r="MG161" s="29">
        <v>69</v>
      </c>
      <c r="MH161" s="29">
        <v>51</v>
      </c>
      <c r="MI161" s="29">
        <v>183</v>
      </c>
      <c r="MJ161" s="29">
        <v>114</v>
      </c>
      <c r="MK161" s="29">
        <v>81</v>
      </c>
      <c r="ML161" s="29">
        <v>40</v>
      </c>
      <c r="MM161" s="29">
        <v>56</v>
      </c>
      <c r="MN161" s="29">
        <v>24</v>
      </c>
      <c r="MO161" s="29">
        <v>67</v>
      </c>
      <c r="MP161" s="29">
        <v>35</v>
      </c>
      <c r="MQ161" s="29">
        <v>49</v>
      </c>
      <c r="MR161" s="29">
        <v>95</v>
      </c>
      <c r="MS161" s="29">
        <v>142</v>
      </c>
      <c r="MT161" s="29">
        <v>34</v>
      </c>
      <c r="MU161" s="29">
        <v>43</v>
      </c>
      <c r="MV161" s="29">
        <v>32</v>
      </c>
      <c r="MW161" s="29">
        <v>32</v>
      </c>
      <c r="MX161" s="29">
        <v>26</v>
      </c>
      <c r="MY161" s="29">
        <v>55</v>
      </c>
      <c r="MZ161" s="29">
        <v>0</v>
      </c>
      <c r="NA161" s="29">
        <v>1</v>
      </c>
      <c r="NB161" s="29">
        <v>37</v>
      </c>
      <c r="NC161" s="29">
        <v>222</v>
      </c>
      <c r="ND161" s="29">
        <v>57</v>
      </c>
      <c r="NE161" s="29">
        <v>32</v>
      </c>
      <c r="NF161" s="29">
        <v>29</v>
      </c>
      <c r="NG161" s="29">
        <v>46</v>
      </c>
      <c r="NH161" s="29">
        <v>19</v>
      </c>
      <c r="NI161" s="29">
        <v>0</v>
      </c>
      <c r="NJ161" s="29">
        <v>23</v>
      </c>
      <c r="NK161" s="29">
        <v>21</v>
      </c>
      <c r="NL161" s="29">
        <v>29</v>
      </c>
      <c r="NM161" s="29">
        <v>9</v>
      </c>
      <c r="NN161" s="29">
        <v>22</v>
      </c>
      <c r="NO161" s="29">
        <v>29</v>
      </c>
      <c r="NP161" s="29">
        <v>104</v>
      </c>
      <c r="NQ161" s="29">
        <v>35</v>
      </c>
      <c r="NR161" s="29">
        <v>49</v>
      </c>
      <c r="NS161" s="29">
        <v>95</v>
      </c>
      <c r="NT161" s="29">
        <v>72</v>
      </c>
      <c r="NU161" s="29">
        <v>29</v>
      </c>
      <c r="NV161" s="29">
        <v>40</v>
      </c>
      <c r="NW161" s="29">
        <v>42</v>
      </c>
      <c r="NX161" s="29">
        <v>68</v>
      </c>
      <c r="NY161" s="29">
        <v>21</v>
      </c>
      <c r="NZ161" s="29">
        <v>3</v>
      </c>
      <c r="OA161" s="29">
        <v>48</v>
      </c>
      <c r="OB161" s="29">
        <v>0</v>
      </c>
      <c r="OC161" s="29">
        <v>25</v>
      </c>
      <c r="OD161" s="29">
        <v>28</v>
      </c>
      <c r="OE161" s="29">
        <v>71</v>
      </c>
      <c r="OF161" s="29">
        <v>197</v>
      </c>
      <c r="OG161" s="29">
        <v>62</v>
      </c>
      <c r="OH161" s="29">
        <v>147</v>
      </c>
      <c r="OI161" s="29">
        <v>92</v>
      </c>
      <c r="OJ161" s="29">
        <v>0</v>
      </c>
      <c r="OK161" s="29">
        <v>1</v>
      </c>
      <c r="OL161" s="29">
        <v>11</v>
      </c>
      <c r="OM161" s="29">
        <v>0</v>
      </c>
      <c r="ON161" s="29">
        <v>200</v>
      </c>
      <c r="OO161" s="29">
        <v>36</v>
      </c>
      <c r="OP161" s="29">
        <v>129</v>
      </c>
      <c r="OQ161" s="29">
        <v>40</v>
      </c>
      <c r="OR161" s="29">
        <v>35</v>
      </c>
      <c r="OS161" s="29">
        <v>124</v>
      </c>
      <c r="OT161" s="29">
        <v>41</v>
      </c>
      <c r="OU161" s="29">
        <v>87</v>
      </c>
      <c r="OV161" s="29">
        <v>24</v>
      </c>
      <c r="OW161" s="29">
        <v>67</v>
      </c>
      <c r="OX161" s="29">
        <v>29</v>
      </c>
      <c r="OY161" s="29">
        <v>54</v>
      </c>
      <c r="OZ161" s="29">
        <v>100</v>
      </c>
      <c r="PA161" s="29">
        <v>365</v>
      </c>
      <c r="PB161" s="29">
        <v>14</v>
      </c>
      <c r="PC161" s="29"/>
      <c r="PD161" s="29"/>
      <c r="PE161" s="29"/>
      <c r="PF161" s="29"/>
      <c r="PG161" s="29"/>
      <c r="PH161" s="29"/>
      <c r="PI161" s="29"/>
      <c r="PJ161" s="29"/>
      <c r="PK161" s="29"/>
      <c r="PL161" s="29"/>
      <c r="PM161" s="29"/>
      <c r="PN161" s="29"/>
      <c r="PO161" s="29"/>
      <c r="PP161" s="29"/>
      <c r="PQ161" s="29"/>
      <c r="PR161" s="29"/>
      <c r="PS161" s="29"/>
      <c r="PT161" s="29"/>
      <c r="PU161" s="29"/>
      <c r="PV161" s="29"/>
      <c r="PW161" s="29"/>
      <c r="PX161" s="29"/>
      <c r="PY161" s="29"/>
      <c r="PZ161" s="29"/>
      <c r="QA161" s="29"/>
      <c r="QB161" s="29"/>
      <c r="QC161" s="29"/>
      <c r="QD161" s="29"/>
      <c r="QE161" s="29"/>
      <c r="QF161" s="29"/>
      <c r="QG161" s="29"/>
      <c r="QH161" s="29"/>
      <c r="QI161" s="29"/>
      <c r="QJ161" s="29"/>
      <c r="QK161" s="29"/>
      <c r="QL161" s="29"/>
      <c r="QM161" s="29"/>
      <c r="QN161" s="29"/>
      <c r="QO161" s="29"/>
      <c r="QP161" s="29"/>
      <c r="QQ161" s="29"/>
      <c r="QR161" s="29"/>
      <c r="QS161" s="29"/>
      <c r="QT161" s="29"/>
      <c r="QU161" s="29"/>
      <c r="QV161" s="29"/>
      <c r="QW161" s="29"/>
      <c r="QX161" s="29"/>
      <c r="QY161" s="29"/>
      <c r="QZ161" s="29"/>
      <c r="RA161" s="29"/>
      <c r="RB161" s="29"/>
      <c r="RC161" s="29"/>
      <c r="RD161" s="29"/>
      <c r="RE161" s="29"/>
      <c r="RF161" s="29"/>
      <c r="RG161" s="29"/>
      <c r="RH161" s="29"/>
      <c r="RI161" s="29"/>
      <c r="RJ161" s="29"/>
      <c r="RK161" s="29"/>
      <c r="RL161" s="29"/>
      <c r="RM161" s="29"/>
      <c r="RN161" s="29"/>
      <c r="RO161" s="29"/>
      <c r="RP161" s="29"/>
      <c r="RQ161" s="29"/>
      <c r="RR161" s="29"/>
      <c r="RS161" s="29"/>
      <c r="RT161" s="29"/>
      <c r="RU161" s="29"/>
      <c r="RV161" s="29"/>
      <c r="RW161" s="29"/>
      <c r="RX161" s="29"/>
      <c r="RY161" s="29"/>
      <c r="RZ161" s="29"/>
      <c r="SA161" s="29"/>
      <c r="SB161" s="29"/>
      <c r="SC161" s="29"/>
      <c r="SD161" s="29"/>
      <c r="SE161" s="29"/>
      <c r="SF161" s="29"/>
      <c r="SG161" s="29"/>
      <c r="SH161" s="29"/>
      <c r="SI161" s="29"/>
      <c r="SJ161" s="29"/>
      <c r="SK161" s="29"/>
      <c r="SL161" s="29">
        <v>337</v>
      </c>
      <c r="SM161" s="29">
        <v>360</v>
      </c>
      <c r="SN161" s="29">
        <v>2474</v>
      </c>
      <c r="SO161" s="29">
        <v>3550</v>
      </c>
      <c r="SP161" s="29"/>
      <c r="SQ161" s="29"/>
      <c r="SR161" s="29"/>
      <c r="SS161" s="29"/>
      <c r="ST161" s="29"/>
      <c r="SU161" s="29"/>
      <c r="SV161" s="29"/>
      <c r="SW161" s="29"/>
      <c r="SX161" s="29"/>
      <c r="SY161" s="29"/>
      <c r="SZ161" s="29"/>
      <c r="TA161" s="29"/>
      <c r="TB161" s="29"/>
      <c r="TC161" s="29"/>
      <c r="TD161" s="29"/>
      <c r="TE161" s="29"/>
      <c r="TF161" s="29"/>
      <c r="TG161" s="29"/>
      <c r="TH161" s="29"/>
      <c r="TI161" s="29"/>
      <c r="TJ161" s="29"/>
      <c r="TK161" s="29"/>
      <c r="TL161" s="29"/>
      <c r="TM161" s="29"/>
      <c r="TN161" s="29"/>
      <c r="TO161" s="29"/>
      <c r="TP161" s="29"/>
      <c r="TQ161" s="29"/>
      <c r="TR161" s="29"/>
      <c r="TS161" s="29"/>
      <c r="TT161" s="29"/>
      <c r="TU161" s="29"/>
      <c r="TV161" s="29"/>
      <c r="TW161" s="29"/>
      <c r="TX161" s="29">
        <v>344</v>
      </c>
      <c r="TY161" s="29">
        <v>891</v>
      </c>
      <c r="TZ161" s="29"/>
      <c r="UA161" s="29"/>
    </row>
    <row r="162" spans="2:547" ht="15.75" thickTop="1">
      <c r="B162" s="30" t="s">
        <v>159</v>
      </c>
      <c r="C162" s="43" t="s">
        <v>546</v>
      </c>
      <c r="D162" s="44"/>
      <c r="E162" s="30">
        <v>762</v>
      </c>
      <c r="F162" s="30">
        <v>221</v>
      </c>
      <c r="G162" s="30">
        <v>29</v>
      </c>
      <c r="H162" s="43" t="s">
        <v>537</v>
      </c>
      <c r="I162" s="44"/>
      <c r="J162" s="30">
        <v>26</v>
      </c>
      <c r="K162" s="30">
        <v>4</v>
      </c>
      <c r="L162" s="30">
        <v>115</v>
      </c>
      <c r="M162" s="30">
        <v>24</v>
      </c>
      <c r="N162" s="30">
        <v>0</v>
      </c>
      <c r="O162" s="30">
        <v>40</v>
      </c>
      <c r="P162" s="30">
        <v>28</v>
      </c>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v>16</v>
      </c>
      <c r="DM162" s="30">
        <v>7</v>
      </c>
      <c r="DN162" s="30">
        <v>186</v>
      </c>
      <c r="DO162" s="30">
        <v>40</v>
      </c>
      <c r="DP162" s="30">
        <v>113</v>
      </c>
      <c r="DQ162" s="30">
        <v>101</v>
      </c>
      <c r="DR162" s="30">
        <v>31</v>
      </c>
      <c r="DS162" s="30">
        <v>25</v>
      </c>
      <c r="DT162" s="30">
        <v>19</v>
      </c>
      <c r="DU162" s="30">
        <v>35</v>
      </c>
      <c r="DV162" s="30">
        <v>20</v>
      </c>
      <c r="DW162" s="30">
        <v>21</v>
      </c>
      <c r="DX162" s="30">
        <v>28</v>
      </c>
      <c r="DY162" s="30">
        <v>21</v>
      </c>
      <c r="DZ162" s="30">
        <v>27</v>
      </c>
      <c r="EA162" s="30">
        <v>21</v>
      </c>
      <c r="EB162" s="30">
        <v>23</v>
      </c>
      <c r="EC162" s="30">
        <v>20</v>
      </c>
      <c r="ED162" s="30">
        <v>20</v>
      </c>
      <c r="EE162" s="30">
        <v>102</v>
      </c>
      <c r="EF162" s="30">
        <v>98</v>
      </c>
      <c r="EG162" s="30">
        <v>26</v>
      </c>
      <c r="EH162" s="30">
        <v>39</v>
      </c>
      <c r="EI162" s="30">
        <v>31</v>
      </c>
      <c r="EJ162" s="30">
        <v>91</v>
      </c>
      <c r="EK162" s="30">
        <v>21</v>
      </c>
      <c r="EL162" s="30">
        <v>97</v>
      </c>
      <c r="EM162" s="30">
        <v>15</v>
      </c>
      <c r="EN162" s="30">
        <v>30</v>
      </c>
      <c r="EO162" s="30">
        <v>27</v>
      </c>
      <c r="EP162" s="30">
        <v>23</v>
      </c>
      <c r="EQ162" s="30">
        <v>39</v>
      </c>
      <c r="ER162" s="30"/>
      <c r="ES162" s="30"/>
      <c r="ET162" s="30"/>
      <c r="EU162" s="30"/>
      <c r="EV162" s="30"/>
      <c r="EW162" s="30"/>
      <c r="EX162" s="30"/>
      <c r="EY162" s="30"/>
      <c r="EZ162" s="30"/>
      <c r="FA162" s="30">
        <v>83</v>
      </c>
      <c r="FB162" s="30">
        <v>116</v>
      </c>
      <c r="FC162" s="30"/>
      <c r="FD162" s="30"/>
      <c r="FE162" s="30"/>
      <c r="FF162" s="30"/>
      <c r="FG162" s="30"/>
      <c r="FH162" s="30"/>
      <c r="FI162" s="30"/>
      <c r="FJ162" s="30"/>
      <c r="FK162" s="30"/>
      <c r="FL162" s="30"/>
      <c r="FM162" s="30"/>
      <c r="FN162" s="30">
        <v>173</v>
      </c>
      <c r="FO162" s="30"/>
      <c r="FP162" s="30"/>
      <c r="FQ162" s="30"/>
      <c r="FR162" s="30"/>
      <c r="FS162" s="30"/>
      <c r="FT162" s="30"/>
      <c r="FU162" s="30"/>
      <c r="FV162" s="30">
        <v>49</v>
      </c>
      <c r="FW162" s="30">
        <v>20</v>
      </c>
      <c r="FX162" s="30">
        <v>52</v>
      </c>
      <c r="FY162" s="30">
        <v>85</v>
      </c>
      <c r="FZ162" s="30">
        <v>21</v>
      </c>
      <c r="GA162" s="30">
        <v>167</v>
      </c>
      <c r="GB162" s="30">
        <v>168</v>
      </c>
      <c r="GC162" s="30">
        <v>28</v>
      </c>
      <c r="GD162" s="30">
        <v>72</v>
      </c>
      <c r="GE162" s="30">
        <v>69</v>
      </c>
      <c r="GF162" s="30">
        <v>103</v>
      </c>
      <c r="GG162" s="30">
        <v>68</v>
      </c>
      <c r="GH162" s="30">
        <v>21</v>
      </c>
      <c r="GI162" s="30">
        <v>7</v>
      </c>
      <c r="GJ162" s="30">
        <v>104</v>
      </c>
      <c r="GK162" s="30">
        <v>106</v>
      </c>
      <c r="GL162" s="30">
        <v>16</v>
      </c>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v>23</v>
      </c>
      <c r="HP162" s="30"/>
      <c r="HQ162" s="30">
        <v>142</v>
      </c>
      <c r="HR162" s="30"/>
      <c r="HS162" s="30"/>
      <c r="HT162" s="30"/>
      <c r="HU162" s="30"/>
      <c r="HV162" s="30"/>
      <c r="HW162" s="30"/>
      <c r="HX162" s="30"/>
      <c r="HY162" s="30">
        <v>43</v>
      </c>
      <c r="HZ162" s="30"/>
      <c r="IA162" s="30"/>
      <c r="IB162" s="30"/>
      <c r="IC162" s="30"/>
      <c r="ID162" s="30"/>
      <c r="IE162" s="30"/>
      <c r="IF162" s="30"/>
      <c r="IG162" s="30"/>
      <c r="IH162" s="30"/>
      <c r="II162" s="30">
        <v>179</v>
      </c>
      <c r="IJ162" s="30">
        <v>170</v>
      </c>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30"/>
      <c r="LP162" s="30"/>
      <c r="LQ162" s="30"/>
      <c r="LR162" s="30"/>
      <c r="LS162" s="30"/>
      <c r="LT162" s="30"/>
      <c r="LU162" s="30"/>
      <c r="LV162" s="30"/>
      <c r="LW162" s="30"/>
      <c r="LX162" s="30"/>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30"/>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v>88</v>
      </c>
      <c r="PD162" s="30">
        <v>96</v>
      </c>
      <c r="PE162" s="30"/>
      <c r="PF162" s="30"/>
      <c r="PG162" s="30"/>
      <c r="PH162" s="30"/>
      <c r="PI162" s="30"/>
      <c r="PJ162" s="30"/>
      <c r="PK162" s="30"/>
      <c r="PL162" s="30"/>
      <c r="PM162" s="30"/>
      <c r="PN162" s="30"/>
      <c r="PO162" s="30"/>
      <c r="PP162" s="30"/>
      <c r="PQ162" s="30"/>
      <c r="PR162" s="30"/>
      <c r="PS162" s="30"/>
      <c r="PT162" s="30"/>
      <c r="PU162" s="30"/>
      <c r="PV162" s="30"/>
      <c r="PW162" s="30"/>
      <c r="PX162" s="30"/>
      <c r="PY162" s="30"/>
      <c r="PZ162" s="30"/>
      <c r="QA162" s="30"/>
      <c r="QB162" s="30"/>
      <c r="QC162" s="30"/>
      <c r="QD162" s="30"/>
      <c r="QE162" s="30"/>
      <c r="QF162" s="30"/>
      <c r="QG162" s="30"/>
      <c r="QH162" s="30"/>
      <c r="QI162" s="30"/>
      <c r="QJ162" s="30"/>
      <c r="QK162" s="30"/>
      <c r="QL162" s="30"/>
      <c r="QM162" s="30"/>
      <c r="QN162" s="30"/>
      <c r="QO162" s="30"/>
      <c r="QP162" s="30"/>
      <c r="QQ162" s="30"/>
      <c r="QR162" s="30"/>
      <c r="QS162" s="30"/>
      <c r="QT162" s="30"/>
      <c r="QU162" s="30"/>
      <c r="QV162" s="30"/>
      <c r="QW162" s="30"/>
      <c r="QX162" s="30"/>
      <c r="QY162" s="30"/>
      <c r="QZ162" s="30"/>
      <c r="RA162" s="30"/>
      <c r="RB162" s="30"/>
      <c r="RC162" s="30"/>
      <c r="RD162" s="30"/>
      <c r="RE162" s="30"/>
      <c r="RF162" s="30"/>
      <c r="RG162" s="30"/>
      <c r="RH162" s="30"/>
      <c r="RI162" s="30"/>
      <c r="RJ162" s="30"/>
      <c r="RK162" s="30"/>
      <c r="RL162" s="30"/>
      <c r="RM162" s="30"/>
      <c r="RN162" s="30"/>
      <c r="RO162" s="30"/>
      <c r="RP162" s="30"/>
      <c r="RQ162" s="30"/>
      <c r="RR162" s="30"/>
      <c r="RS162" s="30"/>
      <c r="RT162" s="30"/>
      <c r="RU162" s="30"/>
      <c r="RV162" s="30"/>
      <c r="RW162" s="30"/>
      <c r="RX162" s="30"/>
      <c r="RY162" s="30"/>
      <c r="RZ162" s="30"/>
      <c r="SA162" s="30"/>
      <c r="SB162" s="30"/>
      <c r="SC162" s="30"/>
      <c r="SD162" s="30"/>
      <c r="SE162" s="30"/>
      <c r="SF162" s="30"/>
      <c r="SG162" s="30"/>
      <c r="SH162" s="30"/>
      <c r="SI162" s="30"/>
      <c r="SJ162" s="30"/>
      <c r="SK162" s="30"/>
      <c r="SL162" s="30"/>
      <c r="SM162" s="30"/>
      <c r="SN162" s="30"/>
      <c r="SO162" s="30"/>
      <c r="SP162" s="30"/>
      <c r="SQ162" s="30"/>
      <c r="SR162" s="30"/>
      <c r="SS162" s="30"/>
      <c r="ST162" s="30"/>
      <c r="SU162" s="30"/>
      <c r="SV162" s="30"/>
      <c r="SW162" s="30"/>
      <c r="SX162" s="30"/>
      <c r="SY162" s="30"/>
      <c r="SZ162" s="30"/>
      <c r="TA162" s="30"/>
      <c r="TB162" s="30"/>
      <c r="TC162" s="30"/>
      <c r="TD162" s="30"/>
      <c r="TE162" s="30"/>
      <c r="TF162" s="30"/>
      <c r="TG162" s="30"/>
      <c r="TH162" s="30"/>
      <c r="TI162" s="30"/>
      <c r="TJ162" s="30"/>
      <c r="TK162" s="30"/>
      <c r="TL162" s="30"/>
      <c r="TM162" s="30"/>
      <c r="TN162" s="30"/>
      <c r="TO162" s="30"/>
      <c r="TP162" s="30"/>
      <c r="TQ162" s="30"/>
      <c r="TR162" s="30"/>
      <c r="TS162" s="30"/>
      <c r="TT162" s="30"/>
      <c r="TU162" s="30"/>
      <c r="TV162" s="30"/>
      <c r="TW162" s="30"/>
      <c r="TX162" s="30"/>
      <c r="TY162" s="30"/>
      <c r="TZ162" s="30"/>
      <c r="UA162" s="30"/>
    </row>
    <row r="163" spans="2:547">
      <c r="B163" s="30" t="s">
        <v>160</v>
      </c>
      <c r="C163" s="43" t="s">
        <v>546</v>
      </c>
      <c r="D163" s="44"/>
      <c r="E163" s="30">
        <v>709</v>
      </c>
      <c r="F163" s="30">
        <v>141</v>
      </c>
      <c r="G163" s="30">
        <v>19.89</v>
      </c>
      <c r="H163" s="43" t="s">
        <v>537</v>
      </c>
      <c r="I163" s="44"/>
      <c r="J163" s="30">
        <v>26</v>
      </c>
      <c r="K163" s="30">
        <v>0</v>
      </c>
      <c r="L163" s="30">
        <v>74</v>
      </c>
      <c r="M163" s="30">
        <v>7</v>
      </c>
      <c r="N163" s="30">
        <v>1</v>
      </c>
      <c r="O163" s="30">
        <v>43</v>
      </c>
      <c r="P163" s="30">
        <v>13</v>
      </c>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v>18</v>
      </c>
      <c r="DM163" s="30">
        <v>5</v>
      </c>
      <c r="DN163" s="30">
        <v>125</v>
      </c>
      <c r="DO163" s="30">
        <v>42</v>
      </c>
      <c r="DP163" s="30">
        <v>70</v>
      </c>
      <c r="DQ163" s="30">
        <v>62</v>
      </c>
      <c r="DR163" s="30">
        <v>35</v>
      </c>
      <c r="DS163" s="30">
        <v>14</v>
      </c>
      <c r="DT163" s="30">
        <v>21</v>
      </c>
      <c r="DU163" s="30">
        <v>35</v>
      </c>
      <c r="DV163" s="30">
        <v>21</v>
      </c>
      <c r="DW163" s="30">
        <v>22</v>
      </c>
      <c r="DX163" s="30">
        <v>13</v>
      </c>
      <c r="DY163" s="30">
        <v>25</v>
      </c>
      <c r="DZ163" s="30">
        <v>15</v>
      </c>
      <c r="EA163" s="30">
        <v>23</v>
      </c>
      <c r="EB163" s="30">
        <v>7</v>
      </c>
      <c r="EC163" s="30">
        <v>10</v>
      </c>
      <c r="ED163" s="30">
        <v>8</v>
      </c>
      <c r="EE163" s="30">
        <v>61</v>
      </c>
      <c r="EF163" s="30">
        <v>64</v>
      </c>
      <c r="EG163" s="30">
        <v>13</v>
      </c>
      <c r="EH163" s="30">
        <v>39</v>
      </c>
      <c r="EI163" s="30">
        <v>15</v>
      </c>
      <c r="EJ163" s="30">
        <v>59</v>
      </c>
      <c r="EK163" s="30">
        <v>6</v>
      </c>
      <c r="EL163" s="30">
        <v>65</v>
      </c>
      <c r="EM163" s="30">
        <v>6</v>
      </c>
      <c r="EN163" s="30">
        <v>32</v>
      </c>
      <c r="EO163" s="30">
        <v>11</v>
      </c>
      <c r="EP163" s="30">
        <v>9</v>
      </c>
      <c r="EQ163" s="30">
        <v>35</v>
      </c>
      <c r="ER163" s="30"/>
      <c r="ES163" s="30"/>
      <c r="ET163" s="30"/>
      <c r="EU163" s="30"/>
      <c r="EV163" s="30"/>
      <c r="EW163" s="30"/>
      <c r="EX163" s="30"/>
      <c r="EY163" s="30"/>
      <c r="EZ163" s="30"/>
      <c r="FA163" s="30">
        <v>54</v>
      </c>
      <c r="FB163" s="30">
        <v>77</v>
      </c>
      <c r="FC163" s="30"/>
      <c r="FD163" s="30"/>
      <c r="FE163" s="30"/>
      <c r="FF163" s="30"/>
      <c r="FG163" s="30"/>
      <c r="FH163" s="30"/>
      <c r="FI163" s="30"/>
      <c r="FJ163" s="30"/>
      <c r="FK163" s="30"/>
      <c r="FL163" s="30"/>
      <c r="FM163" s="30"/>
      <c r="FN163" s="30">
        <v>120</v>
      </c>
      <c r="FO163" s="30"/>
      <c r="FP163" s="30"/>
      <c r="FQ163" s="30"/>
      <c r="FR163" s="30"/>
      <c r="FS163" s="30"/>
      <c r="FT163" s="30"/>
      <c r="FU163" s="30"/>
      <c r="FV163" s="30">
        <v>22</v>
      </c>
      <c r="FW163" s="30">
        <v>22</v>
      </c>
      <c r="FX163" s="30">
        <v>42</v>
      </c>
      <c r="FY163" s="30">
        <v>60</v>
      </c>
      <c r="FZ163" s="30">
        <v>24</v>
      </c>
      <c r="GA163" s="30">
        <v>108</v>
      </c>
      <c r="GB163" s="30">
        <v>111</v>
      </c>
      <c r="GC163" s="30">
        <v>25</v>
      </c>
      <c r="GD163" s="30">
        <v>45</v>
      </c>
      <c r="GE163" s="30">
        <v>45</v>
      </c>
      <c r="GF163" s="30">
        <v>58</v>
      </c>
      <c r="GG163" s="30">
        <v>61</v>
      </c>
      <c r="GH163" s="30">
        <v>22</v>
      </c>
      <c r="GI163" s="30">
        <v>12</v>
      </c>
      <c r="GJ163" s="30">
        <v>69</v>
      </c>
      <c r="GK163" s="30">
        <v>68</v>
      </c>
      <c r="GL163" s="30">
        <v>15</v>
      </c>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v>23</v>
      </c>
      <c r="HP163" s="30"/>
      <c r="HQ163" s="30">
        <v>89</v>
      </c>
      <c r="HR163" s="30"/>
      <c r="HS163" s="30"/>
      <c r="HT163" s="30"/>
      <c r="HU163" s="30"/>
      <c r="HV163" s="30"/>
      <c r="HW163" s="30"/>
      <c r="HX163" s="30"/>
      <c r="HY163" s="30">
        <v>35</v>
      </c>
      <c r="HZ163" s="30"/>
      <c r="IA163" s="30"/>
      <c r="IB163" s="30"/>
      <c r="IC163" s="30"/>
      <c r="ID163" s="30"/>
      <c r="IE163" s="30"/>
      <c r="IF163" s="30"/>
      <c r="IG163" s="30"/>
      <c r="IH163" s="30"/>
      <c r="II163" s="30">
        <v>117</v>
      </c>
      <c r="IJ163" s="30">
        <v>122</v>
      </c>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30"/>
      <c r="LP163" s="30"/>
      <c r="LQ163" s="30"/>
      <c r="LR163" s="30"/>
      <c r="LS163" s="30"/>
      <c r="LT163" s="30"/>
      <c r="LU163" s="30"/>
      <c r="LV163" s="30"/>
      <c r="LW163" s="30"/>
      <c r="LX163" s="30"/>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30"/>
      <c r="ND163" s="30"/>
      <c r="NE163" s="30"/>
      <c r="NF163" s="30"/>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v>118</v>
      </c>
      <c r="PF163" s="30"/>
      <c r="PG163" s="30"/>
      <c r="PH163" s="30"/>
      <c r="PI163" s="30"/>
      <c r="PJ163" s="30"/>
      <c r="PK163" s="30"/>
      <c r="PL163" s="30"/>
      <c r="PM163" s="30"/>
      <c r="PN163" s="30"/>
      <c r="PO163" s="30"/>
      <c r="PP163" s="30"/>
      <c r="PQ163" s="30"/>
      <c r="PR163" s="30"/>
      <c r="PS163" s="30"/>
      <c r="PT163" s="30"/>
      <c r="PU163" s="30"/>
      <c r="PV163" s="30"/>
      <c r="PW163" s="30"/>
      <c r="PX163" s="30"/>
      <c r="PY163" s="30"/>
      <c r="PZ163" s="30"/>
      <c r="QA163" s="30"/>
      <c r="QB163" s="30"/>
      <c r="QC163" s="30"/>
      <c r="QD163" s="30"/>
      <c r="QE163" s="30"/>
      <c r="QF163" s="30"/>
      <c r="QG163" s="30"/>
      <c r="QH163" s="30"/>
      <c r="QI163" s="30"/>
      <c r="QJ163" s="30"/>
      <c r="QK163" s="30"/>
      <c r="QL163" s="30"/>
      <c r="QM163" s="30"/>
      <c r="QN163" s="30"/>
      <c r="QO163" s="30"/>
      <c r="QP163" s="30"/>
      <c r="QQ163" s="30"/>
      <c r="QR163" s="30"/>
      <c r="QS163" s="30"/>
      <c r="QT163" s="30"/>
      <c r="QU163" s="30"/>
      <c r="QV163" s="30"/>
      <c r="QW163" s="30"/>
      <c r="QX163" s="30"/>
      <c r="QY163" s="30"/>
      <c r="QZ163" s="30"/>
      <c r="RA163" s="30"/>
      <c r="RB163" s="30"/>
      <c r="RC163" s="30"/>
      <c r="RD163" s="30"/>
      <c r="RE163" s="30"/>
      <c r="RF163" s="30"/>
      <c r="RG163" s="30"/>
      <c r="RH163" s="30"/>
      <c r="RI163" s="30"/>
      <c r="RJ163" s="30"/>
      <c r="RK163" s="30"/>
      <c r="RL163" s="30"/>
      <c r="RM163" s="30"/>
      <c r="RN163" s="30"/>
      <c r="RO163" s="30"/>
      <c r="RP163" s="30"/>
      <c r="RQ163" s="30"/>
      <c r="RR163" s="30"/>
      <c r="RS163" s="30"/>
      <c r="RT163" s="30"/>
      <c r="RU163" s="30"/>
      <c r="RV163" s="30"/>
      <c r="RW163" s="30"/>
      <c r="RX163" s="30"/>
      <c r="RY163" s="30"/>
      <c r="RZ163" s="30"/>
      <c r="SA163" s="30"/>
      <c r="SB163" s="30"/>
      <c r="SC163" s="30"/>
      <c r="SD163" s="30"/>
      <c r="SE163" s="30"/>
      <c r="SF163" s="30"/>
      <c r="SG163" s="30"/>
      <c r="SH163" s="30"/>
      <c r="SI163" s="30"/>
      <c r="SJ163" s="30"/>
      <c r="SK163" s="30"/>
      <c r="SL163" s="30"/>
      <c r="SM163" s="30"/>
      <c r="SN163" s="30"/>
      <c r="SO163" s="30"/>
      <c r="SP163" s="30"/>
      <c r="SQ163" s="30"/>
      <c r="SR163" s="30"/>
      <c r="SS163" s="30"/>
      <c r="ST163" s="30"/>
      <c r="SU163" s="30"/>
      <c r="SV163" s="30"/>
      <c r="SW163" s="30"/>
      <c r="SX163" s="30"/>
      <c r="SY163" s="30"/>
      <c r="SZ163" s="30"/>
      <c r="TA163" s="30"/>
      <c r="TB163" s="30"/>
      <c r="TC163" s="30"/>
      <c r="TD163" s="30"/>
      <c r="TE163" s="30"/>
      <c r="TF163" s="30"/>
      <c r="TG163" s="30"/>
      <c r="TH163" s="30"/>
      <c r="TI163" s="30"/>
      <c r="TJ163" s="30"/>
      <c r="TK163" s="30"/>
      <c r="TL163" s="30"/>
      <c r="TM163" s="30"/>
      <c r="TN163" s="30"/>
      <c r="TO163" s="30"/>
      <c r="TP163" s="30"/>
      <c r="TQ163" s="30"/>
      <c r="TR163" s="30"/>
      <c r="TS163" s="30"/>
      <c r="TT163" s="30"/>
      <c r="TU163" s="30"/>
      <c r="TV163" s="30"/>
      <c r="TW163" s="30"/>
      <c r="TX163" s="30"/>
      <c r="TY163" s="30"/>
      <c r="TZ163" s="30"/>
      <c r="UA163" s="30"/>
    </row>
    <row r="164" spans="2:547">
      <c r="B164" s="30" t="s">
        <v>161</v>
      </c>
      <c r="C164" s="43" t="s">
        <v>546</v>
      </c>
      <c r="D164" s="44"/>
      <c r="E164" s="30">
        <v>706</v>
      </c>
      <c r="F164" s="30">
        <v>199</v>
      </c>
      <c r="G164" s="30">
        <v>28.19</v>
      </c>
      <c r="H164" s="43" t="s">
        <v>537</v>
      </c>
      <c r="I164" s="44"/>
      <c r="J164" s="30">
        <v>14</v>
      </c>
      <c r="K164" s="30">
        <v>1</v>
      </c>
      <c r="L164" s="30">
        <v>103</v>
      </c>
      <c r="M164" s="30">
        <v>15</v>
      </c>
      <c r="N164" s="30">
        <v>0</v>
      </c>
      <c r="O164" s="30">
        <v>52</v>
      </c>
      <c r="P164" s="30">
        <v>20</v>
      </c>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v>8</v>
      </c>
      <c r="DM164" s="30">
        <v>1</v>
      </c>
      <c r="DN164" s="30">
        <v>177</v>
      </c>
      <c r="DO164" s="30">
        <v>53</v>
      </c>
      <c r="DP164" s="30">
        <v>97</v>
      </c>
      <c r="DQ164" s="30">
        <v>87</v>
      </c>
      <c r="DR164" s="30">
        <v>41</v>
      </c>
      <c r="DS164" s="30">
        <v>19</v>
      </c>
      <c r="DT164" s="30">
        <v>11</v>
      </c>
      <c r="DU164" s="30">
        <v>39</v>
      </c>
      <c r="DV164" s="30">
        <v>12</v>
      </c>
      <c r="DW164" s="30">
        <v>11</v>
      </c>
      <c r="DX164" s="30">
        <v>19</v>
      </c>
      <c r="DY164" s="30">
        <v>12</v>
      </c>
      <c r="DZ164" s="30">
        <v>22</v>
      </c>
      <c r="EA164" s="30">
        <v>12</v>
      </c>
      <c r="EB164" s="30">
        <v>14</v>
      </c>
      <c r="EC164" s="30">
        <v>9</v>
      </c>
      <c r="ED164" s="30">
        <v>16</v>
      </c>
      <c r="EE164" s="30">
        <v>85</v>
      </c>
      <c r="EF164" s="30">
        <v>86</v>
      </c>
      <c r="EG164" s="30">
        <v>17</v>
      </c>
      <c r="EH164" s="30">
        <v>47</v>
      </c>
      <c r="EI164" s="30">
        <v>20</v>
      </c>
      <c r="EJ164" s="30">
        <v>83</v>
      </c>
      <c r="EK164" s="30">
        <v>13</v>
      </c>
      <c r="EL164" s="30">
        <v>82</v>
      </c>
      <c r="EM164" s="30">
        <v>12</v>
      </c>
      <c r="EN164" s="30">
        <v>46</v>
      </c>
      <c r="EO164" s="30">
        <v>16</v>
      </c>
      <c r="EP164" s="30">
        <v>11</v>
      </c>
      <c r="EQ164" s="30">
        <v>43</v>
      </c>
      <c r="ER164" s="30"/>
      <c r="ES164" s="30"/>
      <c r="ET164" s="30"/>
      <c r="EU164" s="30"/>
      <c r="EV164" s="30"/>
      <c r="EW164" s="30"/>
      <c r="EX164" s="30"/>
      <c r="EY164" s="30"/>
      <c r="EZ164" s="30"/>
      <c r="FA164" s="30">
        <v>78</v>
      </c>
      <c r="FB164" s="30">
        <v>100</v>
      </c>
      <c r="FC164" s="30"/>
      <c r="FD164" s="30"/>
      <c r="FE164" s="30"/>
      <c r="FF164" s="30"/>
      <c r="FG164" s="30"/>
      <c r="FH164" s="30"/>
      <c r="FI164" s="30"/>
      <c r="FJ164" s="30"/>
      <c r="FK164" s="30"/>
      <c r="FL164" s="30"/>
      <c r="FM164" s="30"/>
      <c r="FN164" s="30">
        <v>164</v>
      </c>
      <c r="FO164" s="30"/>
      <c r="FP164" s="30"/>
      <c r="FQ164" s="30"/>
      <c r="FR164" s="30"/>
      <c r="FS164" s="30"/>
      <c r="FT164" s="30"/>
      <c r="FU164" s="30"/>
      <c r="FV164" s="30">
        <v>44</v>
      </c>
      <c r="FW164" s="30">
        <v>11</v>
      </c>
      <c r="FX164" s="30">
        <v>56</v>
      </c>
      <c r="FY164" s="30">
        <v>66</v>
      </c>
      <c r="FZ164" s="30">
        <v>11</v>
      </c>
      <c r="GA164" s="30">
        <v>148</v>
      </c>
      <c r="GB164" s="30">
        <v>151</v>
      </c>
      <c r="GC164" s="30">
        <v>18</v>
      </c>
      <c r="GD164" s="30">
        <v>72</v>
      </c>
      <c r="GE164" s="30">
        <v>63</v>
      </c>
      <c r="GF164" s="30">
        <v>83</v>
      </c>
      <c r="GG164" s="30">
        <v>76</v>
      </c>
      <c r="GH164" s="30">
        <v>11</v>
      </c>
      <c r="GI164" s="30">
        <v>1</v>
      </c>
      <c r="GJ164" s="30">
        <v>94</v>
      </c>
      <c r="GK164" s="30">
        <v>96</v>
      </c>
      <c r="GL164" s="30">
        <v>9</v>
      </c>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v>150</v>
      </c>
      <c r="HX164" s="30"/>
      <c r="HY164" s="30"/>
      <c r="HZ164" s="30"/>
      <c r="IA164" s="30"/>
      <c r="IB164" s="30"/>
      <c r="IC164" s="30"/>
      <c r="ID164" s="30"/>
      <c r="IE164" s="30"/>
      <c r="IF164" s="30"/>
      <c r="IG164" s="30"/>
      <c r="IH164" s="30"/>
      <c r="II164" s="30">
        <v>155</v>
      </c>
      <c r="IJ164" s="30">
        <v>157</v>
      </c>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30"/>
      <c r="LP164" s="30"/>
      <c r="LQ164" s="30"/>
      <c r="LR164" s="30"/>
      <c r="LS164" s="30"/>
      <c r="LT164" s="30"/>
      <c r="LU164" s="30"/>
      <c r="LV164" s="30"/>
      <c r="LW164" s="30"/>
      <c r="LX164" s="30"/>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30"/>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v>157</v>
      </c>
      <c r="PG164" s="30"/>
      <c r="PH164" s="30"/>
      <c r="PI164" s="30"/>
      <c r="PJ164" s="30"/>
      <c r="PK164" s="30"/>
      <c r="PL164" s="30"/>
      <c r="PM164" s="30"/>
      <c r="PN164" s="30"/>
      <c r="PO164" s="30"/>
      <c r="PP164" s="30"/>
      <c r="PQ164" s="30"/>
      <c r="PR164" s="30"/>
      <c r="PS164" s="30"/>
      <c r="PT164" s="30"/>
      <c r="PU164" s="30"/>
      <c r="PV164" s="30"/>
      <c r="PW164" s="30"/>
      <c r="PX164" s="30"/>
      <c r="PY164" s="30"/>
      <c r="PZ164" s="30"/>
      <c r="QA164" s="30"/>
      <c r="QB164" s="30"/>
      <c r="QC164" s="30"/>
      <c r="QD164" s="30"/>
      <c r="QE164" s="30"/>
      <c r="QF164" s="30"/>
      <c r="QG164" s="30"/>
      <c r="QH164" s="30"/>
      <c r="QI164" s="30"/>
      <c r="QJ164" s="30"/>
      <c r="QK164" s="30"/>
      <c r="QL164" s="30"/>
      <c r="QM164" s="30"/>
      <c r="QN164" s="30"/>
      <c r="QO164" s="30"/>
      <c r="QP164" s="30"/>
      <c r="QQ164" s="30"/>
      <c r="QR164" s="30"/>
      <c r="QS164" s="30"/>
      <c r="QT164" s="30"/>
      <c r="QU164" s="30"/>
      <c r="QV164" s="30"/>
      <c r="QW164" s="30"/>
      <c r="QX164" s="30"/>
      <c r="QY164" s="30"/>
      <c r="QZ164" s="30"/>
      <c r="RA164" s="30"/>
      <c r="RB164" s="30"/>
      <c r="RC164" s="30"/>
      <c r="RD164" s="30"/>
      <c r="RE164" s="30"/>
      <c r="RF164" s="30"/>
      <c r="RG164" s="30"/>
      <c r="RH164" s="30"/>
      <c r="RI164" s="30"/>
      <c r="RJ164" s="30"/>
      <c r="RK164" s="30"/>
      <c r="RL164" s="30"/>
      <c r="RM164" s="30"/>
      <c r="RN164" s="30"/>
      <c r="RO164" s="30"/>
      <c r="RP164" s="30"/>
      <c r="RQ164" s="30"/>
      <c r="RR164" s="30"/>
      <c r="RS164" s="30"/>
      <c r="RT164" s="30"/>
      <c r="RU164" s="30"/>
      <c r="RV164" s="30"/>
      <c r="RW164" s="30"/>
      <c r="RX164" s="30"/>
      <c r="RY164" s="30"/>
      <c r="RZ164" s="30"/>
      <c r="SA164" s="30"/>
      <c r="SB164" s="30"/>
      <c r="SC164" s="30"/>
      <c r="SD164" s="30"/>
      <c r="SE164" s="30"/>
      <c r="SF164" s="30"/>
      <c r="SG164" s="30"/>
      <c r="SH164" s="30"/>
      <c r="SI164" s="30"/>
      <c r="SJ164" s="30"/>
      <c r="SK164" s="30"/>
      <c r="SL164" s="30"/>
      <c r="SM164" s="30"/>
      <c r="SN164" s="30"/>
      <c r="SO164" s="30"/>
      <c r="SP164" s="30"/>
      <c r="SQ164" s="30"/>
      <c r="SR164" s="30"/>
      <c r="SS164" s="30"/>
      <c r="ST164" s="30"/>
      <c r="SU164" s="30"/>
      <c r="SV164" s="30"/>
      <c r="SW164" s="30"/>
      <c r="SX164" s="30"/>
      <c r="SY164" s="30"/>
      <c r="SZ164" s="30"/>
      <c r="TA164" s="30"/>
      <c r="TB164" s="30"/>
      <c r="TC164" s="30"/>
      <c r="TD164" s="30"/>
      <c r="TE164" s="30"/>
      <c r="TF164" s="30"/>
      <c r="TG164" s="30"/>
      <c r="TH164" s="30"/>
      <c r="TI164" s="30"/>
      <c r="TJ164" s="30"/>
      <c r="TK164" s="30"/>
      <c r="TL164" s="30"/>
      <c r="TM164" s="30"/>
      <c r="TN164" s="30"/>
      <c r="TO164" s="30"/>
      <c r="TP164" s="30"/>
      <c r="TQ164" s="30"/>
      <c r="TR164" s="30"/>
      <c r="TS164" s="30"/>
      <c r="TT164" s="30"/>
      <c r="TU164" s="30"/>
      <c r="TV164" s="30"/>
      <c r="TW164" s="30"/>
      <c r="TX164" s="30"/>
      <c r="TY164" s="30"/>
      <c r="TZ164" s="30"/>
      <c r="UA164" s="30"/>
    </row>
    <row r="165" spans="2:547">
      <c r="B165" s="30" t="s">
        <v>162</v>
      </c>
      <c r="C165" s="43" t="s">
        <v>546</v>
      </c>
      <c r="D165" s="44"/>
      <c r="E165" s="30">
        <v>766</v>
      </c>
      <c r="F165" s="30">
        <v>248</v>
      </c>
      <c r="G165" s="30">
        <v>32.380000000000003</v>
      </c>
      <c r="H165" s="43" t="s">
        <v>537</v>
      </c>
      <c r="I165" s="44"/>
      <c r="J165" s="30">
        <v>18</v>
      </c>
      <c r="K165" s="30">
        <v>1</v>
      </c>
      <c r="L165" s="30">
        <v>148</v>
      </c>
      <c r="M165" s="30">
        <v>6</v>
      </c>
      <c r="N165" s="30">
        <v>0</v>
      </c>
      <c r="O165" s="30">
        <v>62</v>
      </c>
      <c r="P165" s="30">
        <v>27</v>
      </c>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v>11</v>
      </c>
      <c r="DM165" s="30">
        <v>7</v>
      </c>
      <c r="DN165" s="30">
        <v>206</v>
      </c>
      <c r="DO165" s="30">
        <v>63</v>
      </c>
      <c r="DP165" s="30">
        <v>148</v>
      </c>
      <c r="DQ165" s="30">
        <v>132</v>
      </c>
      <c r="DR165" s="30">
        <v>53</v>
      </c>
      <c r="DS165" s="30">
        <v>26</v>
      </c>
      <c r="DT165" s="30">
        <v>16</v>
      </c>
      <c r="DU165" s="30">
        <v>55</v>
      </c>
      <c r="DV165" s="30">
        <v>15</v>
      </c>
      <c r="DW165" s="30">
        <v>17</v>
      </c>
      <c r="DX165" s="30">
        <v>28</v>
      </c>
      <c r="DY165" s="30">
        <v>17</v>
      </c>
      <c r="DZ165" s="30">
        <v>30</v>
      </c>
      <c r="EA165" s="30">
        <v>17</v>
      </c>
      <c r="EB165" s="30">
        <v>5</v>
      </c>
      <c r="EC165" s="30">
        <v>5</v>
      </c>
      <c r="ED165" s="30">
        <v>11</v>
      </c>
      <c r="EE165" s="30">
        <v>127</v>
      </c>
      <c r="EF165" s="30">
        <v>126</v>
      </c>
      <c r="EG165" s="30">
        <v>27</v>
      </c>
      <c r="EH165" s="30">
        <v>57</v>
      </c>
      <c r="EI165" s="30">
        <v>28</v>
      </c>
      <c r="EJ165" s="30">
        <v>121</v>
      </c>
      <c r="EK165" s="30">
        <v>5</v>
      </c>
      <c r="EL165" s="30">
        <v>124</v>
      </c>
      <c r="EM165" s="30">
        <v>6</v>
      </c>
      <c r="EN165" s="30">
        <v>57</v>
      </c>
      <c r="EO165" s="30">
        <v>27</v>
      </c>
      <c r="EP165" s="30">
        <v>7</v>
      </c>
      <c r="EQ165" s="30">
        <v>58</v>
      </c>
      <c r="ER165" s="30"/>
      <c r="ES165" s="30"/>
      <c r="ET165" s="30"/>
      <c r="EU165" s="30"/>
      <c r="EV165" s="30"/>
      <c r="EW165" s="30"/>
      <c r="EX165" s="30"/>
      <c r="EY165" s="30"/>
      <c r="EZ165" s="30"/>
      <c r="FA165" s="30">
        <v>65</v>
      </c>
      <c r="FB165" s="30">
        <v>165</v>
      </c>
      <c r="FC165" s="30"/>
      <c r="FD165" s="30"/>
      <c r="FE165" s="30"/>
      <c r="FF165" s="30"/>
      <c r="FG165" s="30"/>
      <c r="FH165" s="30"/>
      <c r="FI165" s="30"/>
      <c r="FJ165" s="30"/>
      <c r="FK165" s="30"/>
      <c r="FL165" s="30"/>
      <c r="FM165" s="30"/>
      <c r="FN165" s="30">
        <v>211</v>
      </c>
      <c r="FO165" s="30"/>
      <c r="FP165" s="30"/>
      <c r="FQ165" s="30"/>
      <c r="FR165" s="30"/>
      <c r="FS165" s="30"/>
      <c r="FT165" s="30"/>
      <c r="FU165" s="30"/>
      <c r="FV165" s="30">
        <v>68</v>
      </c>
      <c r="FW165" s="30">
        <v>18</v>
      </c>
      <c r="FX165" s="30">
        <v>55</v>
      </c>
      <c r="FY165" s="30">
        <v>85</v>
      </c>
      <c r="FZ165" s="30">
        <v>20</v>
      </c>
      <c r="GA165" s="30">
        <v>183</v>
      </c>
      <c r="GB165" s="30">
        <v>190</v>
      </c>
      <c r="GC165" s="30">
        <v>30</v>
      </c>
      <c r="GD165" s="30">
        <v>88</v>
      </c>
      <c r="GE165" s="30">
        <v>77</v>
      </c>
      <c r="GF165" s="30">
        <v>114</v>
      </c>
      <c r="GG165" s="30">
        <v>79</v>
      </c>
      <c r="GH165" s="30">
        <v>17</v>
      </c>
      <c r="GI165" s="30">
        <v>9</v>
      </c>
      <c r="GJ165" s="30">
        <v>114</v>
      </c>
      <c r="GK165" s="30">
        <v>130</v>
      </c>
      <c r="GL165" s="30">
        <v>10</v>
      </c>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v>19</v>
      </c>
      <c r="HP165" s="30"/>
      <c r="HQ165" s="30">
        <v>176</v>
      </c>
      <c r="HR165" s="30"/>
      <c r="HS165" s="30"/>
      <c r="HT165" s="30"/>
      <c r="HU165" s="30"/>
      <c r="HV165" s="30"/>
      <c r="HW165" s="30"/>
      <c r="HX165" s="30"/>
      <c r="HY165" s="30">
        <v>35</v>
      </c>
      <c r="HZ165" s="30"/>
      <c r="IA165" s="30"/>
      <c r="IB165" s="30"/>
      <c r="IC165" s="30"/>
      <c r="ID165" s="30"/>
      <c r="IE165" s="30"/>
      <c r="IF165" s="30"/>
      <c r="IG165" s="30"/>
      <c r="IH165" s="30"/>
      <c r="II165" s="30">
        <v>200</v>
      </c>
      <c r="IJ165" s="30">
        <v>207</v>
      </c>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30"/>
      <c r="LP165" s="30"/>
      <c r="LQ165" s="30"/>
      <c r="LR165" s="30"/>
      <c r="LS165" s="30"/>
      <c r="LT165" s="30"/>
      <c r="LU165" s="30"/>
      <c r="LV165" s="30"/>
      <c r="LW165" s="30"/>
      <c r="LX165" s="30"/>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30"/>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v>207</v>
      </c>
      <c r="PH165" s="30"/>
      <c r="PI165" s="30"/>
      <c r="PJ165" s="30"/>
      <c r="PK165" s="30"/>
      <c r="PL165" s="30"/>
      <c r="PM165" s="30"/>
      <c r="PN165" s="30"/>
      <c r="PO165" s="30"/>
      <c r="PP165" s="30"/>
      <c r="PQ165" s="30"/>
      <c r="PR165" s="30"/>
      <c r="PS165" s="30"/>
      <c r="PT165" s="30"/>
      <c r="PU165" s="30"/>
      <c r="PV165" s="30"/>
      <c r="PW165" s="30"/>
      <c r="PX165" s="30"/>
      <c r="PY165" s="30"/>
      <c r="PZ165" s="30"/>
      <c r="QA165" s="30"/>
      <c r="QB165" s="30"/>
      <c r="QC165" s="30"/>
      <c r="QD165" s="30"/>
      <c r="QE165" s="30"/>
      <c r="QF165" s="30"/>
      <c r="QG165" s="30"/>
      <c r="QH165" s="30"/>
      <c r="QI165" s="30"/>
      <c r="QJ165" s="30"/>
      <c r="QK165" s="30"/>
      <c r="QL165" s="30"/>
      <c r="QM165" s="30"/>
      <c r="QN165" s="30"/>
      <c r="QO165" s="30"/>
      <c r="QP165" s="30"/>
      <c r="QQ165" s="30"/>
      <c r="QR165" s="30"/>
      <c r="QS165" s="30"/>
      <c r="QT165" s="30"/>
      <c r="QU165" s="30"/>
      <c r="QV165" s="30"/>
      <c r="QW165" s="30"/>
      <c r="QX165" s="30"/>
      <c r="QY165" s="30"/>
      <c r="QZ165" s="30"/>
      <c r="RA165" s="30"/>
      <c r="RB165" s="30"/>
      <c r="RC165" s="30"/>
      <c r="RD165" s="30"/>
      <c r="RE165" s="30"/>
      <c r="RF165" s="30"/>
      <c r="RG165" s="30"/>
      <c r="RH165" s="30"/>
      <c r="RI165" s="30"/>
      <c r="RJ165" s="30"/>
      <c r="RK165" s="30"/>
      <c r="RL165" s="30"/>
      <c r="RM165" s="30"/>
      <c r="RN165" s="30"/>
      <c r="RO165" s="30"/>
      <c r="RP165" s="30"/>
      <c r="RQ165" s="30"/>
      <c r="RR165" s="30"/>
      <c r="RS165" s="30"/>
      <c r="RT165" s="30"/>
      <c r="RU165" s="30"/>
      <c r="RV165" s="30"/>
      <c r="RW165" s="30"/>
      <c r="RX165" s="30"/>
      <c r="RY165" s="30"/>
      <c r="RZ165" s="30"/>
      <c r="SA165" s="30"/>
      <c r="SB165" s="30"/>
      <c r="SC165" s="30"/>
      <c r="SD165" s="30"/>
      <c r="SE165" s="30"/>
      <c r="SF165" s="30"/>
      <c r="SG165" s="30"/>
      <c r="SH165" s="30"/>
      <c r="SI165" s="30"/>
      <c r="SJ165" s="30"/>
      <c r="SK165" s="30"/>
      <c r="SL165" s="30"/>
      <c r="SM165" s="30"/>
      <c r="SN165" s="30"/>
      <c r="SO165" s="30"/>
      <c r="SP165" s="30"/>
      <c r="SQ165" s="30"/>
      <c r="SR165" s="30"/>
      <c r="SS165" s="30"/>
      <c r="ST165" s="30"/>
      <c r="SU165" s="30"/>
      <c r="SV165" s="30"/>
      <c r="SW165" s="30"/>
      <c r="SX165" s="30"/>
      <c r="SY165" s="30"/>
      <c r="SZ165" s="30"/>
      <c r="TA165" s="30"/>
      <c r="TB165" s="30"/>
      <c r="TC165" s="30"/>
      <c r="TD165" s="30"/>
      <c r="TE165" s="30"/>
      <c r="TF165" s="30"/>
      <c r="TG165" s="30"/>
      <c r="TH165" s="30"/>
      <c r="TI165" s="30"/>
      <c r="TJ165" s="30"/>
      <c r="TK165" s="30"/>
      <c r="TL165" s="30"/>
      <c r="TM165" s="30"/>
      <c r="TN165" s="30"/>
      <c r="TO165" s="30"/>
      <c r="TP165" s="30"/>
      <c r="TQ165" s="30"/>
      <c r="TR165" s="30"/>
      <c r="TS165" s="30"/>
      <c r="TT165" s="30"/>
      <c r="TU165" s="30"/>
      <c r="TV165" s="30"/>
      <c r="TW165" s="30"/>
      <c r="TX165" s="30"/>
      <c r="TY165" s="30"/>
      <c r="TZ165" s="30"/>
      <c r="UA165" s="30"/>
    </row>
    <row r="166" spans="2:547">
      <c r="B166" s="30" t="s">
        <v>163</v>
      </c>
      <c r="C166" s="43" t="s">
        <v>546</v>
      </c>
      <c r="D166" s="44"/>
      <c r="E166" s="30">
        <v>1240</v>
      </c>
      <c r="F166" s="30">
        <v>301</v>
      </c>
      <c r="G166" s="30">
        <v>24.27</v>
      </c>
      <c r="H166" s="43" t="s">
        <v>537</v>
      </c>
      <c r="I166" s="44"/>
      <c r="J166" s="30">
        <v>41</v>
      </c>
      <c r="K166" s="30">
        <v>1</v>
      </c>
      <c r="L166" s="30">
        <v>149</v>
      </c>
      <c r="M166" s="30">
        <v>18</v>
      </c>
      <c r="N166" s="30">
        <v>1</v>
      </c>
      <c r="O166" s="30">
        <v>99</v>
      </c>
      <c r="P166" s="30">
        <v>26</v>
      </c>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v>20</v>
      </c>
      <c r="DM166" s="30">
        <v>12</v>
      </c>
      <c r="DN166" s="30">
        <v>268</v>
      </c>
      <c r="DO166" s="30">
        <v>99</v>
      </c>
      <c r="DP166" s="30">
        <v>150</v>
      </c>
      <c r="DQ166" s="30">
        <v>120</v>
      </c>
      <c r="DR166" s="30">
        <v>86</v>
      </c>
      <c r="DS166" s="30">
        <v>25</v>
      </c>
      <c r="DT166" s="30">
        <v>34</v>
      </c>
      <c r="DU166" s="30">
        <v>90</v>
      </c>
      <c r="DV166" s="30">
        <v>33</v>
      </c>
      <c r="DW166" s="30">
        <v>34</v>
      </c>
      <c r="DX166" s="30">
        <v>25</v>
      </c>
      <c r="DY166" s="30">
        <v>36</v>
      </c>
      <c r="DZ166" s="30">
        <v>26</v>
      </c>
      <c r="EA166" s="30">
        <v>32</v>
      </c>
      <c r="EB166" s="30">
        <v>22</v>
      </c>
      <c r="EC166" s="30">
        <v>17</v>
      </c>
      <c r="ED166" s="30">
        <v>25</v>
      </c>
      <c r="EE166" s="30">
        <v>124</v>
      </c>
      <c r="EF166" s="30">
        <v>128</v>
      </c>
      <c r="EG166" s="30">
        <v>21</v>
      </c>
      <c r="EH166" s="30">
        <v>90</v>
      </c>
      <c r="EI166" s="30">
        <v>27</v>
      </c>
      <c r="EJ166" s="30">
        <v>121</v>
      </c>
      <c r="EK166" s="30">
        <v>17</v>
      </c>
      <c r="EL166" s="30">
        <v>122</v>
      </c>
      <c r="EM166" s="30">
        <v>16</v>
      </c>
      <c r="EN166" s="30">
        <v>84</v>
      </c>
      <c r="EO166" s="30">
        <v>24</v>
      </c>
      <c r="EP166" s="30">
        <v>19</v>
      </c>
      <c r="EQ166" s="30">
        <v>90</v>
      </c>
      <c r="ER166" s="30"/>
      <c r="ES166" s="30"/>
      <c r="ET166" s="30"/>
      <c r="EU166" s="30"/>
      <c r="EV166" s="30"/>
      <c r="EW166" s="30"/>
      <c r="EX166" s="30"/>
      <c r="EY166" s="30"/>
      <c r="EZ166" s="30"/>
      <c r="FA166" s="30">
        <v>109</v>
      </c>
      <c r="FB166" s="30">
        <v>159</v>
      </c>
      <c r="FC166" s="30"/>
      <c r="FD166" s="30"/>
      <c r="FE166" s="30"/>
      <c r="FF166" s="30"/>
      <c r="FG166" s="30"/>
      <c r="FH166" s="30"/>
      <c r="FI166" s="30"/>
      <c r="FJ166" s="30"/>
      <c r="FK166" s="30"/>
      <c r="FL166" s="30"/>
      <c r="FM166" s="30"/>
      <c r="FN166" s="30">
        <v>256</v>
      </c>
      <c r="FO166" s="30"/>
      <c r="FP166" s="30"/>
      <c r="FQ166" s="30"/>
      <c r="FR166" s="30"/>
      <c r="FS166" s="30"/>
      <c r="FT166" s="30"/>
      <c r="FU166" s="30"/>
      <c r="FV166" s="30">
        <v>67</v>
      </c>
      <c r="FW166" s="30">
        <v>33</v>
      </c>
      <c r="FX166" s="30">
        <v>79</v>
      </c>
      <c r="FY166" s="30">
        <v>101</v>
      </c>
      <c r="FZ166" s="30">
        <v>33</v>
      </c>
      <c r="GA166" s="30">
        <v>223</v>
      </c>
      <c r="GB166" s="30">
        <v>233</v>
      </c>
      <c r="GC166" s="30">
        <v>28</v>
      </c>
      <c r="GD166" s="30">
        <v>105</v>
      </c>
      <c r="GE166" s="30">
        <v>91</v>
      </c>
      <c r="GF166" s="30">
        <v>116</v>
      </c>
      <c r="GG166" s="30">
        <v>115</v>
      </c>
      <c r="GH166" s="30">
        <v>31</v>
      </c>
      <c r="GI166" s="30">
        <v>12</v>
      </c>
      <c r="GJ166" s="30">
        <v>165</v>
      </c>
      <c r="GK166" s="30">
        <v>122</v>
      </c>
      <c r="GL166" s="30">
        <v>24</v>
      </c>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v>231</v>
      </c>
      <c r="HX166" s="30"/>
      <c r="HY166" s="30"/>
      <c r="HZ166" s="30"/>
      <c r="IA166" s="30"/>
      <c r="IB166" s="30"/>
      <c r="IC166" s="30"/>
      <c r="ID166" s="30"/>
      <c r="IE166" s="30"/>
      <c r="IF166" s="30"/>
      <c r="IG166" s="30"/>
      <c r="IH166" s="30"/>
      <c r="II166" s="30">
        <v>246</v>
      </c>
      <c r="IJ166" s="30">
        <v>241</v>
      </c>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30"/>
      <c r="LP166" s="30"/>
      <c r="LQ166" s="30"/>
      <c r="LR166" s="30"/>
      <c r="LS166" s="30"/>
      <c r="LT166" s="30"/>
      <c r="LU166" s="30"/>
      <c r="LV166" s="30"/>
      <c r="LW166" s="30"/>
      <c r="LX166" s="30"/>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30"/>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v>13</v>
      </c>
      <c r="PI166" s="30">
        <v>0</v>
      </c>
      <c r="PJ166" s="30"/>
      <c r="PK166" s="30"/>
      <c r="PL166" s="30"/>
      <c r="PM166" s="30"/>
      <c r="PN166" s="30"/>
      <c r="PO166" s="30"/>
      <c r="PP166" s="30"/>
      <c r="PQ166" s="30"/>
      <c r="PR166" s="30"/>
      <c r="PS166" s="30"/>
      <c r="PT166" s="30"/>
      <c r="PU166" s="30"/>
      <c r="PV166" s="30"/>
      <c r="PW166" s="30"/>
      <c r="PX166" s="30"/>
      <c r="PY166" s="30"/>
      <c r="PZ166" s="30"/>
      <c r="QA166" s="30"/>
      <c r="QB166" s="30"/>
      <c r="QC166" s="30"/>
      <c r="QD166" s="30"/>
      <c r="QE166" s="30"/>
      <c r="QF166" s="30"/>
      <c r="QG166" s="30"/>
      <c r="QH166" s="30"/>
      <c r="QI166" s="30"/>
      <c r="QJ166" s="30"/>
      <c r="QK166" s="30"/>
      <c r="QL166" s="30"/>
      <c r="QM166" s="30"/>
      <c r="QN166" s="30"/>
      <c r="QO166" s="30"/>
      <c r="QP166" s="30"/>
      <c r="QQ166" s="30"/>
      <c r="QR166" s="30"/>
      <c r="QS166" s="30"/>
      <c r="QT166" s="30"/>
      <c r="QU166" s="30"/>
      <c r="QV166" s="30"/>
      <c r="QW166" s="30"/>
      <c r="QX166" s="30"/>
      <c r="QY166" s="30"/>
      <c r="QZ166" s="30"/>
      <c r="RA166" s="30"/>
      <c r="RB166" s="30"/>
      <c r="RC166" s="30"/>
      <c r="RD166" s="30"/>
      <c r="RE166" s="30"/>
      <c r="RF166" s="30"/>
      <c r="RG166" s="30"/>
      <c r="RH166" s="30"/>
      <c r="RI166" s="30"/>
      <c r="RJ166" s="30"/>
      <c r="RK166" s="30"/>
      <c r="RL166" s="30"/>
      <c r="RM166" s="30"/>
      <c r="RN166" s="30"/>
      <c r="RO166" s="30"/>
      <c r="RP166" s="30"/>
      <c r="RQ166" s="30"/>
      <c r="RR166" s="30"/>
      <c r="RS166" s="30"/>
      <c r="RT166" s="30"/>
      <c r="RU166" s="30"/>
      <c r="RV166" s="30"/>
      <c r="RW166" s="30"/>
      <c r="RX166" s="30"/>
      <c r="RY166" s="30"/>
      <c r="RZ166" s="30"/>
      <c r="SA166" s="30"/>
      <c r="SB166" s="30"/>
      <c r="SC166" s="30"/>
      <c r="SD166" s="30"/>
      <c r="SE166" s="30"/>
      <c r="SF166" s="30"/>
      <c r="SG166" s="30"/>
      <c r="SH166" s="30"/>
      <c r="SI166" s="30"/>
      <c r="SJ166" s="30"/>
      <c r="SK166" s="30"/>
      <c r="SL166" s="30"/>
      <c r="SM166" s="30"/>
      <c r="SN166" s="30"/>
      <c r="SO166" s="30"/>
      <c r="SP166" s="30"/>
      <c r="SQ166" s="30"/>
      <c r="SR166" s="30"/>
      <c r="SS166" s="30"/>
      <c r="ST166" s="30"/>
      <c r="SU166" s="30"/>
      <c r="SV166" s="30"/>
      <c r="SW166" s="30"/>
      <c r="SX166" s="30"/>
      <c r="SY166" s="30"/>
      <c r="SZ166" s="30"/>
      <c r="TA166" s="30"/>
      <c r="TB166" s="30"/>
      <c r="TC166" s="30"/>
      <c r="TD166" s="30"/>
      <c r="TE166" s="30"/>
      <c r="TF166" s="30"/>
      <c r="TG166" s="30"/>
      <c r="TH166" s="30"/>
      <c r="TI166" s="30"/>
      <c r="TJ166" s="30"/>
      <c r="TK166" s="30"/>
      <c r="TL166" s="30"/>
      <c r="TM166" s="30"/>
      <c r="TN166" s="30"/>
      <c r="TO166" s="30"/>
      <c r="TP166" s="30"/>
      <c r="TQ166" s="30"/>
      <c r="TR166" s="30"/>
      <c r="TS166" s="30"/>
      <c r="TT166" s="30"/>
      <c r="TU166" s="30"/>
      <c r="TV166" s="30"/>
      <c r="TW166" s="30"/>
      <c r="TX166" s="30"/>
      <c r="TY166" s="30"/>
      <c r="TZ166" s="30"/>
      <c r="UA166" s="30"/>
    </row>
    <row r="167" spans="2:547">
      <c r="B167" s="30" t="s">
        <v>164</v>
      </c>
      <c r="C167" s="43" t="s">
        <v>546</v>
      </c>
      <c r="D167" s="44"/>
      <c r="E167" s="30">
        <v>654</v>
      </c>
      <c r="F167" s="30">
        <v>142</v>
      </c>
      <c r="G167" s="30">
        <v>21.71</v>
      </c>
      <c r="H167" s="43" t="s">
        <v>537</v>
      </c>
      <c r="I167" s="44"/>
      <c r="J167" s="30">
        <v>31</v>
      </c>
      <c r="K167" s="30">
        <v>0</v>
      </c>
      <c r="L167" s="30">
        <v>72</v>
      </c>
      <c r="M167" s="30">
        <v>12</v>
      </c>
      <c r="N167" s="30">
        <v>0</v>
      </c>
      <c r="O167" s="30">
        <v>31</v>
      </c>
      <c r="P167" s="30">
        <v>25</v>
      </c>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v>14</v>
      </c>
      <c r="DM167" s="30">
        <v>13</v>
      </c>
      <c r="DN167" s="30">
        <v>122</v>
      </c>
      <c r="DO167" s="30">
        <v>36</v>
      </c>
      <c r="DP167" s="30">
        <v>66</v>
      </c>
      <c r="DQ167" s="30">
        <v>62</v>
      </c>
      <c r="DR167" s="30">
        <v>27</v>
      </c>
      <c r="DS167" s="30">
        <v>24</v>
      </c>
      <c r="DT167" s="30">
        <v>20</v>
      </c>
      <c r="DU167" s="30">
        <v>31</v>
      </c>
      <c r="DV167" s="30">
        <v>21</v>
      </c>
      <c r="DW167" s="30">
        <v>21</v>
      </c>
      <c r="DX167" s="30">
        <v>27</v>
      </c>
      <c r="DY167" s="30">
        <v>22</v>
      </c>
      <c r="DZ167" s="30">
        <v>23</v>
      </c>
      <c r="EA167" s="30">
        <v>24</v>
      </c>
      <c r="EB167" s="30">
        <v>14</v>
      </c>
      <c r="EC167" s="30">
        <v>8</v>
      </c>
      <c r="ED167" s="30">
        <v>11</v>
      </c>
      <c r="EE167" s="30">
        <v>60</v>
      </c>
      <c r="EF167" s="30">
        <v>63</v>
      </c>
      <c r="EG167" s="30">
        <v>22</v>
      </c>
      <c r="EH167" s="30">
        <v>33</v>
      </c>
      <c r="EI167" s="30">
        <v>21</v>
      </c>
      <c r="EJ167" s="30">
        <v>62</v>
      </c>
      <c r="EK167" s="30">
        <v>10</v>
      </c>
      <c r="EL167" s="30">
        <v>60</v>
      </c>
      <c r="EM167" s="30">
        <v>10</v>
      </c>
      <c r="EN167" s="30">
        <v>30</v>
      </c>
      <c r="EO167" s="30">
        <v>21</v>
      </c>
      <c r="EP167" s="30">
        <v>12</v>
      </c>
      <c r="EQ167" s="30">
        <v>29</v>
      </c>
      <c r="ER167" s="30"/>
      <c r="ES167" s="30"/>
      <c r="ET167" s="30"/>
      <c r="EU167" s="30"/>
      <c r="EV167" s="30"/>
      <c r="EW167" s="30"/>
      <c r="EX167" s="30"/>
      <c r="EY167" s="30"/>
      <c r="EZ167" s="30"/>
      <c r="FA167" s="30">
        <v>48</v>
      </c>
      <c r="FB167" s="30">
        <v>85</v>
      </c>
      <c r="FC167" s="30"/>
      <c r="FD167" s="30"/>
      <c r="FE167" s="30"/>
      <c r="FF167" s="30"/>
      <c r="FG167" s="30"/>
      <c r="FH167" s="30"/>
      <c r="FI167" s="30"/>
      <c r="FJ167" s="30"/>
      <c r="FK167" s="30"/>
      <c r="FL167" s="30"/>
      <c r="FM167" s="30"/>
      <c r="FN167" s="30">
        <v>121</v>
      </c>
      <c r="FO167" s="30"/>
      <c r="FP167" s="30"/>
      <c r="FQ167" s="30"/>
      <c r="FR167" s="30"/>
      <c r="FS167" s="30"/>
      <c r="FT167" s="30"/>
      <c r="FU167" s="30"/>
      <c r="FV167" s="30">
        <v>33</v>
      </c>
      <c r="FW167" s="30">
        <v>27</v>
      </c>
      <c r="FX167" s="30">
        <v>38</v>
      </c>
      <c r="FY167" s="30">
        <v>53</v>
      </c>
      <c r="FZ167" s="30">
        <v>26</v>
      </c>
      <c r="GA167" s="30">
        <v>103</v>
      </c>
      <c r="GB167" s="30">
        <v>108</v>
      </c>
      <c r="GC167" s="30">
        <v>18</v>
      </c>
      <c r="GD167" s="30">
        <v>43</v>
      </c>
      <c r="GE167" s="30">
        <v>49</v>
      </c>
      <c r="GF167" s="30">
        <v>62</v>
      </c>
      <c r="GG167" s="30">
        <v>53</v>
      </c>
      <c r="GH167" s="30">
        <v>26</v>
      </c>
      <c r="GI167" s="30">
        <v>11</v>
      </c>
      <c r="GJ167" s="30">
        <v>80</v>
      </c>
      <c r="GK167" s="30">
        <v>54</v>
      </c>
      <c r="GL167" s="30">
        <v>17</v>
      </c>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v>26</v>
      </c>
      <c r="HP167" s="30"/>
      <c r="HQ167" s="30">
        <v>78</v>
      </c>
      <c r="HR167" s="30"/>
      <c r="HS167" s="30"/>
      <c r="HT167" s="30"/>
      <c r="HU167" s="30"/>
      <c r="HV167" s="30"/>
      <c r="HW167" s="30"/>
      <c r="HX167" s="30"/>
      <c r="HY167" s="30">
        <v>32</v>
      </c>
      <c r="HZ167" s="30"/>
      <c r="IA167" s="30"/>
      <c r="IB167" s="30"/>
      <c r="IC167" s="30"/>
      <c r="ID167" s="30"/>
      <c r="IE167" s="30"/>
      <c r="IF167" s="30"/>
      <c r="IG167" s="30"/>
      <c r="IH167" s="30"/>
      <c r="II167" s="30">
        <v>115</v>
      </c>
      <c r="IJ167" s="30">
        <v>112</v>
      </c>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30"/>
      <c r="LP167" s="30"/>
      <c r="LQ167" s="30"/>
      <c r="LR167" s="30"/>
      <c r="LS167" s="30"/>
      <c r="LT167" s="30"/>
      <c r="LU167" s="30"/>
      <c r="LV167" s="30"/>
      <c r="LW167" s="30"/>
      <c r="LX167" s="30"/>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30"/>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v>112</v>
      </c>
      <c r="PK167" s="30"/>
      <c r="PL167" s="30"/>
      <c r="PM167" s="30"/>
      <c r="PN167" s="30"/>
      <c r="PO167" s="30"/>
      <c r="PP167" s="30"/>
      <c r="PQ167" s="30"/>
      <c r="PR167" s="30"/>
      <c r="PS167" s="30"/>
      <c r="PT167" s="30"/>
      <c r="PU167" s="30"/>
      <c r="PV167" s="30"/>
      <c r="PW167" s="30"/>
      <c r="PX167" s="30"/>
      <c r="PY167" s="30"/>
      <c r="PZ167" s="30"/>
      <c r="QA167" s="30"/>
      <c r="QB167" s="30"/>
      <c r="QC167" s="30"/>
      <c r="QD167" s="30"/>
      <c r="QE167" s="30"/>
      <c r="QF167" s="30"/>
      <c r="QG167" s="30"/>
      <c r="QH167" s="30"/>
      <c r="QI167" s="30"/>
      <c r="QJ167" s="30"/>
      <c r="QK167" s="30"/>
      <c r="QL167" s="30"/>
      <c r="QM167" s="30"/>
      <c r="QN167" s="30"/>
      <c r="QO167" s="30"/>
      <c r="QP167" s="30"/>
      <c r="QQ167" s="30"/>
      <c r="QR167" s="30"/>
      <c r="QS167" s="30"/>
      <c r="QT167" s="30"/>
      <c r="QU167" s="30"/>
      <c r="QV167" s="30"/>
      <c r="QW167" s="30"/>
      <c r="QX167" s="30"/>
      <c r="QY167" s="30"/>
      <c r="QZ167" s="30"/>
      <c r="RA167" s="30"/>
      <c r="RB167" s="30"/>
      <c r="RC167" s="30"/>
      <c r="RD167" s="30"/>
      <c r="RE167" s="30"/>
      <c r="RF167" s="30"/>
      <c r="RG167" s="30"/>
      <c r="RH167" s="30"/>
      <c r="RI167" s="30"/>
      <c r="RJ167" s="30"/>
      <c r="RK167" s="30"/>
      <c r="RL167" s="30"/>
      <c r="RM167" s="30"/>
      <c r="RN167" s="30"/>
      <c r="RO167" s="30"/>
      <c r="RP167" s="30"/>
      <c r="RQ167" s="30"/>
      <c r="RR167" s="30"/>
      <c r="RS167" s="30"/>
      <c r="RT167" s="30"/>
      <c r="RU167" s="30"/>
      <c r="RV167" s="30"/>
      <c r="RW167" s="30"/>
      <c r="RX167" s="30"/>
      <c r="RY167" s="30"/>
      <c r="RZ167" s="30"/>
      <c r="SA167" s="30"/>
      <c r="SB167" s="30"/>
      <c r="SC167" s="30"/>
      <c r="SD167" s="30"/>
      <c r="SE167" s="30"/>
      <c r="SF167" s="30"/>
      <c r="SG167" s="30"/>
      <c r="SH167" s="30"/>
      <c r="SI167" s="30"/>
      <c r="SJ167" s="30"/>
      <c r="SK167" s="30"/>
      <c r="SL167" s="30">
        <v>11</v>
      </c>
      <c r="SM167" s="30">
        <v>8</v>
      </c>
      <c r="SN167" s="30"/>
      <c r="SO167" s="30"/>
      <c r="SP167" s="30"/>
      <c r="SQ167" s="30"/>
      <c r="SR167" s="30"/>
      <c r="SS167" s="30"/>
      <c r="ST167" s="30"/>
      <c r="SU167" s="30"/>
      <c r="SV167" s="30"/>
      <c r="SW167" s="30"/>
      <c r="SX167" s="30"/>
      <c r="SY167" s="30"/>
      <c r="SZ167" s="30"/>
      <c r="TA167" s="30"/>
      <c r="TB167" s="30"/>
      <c r="TC167" s="30"/>
      <c r="TD167" s="30"/>
      <c r="TE167" s="30"/>
      <c r="TF167" s="30"/>
      <c r="TG167" s="30"/>
      <c r="TH167" s="30"/>
      <c r="TI167" s="30"/>
      <c r="TJ167" s="30"/>
      <c r="TK167" s="30"/>
      <c r="TL167" s="30"/>
      <c r="TM167" s="30"/>
      <c r="TN167" s="30"/>
      <c r="TO167" s="30"/>
      <c r="TP167" s="30"/>
      <c r="TQ167" s="30"/>
      <c r="TR167" s="30"/>
      <c r="TS167" s="30"/>
      <c r="TT167" s="30"/>
      <c r="TU167" s="30"/>
      <c r="TV167" s="30"/>
      <c r="TW167" s="30"/>
      <c r="TX167" s="30"/>
      <c r="TY167" s="30"/>
      <c r="TZ167" s="30"/>
      <c r="UA167" s="30"/>
    </row>
    <row r="168" spans="2:547">
      <c r="B168" s="30" t="s">
        <v>165</v>
      </c>
      <c r="C168" s="43" t="s">
        <v>546</v>
      </c>
      <c r="D168" s="44"/>
      <c r="E168" s="30">
        <v>821</v>
      </c>
      <c r="F168" s="30">
        <v>237</v>
      </c>
      <c r="G168" s="30">
        <v>28.87</v>
      </c>
      <c r="H168" s="43" t="s">
        <v>537</v>
      </c>
      <c r="I168" s="44"/>
      <c r="J168" s="30">
        <v>28</v>
      </c>
      <c r="K168" s="30">
        <v>3</v>
      </c>
      <c r="L168" s="30">
        <v>109</v>
      </c>
      <c r="M168" s="30">
        <v>15</v>
      </c>
      <c r="N168" s="30">
        <v>0</v>
      </c>
      <c r="O168" s="30">
        <v>85</v>
      </c>
      <c r="P168" s="30">
        <v>22</v>
      </c>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v>20</v>
      </c>
      <c r="DM168" s="30">
        <v>6</v>
      </c>
      <c r="DN168" s="30">
        <v>206</v>
      </c>
      <c r="DO168" s="30">
        <v>85</v>
      </c>
      <c r="DP168" s="30">
        <v>113</v>
      </c>
      <c r="DQ168" s="30">
        <v>89</v>
      </c>
      <c r="DR168" s="30">
        <v>71</v>
      </c>
      <c r="DS168" s="30">
        <v>19</v>
      </c>
      <c r="DT168" s="30">
        <v>23</v>
      </c>
      <c r="DU168" s="30">
        <v>73</v>
      </c>
      <c r="DV168" s="30">
        <v>22</v>
      </c>
      <c r="DW168" s="30">
        <v>26</v>
      </c>
      <c r="DX168" s="30">
        <v>19</v>
      </c>
      <c r="DY168" s="30">
        <v>24</v>
      </c>
      <c r="DZ168" s="30">
        <v>23</v>
      </c>
      <c r="EA168" s="30">
        <v>24</v>
      </c>
      <c r="EB168" s="30">
        <v>14</v>
      </c>
      <c r="EC168" s="30">
        <v>15</v>
      </c>
      <c r="ED168" s="30">
        <v>18</v>
      </c>
      <c r="EE168" s="30">
        <v>94</v>
      </c>
      <c r="EF168" s="30">
        <v>95</v>
      </c>
      <c r="EG168" s="30">
        <v>16</v>
      </c>
      <c r="EH168" s="30">
        <v>78</v>
      </c>
      <c r="EI168" s="30">
        <v>24</v>
      </c>
      <c r="EJ168" s="30">
        <v>87</v>
      </c>
      <c r="EK168" s="30">
        <v>10</v>
      </c>
      <c r="EL168" s="30">
        <v>92</v>
      </c>
      <c r="EM168" s="30">
        <v>11</v>
      </c>
      <c r="EN168" s="30">
        <v>71</v>
      </c>
      <c r="EO168" s="30">
        <v>18</v>
      </c>
      <c r="EP168" s="30">
        <v>15</v>
      </c>
      <c r="EQ168" s="30">
        <v>67</v>
      </c>
      <c r="ER168" s="30"/>
      <c r="ES168" s="30"/>
      <c r="ET168" s="30"/>
      <c r="EU168" s="30"/>
      <c r="EV168" s="30"/>
      <c r="EW168" s="30"/>
      <c r="EX168" s="30"/>
      <c r="EY168" s="30"/>
      <c r="EZ168" s="30"/>
      <c r="FA168" s="30">
        <v>83</v>
      </c>
      <c r="FB168" s="30">
        <v>134</v>
      </c>
      <c r="FC168" s="30"/>
      <c r="FD168" s="30"/>
      <c r="FE168" s="30"/>
      <c r="FF168" s="30"/>
      <c r="FG168" s="30"/>
      <c r="FH168" s="30"/>
      <c r="FI168" s="30"/>
      <c r="FJ168" s="30"/>
      <c r="FK168" s="30"/>
      <c r="FL168" s="30"/>
      <c r="FM168" s="30"/>
      <c r="FN168" s="30">
        <v>205</v>
      </c>
      <c r="FO168" s="30"/>
      <c r="FP168" s="30"/>
      <c r="FQ168" s="30"/>
      <c r="FR168" s="30"/>
      <c r="FS168" s="30"/>
      <c r="FT168" s="30"/>
      <c r="FU168" s="30"/>
      <c r="FV168" s="30">
        <v>51</v>
      </c>
      <c r="FW168" s="30">
        <v>24</v>
      </c>
      <c r="FX168" s="30">
        <v>58</v>
      </c>
      <c r="FY168" s="30">
        <v>93</v>
      </c>
      <c r="FZ168" s="30">
        <v>23</v>
      </c>
      <c r="GA168" s="30">
        <v>174</v>
      </c>
      <c r="GB168" s="30">
        <v>177</v>
      </c>
      <c r="GC168" s="30">
        <v>37</v>
      </c>
      <c r="GD168" s="30">
        <v>71</v>
      </c>
      <c r="GE168" s="30">
        <v>72</v>
      </c>
      <c r="GF168" s="30">
        <v>108</v>
      </c>
      <c r="GG168" s="30">
        <v>78</v>
      </c>
      <c r="GH168" s="30">
        <v>22</v>
      </c>
      <c r="GI168" s="30">
        <v>8</v>
      </c>
      <c r="GJ168" s="30">
        <v>117</v>
      </c>
      <c r="GK168" s="30">
        <v>115</v>
      </c>
      <c r="GL168" s="30">
        <v>19</v>
      </c>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v>177</v>
      </c>
      <c r="HX168" s="30"/>
      <c r="HY168" s="30"/>
      <c r="HZ168" s="30"/>
      <c r="IA168" s="30"/>
      <c r="IB168" s="30"/>
      <c r="IC168" s="30"/>
      <c r="ID168" s="30"/>
      <c r="IE168" s="30"/>
      <c r="IF168" s="30"/>
      <c r="IG168" s="30"/>
      <c r="IH168" s="30"/>
      <c r="II168" s="30">
        <v>186</v>
      </c>
      <c r="IJ168" s="30">
        <v>190</v>
      </c>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30"/>
      <c r="LP168" s="30"/>
      <c r="LQ168" s="30"/>
      <c r="LR168" s="30"/>
      <c r="LS168" s="30"/>
      <c r="LT168" s="30"/>
      <c r="LU168" s="30"/>
      <c r="LV168" s="30"/>
      <c r="LW168" s="30"/>
      <c r="LX168" s="30"/>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30"/>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v>193</v>
      </c>
      <c r="PL168" s="30"/>
      <c r="PM168" s="30"/>
      <c r="PN168" s="30"/>
      <c r="PO168" s="30"/>
      <c r="PP168" s="30"/>
      <c r="PQ168" s="30"/>
      <c r="PR168" s="30"/>
      <c r="PS168" s="30"/>
      <c r="PT168" s="30"/>
      <c r="PU168" s="30"/>
      <c r="PV168" s="30"/>
      <c r="PW168" s="30"/>
      <c r="PX168" s="30"/>
      <c r="PY168" s="30"/>
      <c r="PZ168" s="30"/>
      <c r="QA168" s="30"/>
      <c r="QB168" s="30"/>
      <c r="QC168" s="30"/>
      <c r="QD168" s="30"/>
      <c r="QE168" s="30"/>
      <c r="QF168" s="30"/>
      <c r="QG168" s="30"/>
      <c r="QH168" s="30"/>
      <c r="QI168" s="30"/>
      <c r="QJ168" s="30"/>
      <c r="QK168" s="30"/>
      <c r="QL168" s="30"/>
      <c r="QM168" s="30"/>
      <c r="QN168" s="30"/>
      <c r="QO168" s="30"/>
      <c r="QP168" s="30"/>
      <c r="QQ168" s="30"/>
      <c r="QR168" s="30"/>
      <c r="QS168" s="30"/>
      <c r="QT168" s="30"/>
      <c r="QU168" s="30"/>
      <c r="QV168" s="30"/>
      <c r="QW168" s="30"/>
      <c r="QX168" s="30"/>
      <c r="QY168" s="30"/>
      <c r="QZ168" s="30"/>
      <c r="RA168" s="30"/>
      <c r="RB168" s="30"/>
      <c r="RC168" s="30"/>
      <c r="RD168" s="30"/>
      <c r="RE168" s="30"/>
      <c r="RF168" s="30"/>
      <c r="RG168" s="30"/>
      <c r="RH168" s="30"/>
      <c r="RI168" s="30"/>
      <c r="RJ168" s="30"/>
      <c r="RK168" s="30"/>
      <c r="RL168" s="30"/>
      <c r="RM168" s="30"/>
      <c r="RN168" s="30"/>
      <c r="RO168" s="30"/>
      <c r="RP168" s="30"/>
      <c r="RQ168" s="30"/>
      <c r="RR168" s="30"/>
      <c r="RS168" s="30"/>
      <c r="RT168" s="30"/>
      <c r="RU168" s="30"/>
      <c r="RV168" s="30"/>
      <c r="RW168" s="30"/>
      <c r="RX168" s="30"/>
      <c r="RY168" s="30"/>
      <c r="RZ168" s="30"/>
      <c r="SA168" s="30"/>
      <c r="SB168" s="30"/>
      <c r="SC168" s="30"/>
      <c r="SD168" s="30"/>
      <c r="SE168" s="30"/>
      <c r="SF168" s="30"/>
      <c r="SG168" s="30"/>
      <c r="SH168" s="30"/>
      <c r="SI168" s="30"/>
      <c r="SJ168" s="30"/>
      <c r="SK168" s="30"/>
      <c r="SL168" s="30"/>
      <c r="SM168" s="30"/>
      <c r="SN168" s="30"/>
      <c r="SO168" s="30"/>
      <c r="SP168" s="30"/>
      <c r="SQ168" s="30"/>
      <c r="SR168" s="30"/>
      <c r="SS168" s="30"/>
      <c r="ST168" s="30"/>
      <c r="SU168" s="30"/>
      <c r="SV168" s="30"/>
      <c r="SW168" s="30"/>
      <c r="SX168" s="30"/>
      <c r="SY168" s="30"/>
      <c r="SZ168" s="30"/>
      <c r="TA168" s="30"/>
      <c r="TB168" s="30"/>
      <c r="TC168" s="30"/>
      <c r="TD168" s="30"/>
      <c r="TE168" s="30"/>
      <c r="TF168" s="30"/>
      <c r="TG168" s="30"/>
      <c r="TH168" s="30"/>
      <c r="TI168" s="30"/>
      <c r="TJ168" s="30"/>
      <c r="TK168" s="30"/>
      <c r="TL168" s="30"/>
      <c r="TM168" s="30"/>
      <c r="TN168" s="30"/>
      <c r="TO168" s="30"/>
      <c r="TP168" s="30"/>
      <c r="TQ168" s="30"/>
      <c r="TR168" s="30"/>
      <c r="TS168" s="30"/>
      <c r="TT168" s="30"/>
      <c r="TU168" s="30"/>
      <c r="TV168" s="30"/>
      <c r="TW168" s="30"/>
      <c r="TX168" s="30"/>
      <c r="TY168" s="30"/>
      <c r="TZ168" s="30"/>
      <c r="UA168" s="30"/>
    </row>
    <row r="169" spans="2:547">
      <c r="B169" s="30" t="s">
        <v>166</v>
      </c>
      <c r="C169" s="43" t="s">
        <v>546</v>
      </c>
      <c r="D169" s="44"/>
      <c r="E169" s="30">
        <v>454</v>
      </c>
      <c r="F169" s="30">
        <v>153</v>
      </c>
      <c r="G169" s="30">
        <v>33.700000000000003</v>
      </c>
      <c r="H169" s="43" t="s">
        <v>537</v>
      </c>
      <c r="I169" s="44"/>
      <c r="J169" s="30">
        <v>18</v>
      </c>
      <c r="K169" s="30">
        <v>0</v>
      </c>
      <c r="L169" s="30">
        <v>102</v>
      </c>
      <c r="M169" s="30">
        <v>8</v>
      </c>
      <c r="N169" s="30">
        <v>1</v>
      </c>
      <c r="O169" s="30">
        <v>31</v>
      </c>
      <c r="P169" s="30">
        <v>8</v>
      </c>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v>13</v>
      </c>
      <c r="DM169" s="30">
        <v>3</v>
      </c>
      <c r="DN169" s="30">
        <v>122</v>
      </c>
      <c r="DO169" s="30">
        <v>30</v>
      </c>
      <c r="DP169" s="30">
        <v>90</v>
      </c>
      <c r="DQ169" s="30">
        <v>87</v>
      </c>
      <c r="DR169" s="30">
        <v>27</v>
      </c>
      <c r="DS169" s="30">
        <v>11</v>
      </c>
      <c r="DT169" s="30">
        <v>13</v>
      </c>
      <c r="DU169" s="30">
        <v>26</v>
      </c>
      <c r="DV169" s="30">
        <v>14</v>
      </c>
      <c r="DW169" s="30">
        <v>15</v>
      </c>
      <c r="DX169" s="30">
        <v>11</v>
      </c>
      <c r="DY169" s="30">
        <v>14</v>
      </c>
      <c r="DZ169" s="30">
        <v>12</v>
      </c>
      <c r="EA169" s="30">
        <v>15</v>
      </c>
      <c r="EB169" s="30">
        <v>9</v>
      </c>
      <c r="EC169" s="30">
        <v>6</v>
      </c>
      <c r="ED169" s="30">
        <v>9</v>
      </c>
      <c r="EE169" s="30">
        <v>91</v>
      </c>
      <c r="EF169" s="30">
        <v>87</v>
      </c>
      <c r="EG169" s="30">
        <v>8</v>
      </c>
      <c r="EH169" s="30">
        <v>27</v>
      </c>
      <c r="EI169" s="30">
        <v>11</v>
      </c>
      <c r="EJ169" s="30">
        <v>81</v>
      </c>
      <c r="EK169" s="30">
        <v>7</v>
      </c>
      <c r="EL169" s="30">
        <v>89</v>
      </c>
      <c r="EM169" s="30">
        <v>7</v>
      </c>
      <c r="EN169" s="30">
        <v>26</v>
      </c>
      <c r="EO169" s="30">
        <v>7</v>
      </c>
      <c r="EP169" s="30">
        <v>7</v>
      </c>
      <c r="EQ169" s="30">
        <v>24</v>
      </c>
      <c r="ER169" s="30"/>
      <c r="ES169" s="30"/>
      <c r="ET169" s="30"/>
      <c r="EU169" s="30"/>
      <c r="EV169" s="30"/>
      <c r="EW169" s="30"/>
      <c r="EX169" s="30"/>
      <c r="EY169" s="30"/>
      <c r="EZ169" s="30"/>
      <c r="FA169" s="30">
        <v>42</v>
      </c>
      <c r="FB169" s="30">
        <v>97</v>
      </c>
      <c r="FC169" s="30"/>
      <c r="FD169" s="30"/>
      <c r="FE169" s="30"/>
      <c r="FF169" s="30"/>
      <c r="FG169" s="30"/>
      <c r="FH169" s="30"/>
      <c r="FI169" s="30"/>
      <c r="FJ169" s="30"/>
      <c r="FK169" s="30"/>
      <c r="FL169" s="30"/>
      <c r="FM169" s="30"/>
      <c r="FN169" s="30">
        <v>119</v>
      </c>
      <c r="FO169" s="30"/>
      <c r="FP169" s="30"/>
      <c r="FQ169" s="30"/>
      <c r="FR169" s="30"/>
      <c r="FS169" s="30"/>
      <c r="FT169" s="30"/>
      <c r="FU169" s="30"/>
      <c r="FV169" s="30">
        <v>37</v>
      </c>
      <c r="FW169" s="30">
        <v>13</v>
      </c>
      <c r="FX169" s="30">
        <v>26</v>
      </c>
      <c r="FY169" s="30">
        <v>49</v>
      </c>
      <c r="FZ169" s="30">
        <v>14</v>
      </c>
      <c r="GA169" s="30">
        <v>109</v>
      </c>
      <c r="GB169" s="30">
        <v>109</v>
      </c>
      <c r="GC169" s="30">
        <v>19</v>
      </c>
      <c r="GD169" s="30">
        <v>41</v>
      </c>
      <c r="GE169" s="30">
        <v>46</v>
      </c>
      <c r="GF169" s="30">
        <v>64</v>
      </c>
      <c r="GG169" s="30">
        <v>47</v>
      </c>
      <c r="GH169" s="30">
        <v>12</v>
      </c>
      <c r="GI169" s="30">
        <v>10</v>
      </c>
      <c r="GJ169" s="30">
        <v>77</v>
      </c>
      <c r="GK169" s="30">
        <v>67</v>
      </c>
      <c r="GL169" s="30">
        <v>6</v>
      </c>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v>14</v>
      </c>
      <c r="HP169" s="30"/>
      <c r="HQ169" s="30">
        <v>102</v>
      </c>
      <c r="HR169" s="30"/>
      <c r="HS169" s="30"/>
      <c r="HT169" s="30"/>
      <c r="HU169" s="30"/>
      <c r="HV169" s="30"/>
      <c r="HW169" s="30"/>
      <c r="HX169" s="30"/>
      <c r="HY169" s="30">
        <v>27</v>
      </c>
      <c r="HZ169" s="30"/>
      <c r="IA169" s="30"/>
      <c r="IB169" s="30"/>
      <c r="IC169" s="30"/>
      <c r="ID169" s="30"/>
      <c r="IE169" s="30"/>
      <c r="IF169" s="30"/>
      <c r="IG169" s="30"/>
      <c r="IH169" s="30"/>
      <c r="II169" s="30">
        <v>118</v>
      </c>
      <c r="IJ169" s="30">
        <v>116</v>
      </c>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30"/>
      <c r="LE169" s="30"/>
      <c r="LF169" s="30"/>
      <c r="LG169" s="30"/>
      <c r="LH169" s="30"/>
      <c r="LI169" s="30"/>
      <c r="LJ169" s="30"/>
      <c r="LK169" s="30"/>
      <c r="LL169" s="30"/>
      <c r="LM169" s="30"/>
      <c r="LN169" s="30"/>
      <c r="LO169" s="30"/>
      <c r="LP169" s="30"/>
      <c r="LQ169" s="30"/>
      <c r="LR169" s="30"/>
      <c r="LS169" s="30"/>
      <c r="LT169" s="30"/>
      <c r="LU169" s="30"/>
      <c r="LV169" s="30"/>
      <c r="LW169" s="30"/>
      <c r="LX169" s="30"/>
      <c r="LY169" s="30"/>
      <c r="LZ169" s="30"/>
      <c r="MA169" s="30"/>
      <c r="MB169" s="30"/>
      <c r="MC169" s="30"/>
      <c r="MD169" s="30"/>
      <c r="ME169" s="30"/>
      <c r="MF169" s="30"/>
      <c r="MG169" s="30"/>
      <c r="MH169" s="30"/>
      <c r="MI169" s="30"/>
      <c r="MJ169" s="30"/>
      <c r="MK169" s="30"/>
      <c r="ML169" s="30"/>
      <c r="MM169" s="30"/>
      <c r="MN169" s="30"/>
      <c r="MO169" s="30"/>
      <c r="MP169" s="30"/>
      <c r="MQ169" s="30"/>
      <c r="MR169" s="30"/>
      <c r="MS169" s="30"/>
      <c r="MT169" s="30"/>
      <c r="MU169" s="30"/>
      <c r="MV169" s="30"/>
      <c r="MW169" s="30"/>
      <c r="MX169" s="30"/>
      <c r="MY169" s="30"/>
      <c r="MZ169" s="30"/>
      <c r="NA169" s="30"/>
      <c r="NB169" s="30"/>
      <c r="NC169" s="30"/>
      <c r="ND169" s="30"/>
      <c r="NE169" s="30"/>
      <c r="NF169" s="30"/>
      <c r="NG169" s="30"/>
      <c r="NH169" s="30"/>
      <c r="NI169" s="30"/>
      <c r="NJ169" s="30"/>
      <c r="NK169" s="30"/>
      <c r="NL169" s="30"/>
      <c r="NM169" s="30"/>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v>129</v>
      </c>
      <c r="PM169" s="30"/>
      <c r="PN169" s="30"/>
      <c r="PO169" s="30"/>
      <c r="PP169" s="30"/>
      <c r="PQ169" s="30"/>
      <c r="PR169" s="30"/>
      <c r="PS169" s="30"/>
      <c r="PT169" s="30"/>
      <c r="PU169" s="30"/>
      <c r="PV169" s="30"/>
      <c r="PW169" s="30"/>
      <c r="PX169" s="30"/>
      <c r="PY169" s="30"/>
      <c r="PZ169" s="30"/>
      <c r="QA169" s="30"/>
      <c r="QB169" s="30"/>
      <c r="QC169" s="30"/>
      <c r="QD169" s="30"/>
      <c r="QE169" s="30"/>
      <c r="QF169" s="30"/>
      <c r="QG169" s="30"/>
      <c r="QH169" s="30"/>
      <c r="QI169" s="30"/>
      <c r="QJ169" s="30"/>
      <c r="QK169" s="30"/>
      <c r="QL169" s="30"/>
      <c r="QM169" s="30"/>
      <c r="QN169" s="30"/>
      <c r="QO169" s="30"/>
      <c r="QP169" s="30"/>
      <c r="QQ169" s="30"/>
      <c r="QR169" s="30"/>
      <c r="QS169" s="30"/>
      <c r="QT169" s="30"/>
      <c r="QU169" s="30"/>
      <c r="QV169" s="30"/>
      <c r="QW169" s="30"/>
      <c r="QX169" s="30"/>
      <c r="QY169" s="30"/>
      <c r="QZ169" s="30"/>
      <c r="RA169" s="30"/>
      <c r="RB169" s="30"/>
      <c r="RC169" s="30"/>
      <c r="RD169" s="30"/>
      <c r="RE169" s="30"/>
      <c r="RF169" s="30"/>
      <c r="RG169" s="30"/>
      <c r="RH169" s="30"/>
      <c r="RI169" s="30"/>
      <c r="RJ169" s="30"/>
      <c r="RK169" s="30"/>
      <c r="RL169" s="30"/>
      <c r="RM169" s="30"/>
      <c r="RN169" s="30"/>
      <c r="RO169" s="30"/>
      <c r="RP169" s="30"/>
      <c r="RQ169" s="30"/>
      <c r="RR169" s="30"/>
      <c r="RS169" s="30"/>
      <c r="RT169" s="30"/>
      <c r="RU169" s="30"/>
      <c r="RV169" s="30"/>
      <c r="RW169" s="30"/>
      <c r="RX169" s="30"/>
      <c r="RY169" s="30"/>
      <c r="RZ169" s="30"/>
      <c r="SA169" s="30"/>
      <c r="SB169" s="30"/>
      <c r="SC169" s="30"/>
      <c r="SD169" s="30"/>
      <c r="SE169" s="30"/>
      <c r="SF169" s="30"/>
      <c r="SG169" s="30"/>
      <c r="SH169" s="30"/>
      <c r="SI169" s="30"/>
      <c r="SJ169" s="30"/>
      <c r="SK169" s="30"/>
      <c r="SL169" s="30"/>
      <c r="SM169" s="30"/>
      <c r="SN169" s="30"/>
      <c r="SO169" s="30"/>
      <c r="SP169" s="30"/>
      <c r="SQ169" s="30"/>
      <c r="SR169" s="30"/>
      <c r="SS169" s="30"/>
      <c r="ST169" s="30"/>
      <c r="SU169" s="30"/>
      <c r="SV169" s="30"/>
      <c r="SW169" s="30"/>
      <c r="SX169" s="30"/>
      <c r="SY169" s="30"/>
      <c r="SZ169" s="30"/>
      <c r="TA169" s="30"/>
      <c r="TB169" s="30"/>
      <c r="TC169" s="30"/>
      <c r="TD169" s="30"/>
      <c r="TE169" s="30"/>
      <c r="TF169" s="30"/>
      <c r="TG169" s="30"/>
      <c r="TH169" s="30"/>
      <c r="TI169" s="30"/>
      <c r="TJ169" s="30"/>
      <c r="TK169" s="30"/>
      <c r="TL169" s="30"/>
      <c r="TM169" s="30"/>
      <c r="TN169" s="30"/>
      <c r="TO169" s="30"/>
      <c r="TP169" s="30"/>
      <c r="TQ169" s="30"/>
      <c r="TR169" s="30"/>
      <c r="TS169" s="30"/>
      <c r="TT169" s="30"/>
      <c r="TU169" s="30"/>
      <c r="TV169" s="30"/>
      <c r="TW169" s="30"/>
      <c r="TX169" s="30"/>
      <c r="TY169" s="30"/>
      <c r="TZ169" s="30"/>
      <c r="UA169" s="30"/>
    </row>
    <row r="170" spans="2:547">
      <c r="B170" s="30" t="s">
        <v>167</v>
      </c>
      <c r="C170" s="43" t="s">
        <v>546</v>
      </c>
      <c r="D170" s="44"/>
      <c r="E170" s="30">
        <v>742</v>
      </c>
      <c r="F170" s="30">
        <v>144</v>
      </c>
      <c r="G170" s="30">
        <v>19.41</v>
      </c>
      <c r="H170" s="43" t="s">
        <v>537</v>
      </c>
      <c r="I170" s="44"/>
      <c r="J170" s="30">
        <v>35</v>
      </c>
      <c r="K170" s="30">
        <v>1</v>
      </c>
      <c r="L170" s="30">
        <v>68</v>
      </c>
      <c r="M170" s="30">
        <v>10</v>
      </c>
      <c r="N170" s="30">
        <v>1</v>
      </c>
      <c r="O170" s="30">
        <v>38</v>
      </c>
      <c r="P170" s="30">
        <v>22</v>
      </c>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v>23</v>
      </c>
      <c r="DM170" s="30">
        <v>7</v>
      </c>
      <c r="DN170" s="30">
        <v>127</v>
      </c>
      <c r="DO170" s="30">
        <v>38</v>
      </c>
      <c r="DP170" s="30">
        <v>65</v>
      </c>
      <c r="DQ170" s="30">
        <v>56</v>
      </c>
      <c r="DR170" s="30">
        <v>29</v>
      </c>
      <c r="DS170" s="30">
        <v>18</v>
      </c>
      <c r="DT170" s="30">
        <v>28</v>
      </c>
      <c r="DU170" s="30">
        <v>32</v>
      </c>
      <c r="DV170" s="30">
        <v>27</v>
      </c>
      <c r="DW170" s="30">
        <v>31</v>
      </c>
      <c r="DX170" s="30">
        <v>24</v>
      </c>
      <c r="DY170" s="30">
        <v>30</v>
      </c>
      <c r="DZ170" s="30">
        <v>26</v>
      </c>
      <c r="EA170" s="30">
        <v>28</v>
      </c>
      <c r="EB170" s="30">
        <v>13</v>
      </c>
      <c r="EC170" s="30">
        <v>10</v>
      </c>
      <c r="ED170" s="30">
        <v>10</v>
      </c>
      <c r="EE170" s="30">
        <v>57</v>
      </c>
      <c r="EF170" s="30">
        <v>56</v>
      </c>
      <c r="EG170" s="30">
        <v>19</v>
      </c>
      <c r="EH170" s="30">
        <v>33</v>
      </c>
      <c r="EI170" s="30">
        <v>26</v>
      </c>
      <c r="EJ170" s="30">
        <v>52</v>
      </c>
      <c r="EK170" s="30">
        <v>11</v>
      </c>
      <c r="EL170" s="30">
        <v>59</v>
      </c>
      <c r="EM170" s="30">
        <v>8</v>
      </c>
      <c r="EN170" s="30">
        <v>29</v>
      </c>
      <c r="EO170" s="30">
        <v>19</v>
      </c>
      <c r="EP170" s="30">
        <v>11</v>
      </c>
      <c r="EQ170" s="30">
        <v>30</v>
      </c>
      <c r="ER170" s="30"/>
      <c r="ES170" s="30"/>
      <c r="ET170" s="30">
        <v>19</v>
      </c>
      <c r="EU170" s="30">
        <v>49</v>
      </c>
      <c r="EV170" s="30">
        <v>60</v>
      </c>
      <c r="EW170" s="30">
        <v>24</v>
      </c>
      <c r="EX170" s="30">
        <v>11</v>
      </c>
      <c r="EY170" s="30"/>
      <c r="EZ170" s="30"/>
      <c r="FA170" s="30"/>
      <c r="FB170" s="30"/>
      <c r="FC170" s="30"/>
      <c r="FD170" s="30"/>
      <c r="FE170" s="30"/>
      <c r="FF170" s="30"/>
      <c r="FG170" s="30"/>
      <c r="FH170" s="30">
        <v>123</v>
      </c>
      <c r="FI170" s="30"/>
      <c r="FJ170" s="30"/>
      <c r="FK170" s="30"/>
      <c r="FL170" s="30"/>
      <c r="FM170" s="30"/>
      <c r="FN170" s="30"/>
      <c r="FO170" s="30"/>
      <c r="FP170" s="30"/>
      <c r="FQ170" s="30"/>
      <c r="FR170" s="30"/>
      <c r="FS170" s="30"/>
      <c r="FT170" s="30"/>
      <c r="FU170" s="30"/>
      <c r="FV170" s="30">
        <v>35</v>
      </c>
      <c r="FW170" s="30">
        <v>30</v>
      </c>
      <c r="FX170" s="30">
        <v>32</v>
      </c>
      <c r="FY170" s="30">
        <v>54</v>
      </c>
      <c r="FZ170" s="30">
        <v>31</v>
      </c>
      <c r="GA170" s="30">
        <v>116</v>
      </c>
      <c r="GB170" s="30">
        <v>115</v>
      </c>
      <c r="GC170" s="30">
        <v>21</v>
      </c>
      <c r="GD170" s="30">
        <v>52</v>
      </c>
      <c r="GE170" s="30">
        <v>46</v>
      </c>
      <c r="GF170" s="30">
        <v>70</v>
      </c>
      <c r="GG170" s="30">
        <v>47</v>
      </c>
      <c r="GH170" s="30">
        <v>29</v>
      </c>
      <c r="GI170" s="30">
        <v>17</v>
      </c>
      <c r="GJ170" s="30">
        <v>67</v>
      </c>
      <c r="GK170" s="30">
        <v>72</v>
      </c>
      <c r="GL170" s="30">
        <v>16</v>
      </c>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v>31</v>
      </c>
      <c r="HP170" s="30"/>
      <c r="HQ170" s="30">
        <v>100</v>
      </c>
      <c r="HR170" s="30"/>
      <c r="HS170" s="30"/>
      <c r="HT170" s="30"/>
      <c r="HU170" s="30"/>
      <c r="HV170" s="30"/>
      <c r="HW170" s="30"/>
      <c r="HX170" s="30"/>
      <c r="HY170" s="30">
        <v>23</v>
      </c>
      <c r="HZ170" s="30"/>
      <c r="IA170" s="30"/>
      <c r="IB170" s="30"/>
      <c r="IC170" s="30"/>
      <c r="ID170" s="30"/>
      <c r="IE170" s="30"/>
      <c r="IF170" s="30"/>
      <c r="IG170" s="30"/>
      <c r="IH170" s="30"/>
      <c r="II170" s="30">
        <v>116</v>
      </c>
      <c r="IJ170" s="30">
        <v>119</v>
      </c>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30"/>
      <c r="LE170" s="30"/>
      <c r="LF170" s="30"/>
      <c r="LG170" s="30"/>
      <c r="LH170" s="30"/>
      <c r="LI170" s="30"/>
      <c r="LJ170" s="30"/>
      <c r="LK170" s="30"/>
      <c r="LL170" s="30"/>
      <c r="LM170" s="30"/>
      <c r="LN170" s="30"/>
      <c r="LO170" s="30"/>
      <c r="LP170" s="30"/>
      <c r="LQ170" s="30"/>
      <c r="LR170" s="30"/>
      <c r="LS170" s="30"/>
      <c r="LT170" s="30"/>
      <c r="LU170" s="30"/>
      <c r="LV170" s="30"/>
      <c r="LW170" s="30"/>
      <c r="LX170" s="30"/>
      <c r="LY170" s="30"/>
      <c r="LZ170" s="30"/>
      <c r="MA170" s="30"/>
      <c r="MB170" s="30"/>
      <c r="MC170" s="30"/>
      <c r="MD170" s="30"/>
      <c r="ME170" s="30"/>
      <c r="MF170" s="30"/>
      <c r="MG170" s="30"/>
      <c r="MH170" s="30"/>
      <c r="MI170" s="30"/>
      <c r="MJ170" s="30"/>
      <c r="MK170" s="30"/>
      <c r="ML170" s="30"/>
      <c r="MM170" s="30"/>
      <c r="MN170" s="30"/>
      <c r="MO170" s="30"/>
      <c r="MP170" s="30"/>
      <c r="MQ170" s="30"/>
      <c r="MR170" s="30"/>
      <c r="MS170" s="30"/>
      <c r="MT170" s="30"/>
      <c r="MU170" s="30"/>
      <c r="MV170" s="30"/>
      <c r="MW170" s="30"/>
      <c r="MX170" s="30"/>
      <c r="MY170" s="30"/>
      <c r="MZ170" s="30"/>
      <c r="NA170" s="30"/>
      <c r="NB170" s="30"/>
      <c r="NC170" s="30"/>
      <c r="ND170" s="30"/>
      <c r="NE170" s="30"/>
      <c r="NF170" s="30"/>
      <c r="NG170" s="30"/>
      <c r="NH170" s="30"/>
      <c r="NI170" s="30"/>
      <c r="NJ170" s="30"/>
      <c r="NK170" s="30"/>
      <c r="NL170" s="30"/>
      <c r="NM170" s="30"/>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v>115</v>
      </c>
      <c r="PN170" s="30">
        <v>35</v>
      </c>
      <c r="PO170" s="30"/>
      <c r="PP170" s="30"/>
      <c r="PQ170" s="30"/>
      <c r="PR170" s="30"/>
      <c r="PS170" s="30"/>
      <c r="PT170" s="30"/>
      <c r="PU170" s="30"/>
      <c r="PV170" s="30"/>
      <c r="PW170" s="30"/>
      <c r="PX170" s="30"/>
      <c r="PY170" s="30"/>
      <c r="PZ170" s="30"/>
      <c r="QA170" s="30"/>
      <c r="QB170" s="30"/>
      <c r="QC170" s="30"/>
      <c r="QD170" s="30"/>
      <c r="QE170" s="30"/>
      <c r="QF170" s="30"/>
      <c r="QG170" s="30"/>
      <c r="QH170" s="30"/>
      <c r="QI170" s="30"/>
      <c r="QJ170" s="30"/>
      <c r="QK170" s="30"/>
      <c r="QL170" s="30"/>
      <c r="QM170" s="30"/>
      <c r="QN170" s="30"/>
      <c r="QO170" s="30"/>
      <c r="QP170" s="30"/>
      <c r="QQ170" s="30"/>
      <c r="QR170" s="30"/>
      <c r="QS170" s="30"/>
      <c r="QT170" s="30"/>
      <c r="QU170" s="30"/>
      <c r="QV170" s="30"/>
      <c r="QW170" s="30"/>
      <c r="QX170" s="30"/>
      <c r="QY170" s="30"/>
      <c r="QZ170" s="30"/>
      <c r="RA170" s="30"/>
      <c r="RB170" s="30"/>
      <c r="RC170" s="30"/>
      <c r="RD170" s="30"/>
      <c r="RE170" s="30"/>
      <c r="RF170" s="30"/>
      <c r="RG170" s="30"/>
      <c r="RH170" s="30"/>
      <c r="RI170" s="30"/>
      <c r="RJ170" s="30"/>
      <c r="RK170" s="30"/>
      <c r="RL170" s="30"/>
      <c r="RM170" s="30"/>
      <c r="RN170" s="30"/>
      <c r="RO170" s="30"/>
      <c r="RP170" s="30"/>
      <c r="RQ170" s="30"/>
      <c r="RR170" s="30"/>
      <c r="RS170" s="30"/>
      <c r="RT170" s="30"/>
      <c r="RU170" s="30"/>
      <c r="RV170" s="30"/>
      <c r="RW170" s="30"/>
      <c r="RX170" s="30"/>
      <c r="RY170" s="30"/>
      <c r="RZ170" s="30"/>
      <c r="SA170" s="30"/>
      <c r="SB170" s="30"/>
      <c r="SC170" s="30"/>
      <c r="SD170" s="30"/>
      <c r="SE170" s="30"/>
      <c r="SF170" s="30"/>
      <c r="SG170" s="30"/>
      <c r="SH170" s="30"/>
      <c r="SI170" s="30"/>
      <c r="SJ170" s="30"/>
      <c r="SK170" s="30"/>
      <c r="SL170" s="30"/>
      <c r="SM170" s="30"/>
      <c r="SN170" s="30"/>
      <c r="SO170" s="30"/>
      <c r="SP170" s="30"/>
      <c r="SQ170" s="30"/>
      <c r="SR170" s="30"/>
      <c r="SS170" s="30"/>
      <c r="ST170" s="30"/>
      <c r="SU170" s="30"/>
      <c r="SV170" s="30"/>
      <c r="SW170" s="30"/>
      <c r="SX170" s="30"/>
      <c r="SY170" s="30"/>
      <c r="SZ170" s="30"/>
      <c r="TA170" s="30"/>
      <c r="TB170" s="30"/>
      <c r="TC170" s="30"/>
      <c r="TD170" s="30"/>
      <c r="TE170" s="30"/>
      <c r="TF170" s="30"/>
      <c r="TG170" s="30"/>
      <c r="TH170" s="30"/>
      <c r="TI170" s="30"/>
      <c r="TJ170" s="30"/>
      <c r="TK170" s="30"/>
      <c r="TL170" s="30"/>
      <c r="TM170" s="30"/>
      <c r="TN170" s="30"/>
      <c r="TO170" s="30"/>
      <c r="TP170" s="30"/>
      <c r="TQ170" s="30"/>
      <c r="TR170" s="30"/>
      <c r="TS170" s="30"/>
      <c r="TT170" s="30"/>
      <c r="TU170" s="30"/>
      <c r="TV170" s="30"/>
      <c r="TW170" s="30"/>
      <c r="TX170" s="30"/>
      <c r="TY170" s="30"/>
      <c r="TZ170" s="30"/>
      <c r="UA170" s="30"/>
    </row>
    <row r="171" spans="2:547">
      <c r="B171" s="30" t="s">
        <v>168</v>
      </c>
      <c r="C171" s="43" t="s">
        <v>546</v>
      </c>
      <c r="D171" s="44"/>
      <c r="E171" s="30">
        <v>397</v>
      </c>
      <c r="F171" s="30">
        <v>68</v>
      </c>
      <c r="G171" s="30">
        <v>17.13</v>
      </c>
      <c r="H171" s="43" t="s">
        <v>537</v>
      </c>
      <c r="I171" s="44"/>
      <c r="J171" s="30">
        <v>25</v>
      </c>
      <c r="K171" s="30">
        <v>1</v>
      </c>
      <c r="L171" s="30">
        <v>24</v>
      </c>
      <c r="M171" s="30">
        <v>5</v>
      </c>
      <c r="N171" s="30">
        <v>0</v>
      </c>
      <c r="O171" s="30">
        <v>31</v>
      </c>
      <c r="P171" s="30">
        <v>5</v>
      </c>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v>17</v>
      </c>
      <c r="DM171" s="30">
        <v>7</v>
      </c>
      <c r="DN171" s="30">
        <v>61</v>
      </c>
      <c r="DO171" s="30">
        <v>27</v>
      </c>
      <c r="DP171" s="30">
        <v>27</v>
      </c>
      <c r="DQ171" s="30">
        <v>20</v>
      </c>
      <c r="DR171" s="30">
        <v>24</v>
      </c>
      <c r="DS171" s="30">
        <v>5</v>
      </c>
      <c r="DT171" s="30">
        <v>22</v>
      </c>
      <c r="DU171" s="30">
        <v>27</v>
      </c>
      <c r="DV171" s="30">
        <v>22</v>
      </c>
      <c r="DW171" s="30">
        <v>22</v>
      </c>
      <c r="DX171" s="30">
        <v>8</v>
      </c>
      <c r="DY171" s="30">
        <v>22</v>
      </c>
      <c r="DZ171" s="30">
        <v>5</v>
      </c>
      <c r="EA171" s="30">
        <v>24</v>
      </c>
      <c r="EB171" s="30">
        <v>3</v>
      </c>
      <c r="EC171" s="30">
        <v>5</v>
      </c>
      <c r="ED171" s="30">
        <v>5</v>
      </c>
      <c r="EE171" s="30">
        <v>20</v>
      </c>
      <c r="EF171" s="30">
        <v>21</v>
      </c>
      <c r="EG171" s="30">
        <v>6</v>
      </c>
      <c r="EH171" s="30">
        <v>27</v>
      </c>
      <c r="EI171" s="30">
        <v>8</v>
      </c>
      <c r="EJ171" s="30">
        <v>18</v>
      </c>
      <c r="EK171" s="30">
        <v>5</v>
      </c>
      <c r="EL171" s="30">
        <v>22</v>
      </c>
      <c r="EM171" s="30">
        <v>4</v>
      </c>
      <c r="EN171" s="30">
        <v>28</v>
      </c>
      <c r="EO171" s="30">
        <v>5</v>
      </c>
      <c r="EP171" s="30">
        <v>5</v>
      </c>
      <c r="EQ171" s="30">
        <v>24</v>
      </c>
      <c r="ER171" s="30"/>
      <c r="ES171" s="30"/>
      <c r="ET171" s="30">
        <v>8</v>
      </c>
      <c r="EU171" s="30">
        <v>21</v>
      </c>
      <c r="EV171" s="30">
        <v>29</v>
      </c>
      <c r="EW171" s="30">
        <v>10</v>
      </c>
      <c r="EX171" s="30">
        <v>15</v>
      </c>
      <c r="EY171" s="30"/>
      <c r="EZ171" s="30"/>
      <c r="FA171" s="30"/>
      <c r="FB171" s="30"/>
      <c r="FC171" s="30"/>
      <c r="FD171" s="30"/>
      <c r="FE171" s="30"/>
      <c r="FF171" s="30"/>
      <c r="FG171" s="30"/>
      <c r="FH171" s="30">
        <v>58</v>
      </c>
      <c r="FI171" s="30"/>
      <c r="FJ171" s="30"/>
      <c r="FK171" s="30"/>
      <c r="FL171" s="30"/>
      <c r="FM171" s="30"/>
      <c r="FN171" s="30"/>
      <c r="FO171" s="30"/>
      <c r="FP171" s="30"/>
      <c r="FQ171" s="30"/>
      <c r="FR171" s="30"/>
      <c r="FS171" s="30"/>
      <c r="FT171" s="30"/>
      <c r="FU171" s="30"/>
      <c r="FV171" s="30">
        <v>10</v>
      </c>
      <c r="FW171" s="30">
        <v>26</v>
      </c>
      <c r="FX171" s="30">
        <v>29</v>
      </c>
      <c r="FY171" s="30">
        <v>21</v>
      </c>
      <c r="FZ171" s="30">
        <v>25</v>
      </c>
      <c r="GA171" s="30">
        <v>53</v>
      </c>
      <c r="GB171" s="30">
        <v>53</v>
      </c>
      <c r="GC171" s="30">
        <v>10</v>
      </c>
      <c r="GD171" s="30">
        <v>24</v>
      </c>
      <c r="GE171" s="30">
        <v>23</v>
      </c>
      <c r="GF171" s="30">
        <v>38</v>
      </c>
      <c r="GG171" s="30">
        <v>21</v>
      </c>
      <c r="GH171" s="30">
        <v>25</v>
      </c>
      <c r="GI171" s="30">
        <v>15</v>
      </c>
      <c r="GJ171" s="30">
        <v>37</v>
      </c>
      <c r="GK171" s="30">
        <v>24</v>
      </c>
      <c r="GL171" s="30">
        <v>11</v>
      </c>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v>24</v>
      </c>
      <c r="HP171" s="30"/>
      <c r="HQ171" s="30">
        <v>44</v>
      </c>
      <c r="HR171" s="30"/>
      <c r="HS171" s="30"/>
      <c r="HT171" s="30"/>
      <c r="HU171" s="30"/>
      <c r="HV171" s="30"/>
      <c r="HW171" s="30"/>
      <c r="HX171" s="30"/>
      <c r="HY171" s="30">
        <v>16</v>
      </c>
      <c r="HZ171" s="30"/>
      <c r="IA171" s="30"/>
      <c r="IB171" s="30"/>
      <c r="IC171" s="30"/>
      <c r="ID171" s="30"/>
      <c r="IE171" s="30"/>
      <c r="IF171" s="30"/>
      <c r="IG171" s="30"/>
      <c r="IH171" s="30"/>
      <c r="II171" s="30">
        <v>55</v>
      </c>
      <c r="IJ171" s="30">
        <v>56</v>
      </c>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30"/>
      <c r="LE171" s="30"/>
      <c r="LF171" s="30"/>
      <c r="LG171" s="30"/>
      <c r="LH171" s="30"/>
      <c r="LI171" s="30"/>
      <c r="LJ171" s="30"/>
      <c r="LK171" s="30"/>
      <c r="LL171" s="30"/>
      <c r="LM171" s="30"/>
      <c r="LN171" s="30"/>
      <c r="LO171" s="30"/>
      <c r="LP171" s="30"/>
      <c r="LQ171" s="30"/>
      <c r="LR171" s="30"/>
      <c r="LS171" s="30"/>
      <c r="LT171" s="30"/>
      <c r="LU171" s="30"/>
      <c r="LV171" s="30"/>
      <c r="LW171" s="30"/>
      <c r="LX171" s="30"/>
      <c r="LY171" s="30"/>
      <c r="LZ171" s="30"/>
      <c r="MA171" s="30"/>
      <c r="MB171" s="30"/>
      <c r="MC171" s="30"/>
      <c r="MD171" s="30"/>
      <c r="ME171" s="30"/>
      <c r="MF171" s="30"/>
      <c r="MG171" s="30"/>
      <c r="MH171" s="30"/>
      <c r="MI171" s="30"/>
      <c r="MJ171" s="30"/>
      <c r="MK171" s="30"/>
      <c r="ML171" s="30"/>
      <c r="MM171" s="30"/>
      <c r="MN171" s="30"/>
      <c r="MO171" s="30"/>
      <c r="MP171" s="30"/>
      <c r="MQ171" s="30"/>
      <c r="MR171" s="30"/>
      <c r="MS171" s="30"/>
      <c r="MT171" s="30"/>
      <c r="MU171" s="30"/>
      <c r="MV171" s="30"/>
      <c r="MW171" s="30"/>
      <c r="MX171" s="30"/>
      <c r="MY171" s="30"/>
      <c r="MZ171" s="30"/>
      <c r="NA171" s="30"/>
      <c r="NB171" s="30"/>
      <c r="NC171" s="30"/>
      <c r="ND171" s="30"/>
      <c r="NE171" s="30"/>
      <c r="NF171" s="30"/>
      <c r="NG171" s="30"/>
      <c r="NH171" s="30"/>
      <c r="NI171" s="30"/>
      <c r="NJ171" s="30"/>
      <c r="NK171" s="30"/>
      <c r="NL171" s="30"/>
      <c r="NM171" s="30"/>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c r="PO171" s="30">
        <v>60</v>
      </c>
      <c r="PP171" s="30"/>
      <c r="PQ171" s="30"/>
      <c r="PR171" s="30"/>
      <c r="PS171" s="30"/>
      <c r="PT171" s="30"/>
      <c r="PU171" s="30"/>
      <c r="PV171" s="30"/>
      <c r="PW171" s="30"/>
      <c r="PX171" s="30"/>
      <c r="PY171" s="30"/>
      <c r="PZ171" s="30"/>
      <c r="QA171" s="30"/>
      <c r="QB171" s="30"/>
      <c r="QC171" s="30"/>
      <c r="QD171" s="30"/>
      <c r="QE171" s="30"/>
      <c r="QF171" s="30"/>
      <c r="QG171" s="30"/>
      <c r="QH171" s="30"/>
      <c r="QI171" s="30"/>
      <c r="QJ171" s="30"/>
      <c r="QK171" s="30"/>
      <c r="QL171" s="30"/>
      <c r="QM171" s="30"/>
      <c r="QN171" s="30"/>
      <c r="QO171" s="30"/>
      <c r="QP171" s="30"/>
      <c r="QQ171" s="30"/>
      <c r="QR171" s="30"/>
      <c r="QS171" s="30"/>
      <c r="QT171" s="30"/>
      <c r="QU171" s="30"/>
      <c r="QV171" s="30"/>
      <c r="QW171" s="30"/>
      <c r="QX171" s="30"/>
      <c r="QY171" s="30"/>
      <c r="QZ171" s="30"/>
      <c r="RA171" s="30"/>
      <c r="RB171" s="30"/>
      <c r="RC171" s="30"/>
      <c r="RD171" s="30"/>
      <c r="RE171" s="30"/>
      <c r="RF171" s="30"/>
      <c r="RG171" s="30"/>
      <c r="RH171" s="30"/>
      <c r="RI171" s="30"/>
      <c r="RJ171" s="30"/>
      <c r="RK171" s="30"/>
      <c r="RL171" s="30"/>
      <c r="RM171" s="30"/>
      <c r="RN171" s="30"/>
      <c r="RO171" s="30"/>
      <c r="RP171" s="30"/>
      <c r="RQ171" s="30"/>
      <c r="RR171" s="30"/>
      <c r="RS171" s="30"/>
      <c r="RT171" s="30"/>
      <c r="RU171" s="30"/>
      <c r="RV171" s="30"/>
      <c r="RW171" s="30"/>
      <c r="RX171" s="30"/>
      <c r="RY171" s="30"/>
      <c r="RZ171" s="30"/>
      <c r="SA171" s="30"/>
      <c r="SB171" s="30"/>
      <c r="SC171" s="30"/>
      <c r="SD171" s="30"/>
      <c r="SE171" s="30"/>
      <c r="SF171" s="30"/>
      <c r="SG171" s="30"/>
      <c r="SH171" s="30"/>
      <c r="SI171" s="30"/>
      <c r="SJ171" s="30"/>
      <c r="SK171" s="30"/>
      <c r="SL171" s="30">
        <v>6</v>
      </c>
      <c r="SM171" s="30">
        <v>1</v>
      </c>
      <c r="SN171" s="30"/>
      <c r="SO171" s="30"/>
      <c r="SP171" s="30"/>
      <c r="SQ171" s="30"/>
      <c r="SR171" s="30"/>
      <c r="SS171" s="30"/>
      <c r="ST171" s="30"/>
      <c r="SU171" s="30"/>
      <c r="SV171" s="30"/>
      <c r="SW171" s="30"/>
      <c r="SX171" s="30"/>
      <c r="SY171" s="30"/>
      <c r="SZ171" s="30"/>
      <c r="TA171" s="30"/>
      <c r="TB171" s="30"/>
      <c r="TC171" s="30"/>
      <c r="TD171" s="30"/>
      <c r="TE171" s="30"/>
      <c r="TF171" s="30"/>
      <c r="TG171" s="30"/>
      <c r="TH171" s="30"/>
      <c r="TI171" s="30"/>
      <c r="TJ171" s="30"/>
      <c r="TK171" s="30"/>
      <c r="TL171" s="30"/>
      <c r="TM171" s="30"/>
      <c r="TN171" s="30"/>
      <c r="TO171" s="30"/>
      <c r="TP171" s="30"/>
      <c r="TQ171" s="30"/>
      <c r="TR171" s="30"/>
      <c r="TS171" s="30"/>
      <c r="TT171" s="30"/>
      <c r="TU171" s="30"/>
      <c r="TV171" s="30"/>
      <c r="TW171" s="30"/>
      <c r="TX171" s="30"/>
      <c r="TY171" s="30"/>
      <c r="TZ171" s="30"/>
      <c r="UA171" s="30"/>
    </row>
    <row r="172" spans="2:547">
      <c r="B172" s="30" t="s">
        <v>169</v>
      </c>
      <c r="C172" s="43" t="s">
        <v>546</v>
      </c>
      <c r="D172" s="44"/>
      <c r="E172" s="30">
        <v>859</v>
      </c>
      <c r="F172" s="30">
        <v>178</v>
      </c>
      <c r="G172" s="30">
        <v>20.72</v>
      </c>
      <c r="H172" s="43" t="s">
        <v>537</v>
      </c>
      <c r="I172" s="44"/>
      <c r="J172" s="30">
        <v>24</v>
      </c>
      <c r="K172" s="30">
        <v>2</v>
      </c>
      <c r="L172" s="30">
        <v>84</v>
      </c>
      <c r="M172" s="30">
        <v>18</v>
      </c>
      <c r="N172" s="30">
        <v>1</v>
      </c>
      <c r="O172" s="30">
        <v>55</v>
      </c>
      <c r="P172" s="30">
        <v>18</v>
      </c>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v>18</v>
      </c>
      <c r="DM172" s="30">
        <v>5</v>
      </c>
      <c r="DN172" s="30">
        <v>155</v>
      </c>
      <c r="DO172" s="30">
        <v>48</v>
      </c>
      <c r="DP172" s="30">
        <v>94</v>
      </c>
      <c r="DQ172" s="30">
        <v>77</v>
      </c>
      <c r="DR172" s="30">
        <v>44</v>
      </c>
      <c r="DS172" s="30">
        <v>18</v>
      </c>
      <c r="DT172" s="30">
        <v>16</v>
      </c>
      <c r="DU172" s="30">
        <v>50</v>
      </c>
      <c r="DV172" s="30">
        <v>19</v>
      </c>
      <c r="DW172" s="30">
        <v>20</v>
      </c>
      <c r="DX172" s="30">
        <v>18</v>
      </c>
      <c r="DY172" s="30">
        <v>18</v>
      </c>
      <c r="DZ172" s="30">
        <v>16</v>
      </c>
      <c r="EA172" s="30">
        <v>21</v>
      </c>
      <c r="EB172" s="30">
        <v>16</v>
      </c>
      <c r="EC172" s="30">
        <v>15</v>
      </c>
      <c r="ED172" s="30">
        <v>23</v>
      </c>
      <c r="EE172" s="30">
        <v>75</v>
      </c>
      <c r="EF172" s="30">
        <v>76</v>
      </c>
      <c r="EG172" s="30">
        <v>15</v>
      </c>
      <c r="EH172" s="30">
        <v>46</v>
      </c>
      <c r="EI172" s="30">
        <v>18</v>
      </c>
      <c r="EJ172" s="30">
        <v>69</v>
      </c>
      <c r="EK172" s="30">
        <v>18</v>
      </c>
      <c r="EL172" s="30">
        <v>73</v>
      </c>
      <c r="EM172" s="30">
        <v>17</v>
      </c>
      <c r="EN172" s="30">
        <v>40</v>
      </c>
      <c r="EO172" s="30">
        <v>15</v>
      </c>
      <c r="EP172" s="30">
        <v>18</v>
      </c>
      <c r="EQ172" s="30">
        <v>45</v>
      </c>
      <c r="ER172" s="30"/>
      <c r="ES172" s="30"/>
      <c r="ET172" s="30">
        <v>12</v>
      </c>
      <c r="EU172" s="30">
        <v>55</v>
      </c>
      <c r="EV172" s="30">
        <v>83</v>
      </c>
      <c r="EW172" s="30">
        <v>28</v>
      </c>
      <c r="EX172" s="30">
        <v>9</v>
      </c>
      <c r="EY172" s="30"/>
      <c r="EZ172" s="30"/>
      <c r="FA172" s="30"/>
      <c r="FB172" s="30"/>
      <c r="FC172" s="30"/>
      <c r="FD172" s="30"/>
      <c r="FE172" s="30"/>
      <c r="FF172" s="30"/>
      <c r="FG172" s="30"/>
      <c r="FH172" s="30">
        <v>152</v>
      </c>
      <c r="FI172" s="30"/>
      <c r="FJ172" s="30"/>
      <c r="FK172" s="30"/>
      <c r="FL172" s="30"/>
      <c r="FM172" s="30"/>
      <c r="FN172" s="30"/>
      <c r="FO172" s="30"/>
      <c r="FP172" s="30"/>
      <c r="FQ172" s="30"/>
      <c r="FR172" s="30"/>
      <c r="FS172" s="30"/>
      <c r="FT172" s="30"/>
      <c r="FU172" s="30"/>
      <c r="FV172" s="30">
        <v>55</v>
      </c>
      <c r="FW172" s="30">
        <v>18</v>
      </c>
      <c r="FX172" s="30">
        <v>38</v>
      </c>
      <c r="FY172" s="30">
        <v>56</v>
      </c>
      <c r="FZ172" s="30">
        <v>18</v>
      </c>
      <c r="GA172" s="30">
        <v>140</v>
      </c>
      <c r="GB172" s="30">
        <v>141</v>
      </c>
      <c r="GC172" s="30">
        <v>22</v>
      </c>
      <c r="GD172" s="30">
        <v>72</v>
      </c>
      <c r="GE172" s="30">
        <v>51</v>
      </c>
      <c r="GF172" s="30">
        <v>95</v>
      </c>
      <c r="GG172" s="30">
        <v>59</v>
      </c>
      <c r="GH172" s="30">
        <v>18</v>
      </c>
      <c r="GI172" s="30">
        <v>4</v>
      </c>
      <c r="GJ172" s="30">
        <v>72</v>
      </c>
      <c r="GK172" s="30">
        <v>99</v>
      </c>
      <c r="GL172" s="30">
        <v>18</v>
      </c>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v>20</v>
      </c>
      <c r="HP172" s="30"/>
      <c r="HQ172" s="30">
        <v>123</v>
      </c>
      <c r="HR172" s="30"/>
      <c r="HS172" s="30"/>
      <c r="HT172" s="30"/>
      <c r="HU172" s="30"/>
      <c r="HV172" s="30"/>
      <c r="HW172" s="30"/>
      <c r="HX172" s="30"/>
      <c r="HY172" s="30">
        <v>32</v>
      </c>
      <c r="HZ172" s="30"/>
      <c r="IA172" s="30"/>
      <c r="IB172" s="30"/>
      <c r="IC172" s="30"/>
      <c r="ID172" s="30"/>
      <c r="IE172" s="30"/>
      <c r="IF172" s="30"/>
      <c r="IG172" s="30"/>
      <c r="IH172" s="30"/>
      <c r="II172" s="30">
        <v>146</v>
      </c>
      <c r="IJ172" s="30">
        <v>149</v>
      </c>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30"/>
      <c r="LE172" s="30"/>
      <c r="LF172" s="30"/>
      <c r="LG172" s="30"/>
      <c r="LH172" s="30"/>
      <c r="LI172" s="30"/>
      <c r="LJ172" s="30"/>
      <c r="LK172" s="30"/>
      <c r="LL172" s="30"/>
      <c r="LM172" s="30"/>
      <c r="LN172" s="30"/>
      <c r="LO172" s="30"/>
      <c r="LP172" s="30"/>
      <c r="LQ172" s="30"/>
      <c r="LR172" s="30"/>
      <c r="LS172" s="30"/>
      <c r="LT172" s="30"/>
      <c r="LU172" s="30"/>
      <c r="LV172" s="30"/>
      <c r="LW172" s="30"/>
      <c r="LX172" s="30"/>
      <c r="LY172" s="30"/>
      <c r="LZ172" s="30"/>
      <c r="MA172" s="30"/>
      <c r="MB172" s="30"/>
      <c r="MC172" s="30"/>
      <c r="MD172" s="30"/>
      <c r="ME172" s="30"/>
      <c r="MF172" s="30"/>
      <c r="MG172" s="30"/>
      <c r="MH172" s="30"/>
      <c r="MI172" s="30"/>
      <c r="MJ172" s="30"/>
      <c r="MK172" s="30"/>
      <c r="ML172" s="30"/>
      <c r="MM172" s="30"/>
      <c r="MN172" s="30"/>
      <c r="MO172" s="30"/>
      <c r="MP172" s="30"/>
      <c r="MQ172" s="30"/>
      <c r="MR172" s="30"/>
      <c r="MS172" s="30"/>
      <c r="MT172" s="30"/>
      <c r="MU172" s="30"/>
      <c r="MV172" s="30"/>
      <c r="MW172" s="30"/>
      <c r="MX172" s="30"/>
      <c r="MY172" s="30"/>
      <c r="MZ172" s="30"/>
      <c r="NA172" s="30"/>
      <c r="NB172" s="30"/>
      <c r="NC172" s="30"/>
      <c r="ND172" s="30"/>
      <c r="NE172" s="30"/>
      <c r="NF172" s="30"/>
      <c r="NG172" s="30"/>
      <c r="NH172" s="30"/>
      <c r="NI172" s="30"/>
      <c r="NJ172" s="30"/>
      <c r="NK172" s="30"/>
      <c r="NL172" s="30"/>
      <c r="NM172" s="30"/>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c r="PO172" s="30"/>
      <c r="PP172" s="30">
        <v>150</v>
      </c>
      <c r="PQ172" s="30"/>
      <c r="PR172" s="30"/>
      <c r="PS172" s="30"/>
      <c r="PT172" s="30"/>
      <c r="PU172" s="30"/>
      <c r="PV172" s="30"/>
      <c r="PW172" s="30"/>
      <c r="PX172" s="30"/>
      <c r="PY172" s="30"/>
      <c r="PZ172" s="30"/>
      <c r="QA172" s="30"/>
      <c r="QB172" s="30"/>
      <c r="QC172" s="30"/>
      <c r="QD172" s="30"/>
      <c r="QE172" s="30"/>
      <c r="QF172" s="30"/>
      <c r="QG172" s="30"/>
      <c r="QH172" s="30"/>
      <c r="QI172" s="30"/>
      <c r="QJ172" s="30"/>
      <c r="QK172" s="30"/>
      <c r="QL172" s="30"/>
      <c r="QM172" s="30"/>
      <c r="QN172" s="30"/>
      <c r="QO172" s="30"/>
      <c r="QP172" s="30"/>
      <c r="QQ172" s="30"/>
      <c r="QR172" s="30"/>
      <c r="QS172" s="30"/>
      <c r="QT172" s="30"/>
      <c r="QU172" s="30"/>
      <c r="QV172" s="30"/>
      <c r="QW172" s="30"/>
      <c r="QX172" s="30"/>
      <c r="QY172" s="30"/>
      <c r="QZ172" s="30"/>
      <c r="RA172" s="30"/>
      <c r="RB172" s="30"/>
      <c r="RC172" s="30"/>
      <c r="RD172" s="30"/>
      <c r="RE172" s="30"/>
      <c r="RF172" s="30"/>
      <c r="RG172" s="30"/>
      <c r="RH172" s="30"/>
      <c r="RI172" s="30"/>
      <c r="RJ172" s="30"/>
      <c r="RK172" s="30"/>
      <c r="RL172" s="30"/>
      <c r="RM172" s="30"/>
      <c r="RN172" s="30"/>
      <c r="RO172" s="30"/>
      <c r="RP172" s="30"/>
      <c r="RQ172" s="30"/>
      <c r="RR172" s="30"/>
      <c r="RS172" s="30"/>
      <c r="RT172" s="30"/>
      <c r="RU172" s="30"/>
      <c r="RV172" s="30"/>
      <c r="RW172" s="30"/>
      <c r="RX172" s="30"/>
      <c r="RY172" s="30"/>
      <c r="RZ172" s="30"/>
      <c r="SA172" s="30"/>
      <c r="SB172" s="30"/>
      <c r="SC172" s="30"/>
      <c r="SD172" s="30"/>
      <c r="SE172" s="30"/>
      <c r="SF172" s="30"/>
      <c r="SG172" s="30"/>
      <c r="SH172" s="30"/>
      <c r="SI172" s="30"/>
      <c r="SJ172" s="30"/>
      <c r="SK172" s="30"/>
      <c r="SL172" s="30">
        <v>8</v>
      </c>
      <c r="SM172" s="30">
        <v>4</v>
      </c>
      <c r="SN172" s="30"/>
      <c r="SO172" s="30"/>
      <c r="SP172" s="30"/>
      <c r="SQ172" s="30"/>
      <c r="SR172" s="30"/>
      <c r="SS172" s="30"/>
      <c r="ST172" s="30"/>
      <c r="SU172" s="30"/>
      <c r="SV172" s="30"/>
      <c r="SW172" s="30"/>
      <c r="SX172" s="30"/>
      <c r="SY172" s="30"/>
      <c r="SZ172" s="30"/>
      <c r="TA172" s="30"/>
      <c r="TB172" s="30"/>
      <c r="TC172" s="30"/>
      <c r="TD172" s="30"/>
      <c r="TE172" s="30"/>
      <c r="TF172" s="30"/>
      <c r="TG172" s="30"/>
      <c r="TH172" s="30"/>
      <c r="TI172" s="30"/>
      <c r="TJ172" s="30"/>
      <c r="TK172" s="30"/>
      <c r="TL172" s="30"/>
      <c r="TM172" s="30"/>
      <c r="TN172" s="30"/>
      <c r="TO172" s="30"/>
      <c r="TP172" s="30"/>
      <c r="TQ172" s="30"/>
      <c r="TR172" s="30"/>
      <c r="TS172" s="30"/>
      <c r="TT172" s="30"/>
      <c r="TU172" s="30"/>
      <c r="TV172" s="30"/>
      <c r="TW172" s="30"/>
      <c r="TX172" s="30"/>
      <c r="TY172" s="30"/>
      <c r="TZ172" s="30"/>
      <c r="UA172" s="30"/>
    </row>
    <row r="173" spans="2:547">
      <c r="B173" s="30" t="s">
        <v>170</v>
      </c>
      <c r="C173" s="43" t="s">
        <v>546</v>
      </c>
      <c r="D173" s="44"/>
      <c r="E173" s="30">
        <v>735</v>
      </c>
      <c r="F173" s="30">
        <v>190</v>
      </c>
      <c r="G173" s="30">
        <v>25.85</v>
      </c>
      <c r="H173" s="43" t="s">
        <v>537</v>
      </c>
      <c r="I173" s="44"/>
      <c r="J173" s="30">
        <v>42</v>
      </c>
      <c r="K173" s="30">
        <v>1</v>
      </c>
      <c r="L173" s="30">
        <v>95</v>
      </c>
      <c r="M173" s="30">
        <v>7</v>
      </c>
      <c r="N173" s="30">
        <v>1</v>
      </c>
      <c r="O173" s="30">
        <v>58</v>
      </c>
      <c r="P173" s="30">
        <v>23</v>
      </c>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v>29</v>
      </c>
      <c r="DM173" s="30">
        <v>7</v>
      </c>
      <c r="DN173" s="30">
        <v>167</v>
      </c>
      <c r="DO173" s="30">
        <v>56</v>
      </c>
      <c r="DP173" s="30">
        <v>97</v>
      </c>
      <c r="DQ173" s="30">
        <v>86</v>
      </c>
      <c r="DR173" s="30">
        <v>49</v>
      </c>
      <c r="DS173" s="30">
        <v>22</v>
      </c>
      <c r="DT173" s="30">
        <v>31</v>
      </c>
      <c r="DU173" s="30">
        <v>47</v>
      </c>
      <c r="DV173" s="30">
        <v>33</v>
      </c>
      <c r="DW173" s="30">
        <v>35</v>
      </c>
      <c r="DX173" s="30">
        <v>20</v>
      </c>
      <c r="DY173" s="30">
        <v>33</v>
      </c>
      <c r="DZ173" s="30">
        <v>24</v>
      </c>
      <c r="EA173" s="30">
        <v>33</v>
      </c>
      <c r="EB173" s="30">
        <v>14</v>
      </c>
      <c r="EC173" s="30">
        <v>10</v>
      </c>
      <c r="ED173" s="30">
        <v>10</v>
      </c>
      <c r="EE173" s="30">
        <v>83</v>
      </c>
      <c r="EF173" s="30">
        <v>87</v>
      </c>
      <c r="EG173" s="30">
        <v>18</v>
      </c>
      <c r="EH173" s="30">
        <v>50</v>
      </c>
      <c r="EI173" s="30">
        <v>20</v>
      </c>
      <c r="EJ173" s="30">
        <v>80</v>
      </c>
      <c r="EK173" s="30">
        <v>10</v>
      </c>
      <c r="EL173" s="30">
        <v>91</v>
      </c>
      <c r="EM173" s="30">
        <v>10</v>
      </c>
      <c r="EN173" s="30">
        <v>47</v>
      </c>
      <c r="EO173" s="30">
        <v>21</v>
      </c>
      <c r="EP173" s="30">
        <v>14</v>
      </c>
      <c r="EQ173" s="30">
        <v>44</v>
      </c>
      <c r="ER173" s="30"/>
      <c r="ES173" s="30"/>
      <c r="ET173" s="30">
        <v>21</v>
      </c>
      <c r="EU173" s="30">
        <v>45</v>
      </c>
      <c r="EV173" s="30">
        <v>74</v>
      </c>
      <c r="EW173" s="30">
        <v>60</v>
      </c>
      <c r="EX173" s="30">
        <v>15</v>
      </c>
      <c r="EY173" s="30"/>
      <c r="EZ173" s="30"/>
      <c r="FA173" s="30"/>
      <c r="FB173" s="30"/>
      <c r="FC173" s="30"/>
      <c r="FD173" s="30"/>
      <c r="FE173" s="30"/>
      <c r="FF173" s="30"/>
      <c r="FG173" s="30"/>
      <c r="FH173" s="30">
        <v>168</v>
      </c>
      <c r="FI173" s="30"/>
      <c r="FJ173" s="30"/>
      <c r="FK173" s="30"/>
      <c r="FL173" s="30"/>
      <c r="FM173" s="30"/>
      <c r="FN173" s="30"/>
      <c r="FO173" s="30"/>
      <c r="FP173" s="30"/>
      <c r="FQ173" s="30"/>
      <c r="FR173" s="30"/>
      <c r="FS173" s="30"/>
      <c r="FT173" s="30"/>
      <c r="FU173" s="30"/>
      <c r="FV173" s="30">
        <v>43</v>
      </c>
      <c r="FW173" s="30">
        <v>38</v>
      </c>
      <c r="FX173" s="30">
        <v>54</v>
      </c>
      <c r="FY173" s="30">
        <v>60</v>
      </c>
      <c r="FZ173" s="30">
        <v>36</v>
      </c>
      <c r="GA173" s="30">
        <v>153</v>
      </c>
      <c r="GB173" s="30">
        <v>155</v>
      </c>
      <c r="GC173" s="30">
        <v>26</v>
      </c>
      <c r="GD173" s="30">
        <v>62</v>
      </c>
      <c r="GE173" s="30">
        <v>62</v>
      </c>
      <c r="GF173" s="30">
        <v>94</v>
      </c>
      <c r="GG173" s="30">
        <v>55</v>
      </c>
      <c r="GH173" s="30">
        <v>37</v>
      </c>
      <c r="GI173" s="30">
        <v>13</v>
      </c>
      <c r="GJ173" s="30">
        <v>83</v>
      </c>
      <c r="GK173" s="30">
        <v>101</v>
      </c>
      <c r="GL173" s="30">
        <v>27</v>
      </c>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v>38</v>
      </c>
      <c r="HP173" s="30"/>
      <c r="HQ173" s="30">
        <v>123</v>
      </c>
      <c r="HR173" s="30"/>
      <c r="HS173" s="30"/>
      <c r="HT173" s="30"/>
      <c r="HU173" s="30"/>
      <c r="HV173" s="30"/>
      <c r="HW173" s="30"/>
      <c r="HX173" s="30"/>
      <c r="HY173" s="30">
        <v>32</v>
      </c>
      <c r="HZ173" s="30"/>
      <c r="IA173" s="30"/>
      <c r="IB173" s="30"/>
      <c r="IC173" s="30"/>
      <c r="ID173" s="30"/>
      <c r="IE173" s="30"/>
      <c r="IF173" s="30"/>
      <c r="IG173" s="30"/>
      <c r="IH173" s="30"/>
      <c r="II173" s="30">
        <v>161</v>
      </c>
      <c r="IJ173" s="30">
        <v>163</v>
      </c>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30"/>
      <c r="LE173" s="30"/>
      <c r="LF173" s="30"/>
      <c r="LG173" s="30"/>
      <c r="LH173" s="30"/>
      <c r="LI173" s="30"/>
      <c r="LJ173" s="30"/>
      <c r="LK173" s="30"/>
      <c r="LL173" s="30"/>
      <c r="LM173" s="30"/>
      <c r="LN173" s="30"/>
      <c r="LO173" s="30"/>
      <c r="LP173" s="30"/>
      <c r="LQ173" s="30"/>
      <c r="LR173" s="30"/>
      <c r="LS173" s="30"/>
      <c r="LT173" s="30"/>
      <c r="LU173" s="30"/>
      <c r="LV173" s="30"/>
      <c r="LW173" s="30"/>
      <c r="LX173" s="30"/>
      <c r="LY173" s="30"/>
      <c r="LZ173" s="30"/>
      <c r="MA173" s="30"/>
      <c r="MB173" s="30"/>
      <c r="MC173" s="30"/>
      <c r="MD173" s="30"/>
      <c r="ME173" s="30"/>
      <c r="MF173" s="30"/>
      <c r="MG173" s="30"/>
      <c r="MH173" s="30"/>
      <c r="MI173" s="30"/>
      <c r="MJ173" s="30"/>
      <c r="MK173" s="30"/>
      <c r="ML173" s="30"/>
      <c r="MM173" s="30"/>
      <c r="MN173" s="30"/>
      <c r="MO173" s="30"/>
      <c r="MP173" s="30"/>
      <c r="MQ173" s="30"/>
      <c r="MR173" s="30"/>
      <c r="MS173" s="30"/>
      <c r="MT173" s="30"/>
      <c r="MU173" s="30"/>
      <c r="MV173" s="30"/>
      <c r="MW173" s="30"/>
      <c r="MX173" s="30"/>
      <c r="MY173" s="30"/>
      <c r="MZ173" s="30"/>
      <c r="NA173" s="30"/>
      <c r="NB173" s="30"/>
      <c r="NC173" s="30"/>
      <c r="ND173" s="30"/>
      <c r="NE173" s="30"/>
      <c r="NF173" s="30"/>
      <c r="NG173" s="30"/>
      <c r="NH173" s="30"/>
      <c r="NI173" s="30"/>
      <c r="NJ173" s="30"/>
      <c r="NK173" s="30"/>
      <c r="NL173" s="30"/>
      <c r="NM173" s="30"/>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c r="PO173" s="30"/>
      <c r="PP173" s="30"/>
      <c r="PQ173" s="30">
        <v>164</v>
      </c>
      <c r="PR173" s="30"/>
      <c r="PS173" s="30"/>
      <c r="PT173" s="30"/>
      <c r="PU173" s="30"/>
      <c r="PV173" s="30"/>
      <c r="PW173" s="30"/>
      <c r="PX173" s="30"/>
      <c r="PY173" s="30"/>
      <c r="PZ173" s="30"/>
      <c r="QA173" s="30"/>
      <c r="QB173" s="30"/>
      <c r="QC173" s="30"/>
      <c r="QD173" s="30"/>
      <c r="QE173" s="30"/>
      <c r="QF173" s="30"/>
      <c r="QG173" s="30"/>
      <c r="QH173" s="30"/>
      <c r="QI173" s="30"/>
      <c r="QJ173" s="30"/>
      <c r="QK173" s="30"/>
      <c r="QL173" s="30"/>
      <c r="QM173" s="30"/>
      <c r="QN173" s="30"/>
      <c r="QO173" s="30"/>
      <c r="QP173" s="30"/>
      <c r="QQ173" s="30"/>
      <c r="QR173" s="30"/>
      <c r="QS173" s="30"/>
      <c r="QT173" s="30"/>
      <c r="QU173" s="30"/>
      <c r="QV173" s="30"/>
      <c r="QW173" s="30"/>
      <c r="QX173" s="30"/>
      <c r="QY173" s="30"/>
      <c r="QZ173" s="30"/>
      <c r="RA173" s="30"/>
      <c r="RB173" s="30"/>
      <c r="RC173" s="30"/>
      <c r="RD173" s="30"/>
      <c r="RE173" s="30"/>
      <c r="RF173" s="30"/>
      <c r="RG173" s="30"/>
      <c r="RH173" s="30"/>
      <c r="RI173" s="30"/>
      <c r="RJ173" s="30"/>
      <c r="RK173" s="30"/>
      <c r="RL173" s="30"/>
      <c r="RM173" s="30"/>
      <c r="RN173" s="30"/>
      <c r="RO173" s="30"/>
      <c r="RP173" s="30"/>
      <c r="RQ173" s="30"/>
      <c r="RR173" s="30"/>
      <c r="RS173" s="30"/>
      <c r="RT173" s="30"/>
      <c r="RU173" s="30"/>
      <c r="RV173" s="30"/>
      <c r="RW173" s="30"/>
      <c r="RX173" s="30"/>
      <c r="RY173" s="30"/>
      <c r="RZ173" s="30"/>
      <c r="SA173" s="30"/>
      <c r="SB173" s="30"/>
      <c r="SC173" s="30"/>
      <c r="SD173" s="30"/>
      <c r="SE173" s="30"/>
      <c r="SF173" s="30"/>
      <c r="SG173" s="30"/>
      <c r="SH173" s="30"/>
      <c r="SI173" s="30"/>
      <c r="SJ173" s="30"/>
      <c r="SK173" s="30"/>
      <c r="SL173" s="30">
        <v>0</v>
      </c>
      <c r="SM173" s="30">
        <v>1</v>
      </c>
      <c r="SN173" s="30"/>
      <c r="SO173" s="30"/>
      <c r="SP173" s="30"/>
      <c r="SQ173" s="30"/>
      <c r="SR173" s="30"/>
      <c r="SS173" s="30"/>
      <c r="ST173" s="30"/>
      <c r="SU173" s="30"/>
      <c r="SV173" s="30"/>
      <c r="SW173" s="30"/>
      <c r="SX173" s="30"/>
      <c r="SY173" s="30"/>
      <c r="SZ173" s="30"/>
      <c r="TA173" s="30"/>
      <c r="TB173" s="30"/>
      <c r="TC173" s="30"/>
      <c r="TD173" s="30"/>
      <c r="TE173" s="30"/>
      <c r="TF173" s="30"/>
      <c r="TG173" s="30"/>
      <c r="TH173" s="30"/>
      <c r="TI173" s="30"/>
      <c r="TJ173" s="30"/>
      <c r="TK173" s="30"/>
      <c r="TL173" s="30"/>
      <c r="TM173" s="30"/>
      <c r="TN173" s="30"/>
      <c r="TO173" s="30"/>
      <c r="TP173" s="30"/>
      <c r="TQ173" s="30"/>
      <c r="TR173" s="30"/>
      <c r="TS173" s="30"/>
      <c r="TT173" s="30"/>
      <c r="TU173" s="30"/>
      <c r="TV173" s="30"/>
      <c r="TW173" s="30"/>
      <c r="TX173" s="30"/>
      <c r="TY173" s="30"/>
      <c r="TZ173" s="30"/>
      <c r="UA173" s="30"/>
    </row>
    <row r="174" spans="2:547">
      <c r="B174" s="30" t="s">
        <v>171</v>
      </c>
      <c r="C174" s="43" t="s">
        <v>546</v>
      </c>
      <c r="D174" s="44"/>
      <c r="E174" s="30">
        <v>893</v>
      </c>
      <c r="F174" s="30">
        <v>260</v>
      </c>
      <c r="G174" s="30">
        <v>29.12</v>
      </c>
      <c r="H174" s="43" t="s">
        <v>537</v>
      </c>
      <c r="I174" s="44"/>
      <c r="J174" s="30">
        <v>39</v>
      </c>
      <c r="K174" s="30">
        <v>2</v>
      </c>
      <c r="L174" s="30">
        <v>131</v>
      </c>
      <c r="M174" s="30">
        <v>18</v>
      </c>
      <c r="N174" s="30">
        <v>0</v>
      </c>
      <c r="O174" s="30">
        <v>88</v>
      </c>
      <c r="P174" s="30">
        <v>14</v>
      </c>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v>29</v>
      </c>
      <c r="DM174" s="30">
        <v>4</v>
      </c>
      <c r="DN174" s="30">
        <v>226</v>
      </c>
      <c r="DO174" s="30">
        <v>79</v>
      </c>
      <c r="DP174" s="30">
        <v>127</v>
      </c>
      <c r="DQ174" s="30">
        <v>119</v>
      </c>
      <c r="DR174" s="30">
        <v>66</v>
      </c>
      <c r="DS174" s="30">
        <v>14</v>
      </c>
      <c r="DT174" s="30">
        <v>24</v>
      </c>
      <c r="DU174" s="30">
        <v>71</v>
      </c>
      <c r="DV174" s="30">
        <v>27</v>
      </c>
      <c r="DW174" s="30">
        <v>29</v>
      </c>
      <c r="DX174" s="30">
        <v>14</v>
      </c>
      <c r="DY174" s="30">
        <v>27</v>
      </c>
      <c r="DZ174" s="30">
        <v>16</v>
      </c>
      <c r="EA174" s="30">
        <v>30</v>
      </c>
      <c r="EB174" s="30">
        <v>13</v>
      </c>
      <c r="EC174" s="30">
        <v>18</v>
      </c>
      <c r="ED174" s="30">
        <v>18</v>
      </c>
      <c r="EE174" s="30">
        <v>115</v>
      </c>
      <c r="EF174" s="30">
        <v>109</v>
      </c>
      <c r="EG174" s="30">
        <v>12</v>
      </c>
      <c r="EH174" s="30">
        <v>74</v>
      </c>
      <c r="EI174" s="30">
        <v>17</v>
      </c>
      <c r="EJ174" s="30">
        <v>100</v>
      </c>
      <c r="EK174" s="30">
        <v>16</v>
      </c>
      <c r="EL174" s="30">
        <v>104</v>
      </c>
      <c r="EM174" s="30">
        <v>15</v>
      </c>
      <c r="EN174" s="30">
        <v>65</v>
      </c>
      <c r="EO174" s="30">
        <v>14</v>
      </c>
      <c r="EP174" s="30">
        <v>18</v>
      </c>
      <c r="EQ174" s="30">
        <v>69</v>
      </c>
      <c r="ER174" s="30"/>
      <c r="ES174" s="30"/>
      <c r="ET174" s="30"/>
      <c r="EU174" s="30"/>
      <c r="EV174" s="30"/>
      <c r="EW174" s="30"/>
      <c r="EX174" s="30"/>
      <c r="EY174" s="30"/>
      <c r="EZ174" s="30"/>
      <c r="FA174" s="30">
        <v>61</v>
      </c>
      <c r="FB174" s="30">
        <v>163</v>
      </c>
      <c r="FC174" s="30"/>
      <c r="FD174" s="30"/>
      <c r="FE174" s="30"/>
      <c r="FF174" s="30"/>
      <c r="FG174" s="30"/>
      <c r="FH174" s="30"/>
      <c r="FI174" s="30"/>
      <c r="FJ174" s="30"/>
      <c r="FK174" s="30"/>
      <c r="FL174" s="30"/>
      <c r="FM174" s="30"/>
      <c r="FN174" s="30">
        <v>216</v>
      </c>
      <c r="FO174" s="30"/>
      <c r="FP174" s="30"/>
      <c r="FQ174" s="30"/>
      <c r="FR174" s="30"/>
      <c r="FS174" s="30"/>
      <c r="FT174" s="30"/>
      <c r="FU174" s="30"/>
      <c r="FV174" s="30">
        <v>70</v>
      </c>
      <c r="FW174" s="30">
        <v>29</v>
      </c>
      <c r="FX174" s="30">
        <v>47</v>
      </c>
      <c r="FY174" s="30">
        <v>88</v>
      </c>
      <c r="FZ174" s="30">
        <v>30</v>
      </c>
      <c r="GA174" s="30">
        <v>186</v>
      </c>
      <c r="GB174" s="30">
        <v>185</v>
      </c>
      <c r="GC174" s="30">
        <v>23</v>
      </c>
      <c r="GD174" s="30">
        <v>72</v>
      </c>
      <c r="GE174" s="30">
        <v>98</v>
      </c>
      <c r="GF174" s="30">
        <v>118</v>
      </c>
      <c r="GG174" s="30">
        <v>77</v>
      </c>
      <c r="GH174" s="30">
        <v>27</v>
      </c>
      <c r="GI174" s="30">
        <v>14</v>
      </c>
      <c r="GJ174" s="30">
        <v>170</v>
      </c>
      <c r="GK174" s="30">
        <v>61</v>
      </c>
      <c r="GL174" s="30">
        <v>19</v>
      </c>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v>32</v>
      </c>
      <c r="HP174" s="30"/>
      <c r="HQ174" s="30">
        <v>143</v>
      </c>
      <c r="HR174" s="30"/>
      <c r="HS174" s="30"/>
      <c r="HT174" s="30"/>
      <c r="HU174" s="30"/>
      <c r="HV174" s="30"/>
      <c r="HW174" s="30"/>
      <c r="HX174" s="30"/>
      <c r="HY174" s="30">
        <v>42</v>
      </c>
      <c r="HZ174" s="30"/>
      <c r="IA174" s="30"/>
      <c r="IB174" s="30"/>
      <c r="IC174" s="30"/>
      <c r="ID174" s="30"/>
      <c r="IE174" s="30"/>
      <c r="IF174" s="30"/>
      <c r="IG174" s="30"/>
      <c r="IH174" s="30"/>
      <c r="II174" s="30">
        <v>200</v>
      </c>
      <c r="IJ174" s="30">
        <v>196</v>
      </c>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30"/>
      <c r="LE174" s="30"/>
      <c r="LF174" s="30"/>
      <c r="LG174" s="30"/>
      <c r="LH174" s="30"/>
      <c r="LI174" s="30"/>
      <c r="LJ174" s="30"/>
      <c r="LK174" s="30"/>
      <c r="LL174" s="30"/>
      <c r="LM174" s="30"/>
      <c r="LN174" s="30"/>
      <c r="LO174" s="30"/>
      <c r="LP174" s="30"/>
      <c r="LQ174" s="30"/>
      <c r="LR174" s="30"/>
      <c r="LS174" s="30"/>
      <c r="LT174" s="30"/>
      <c r="LU174" s="30"/>
      <c r="LV174" s="30"/>
      <c r="LW174" s="30"/>
      <c r="LX174" s="30"/>
      <c r="LY174" s="30"/>
      <c r="LZ174" s="30"/>
      <c r="MA174" s="30"/>
      <c r="MB174" s="30"/>
      <c r="MC174" s="30"/>
      <c r="MD174" s="30"/>
      <c r="ME174" s="30"/>
      <c r="MF174" s="30"/>
      <c r="MG174" s="30"/>
      <c r="MH174" s="30"/>
      <c r="MI174" s="30"/>
      <c r="MJ174" s="30"/>
      <c r="MK174" s="30"/>
      <c r="ML174" s="30"/>
      <c r="MM174" s="30"/>
      <c r="MN174" s="30"/>
      <c r="MO174" s="30"/>
      <c r="MP174" s="30"/>
      <c r="MQ174" s="30"/>
      <c r="MR174" s="30"/>
      <c r="MS174" s="30"/>
      <c r="MT174" s="30"/>
      <c r="MU174" s="30"/>
      <c r="MV174" s="30"/>
      <c r="MW174" s="30"/>
      <c r="MX174" s="30"/>
      <c r="MY174" s="30"/>
      <c r="MZ174" s="30"/>
      <c r="NA174" s="30"/>
      <c r="NB174" s="30"/>
      <c r="NC174" s="30"/>
      <c r="ND174" s="30"/>
      <c r="NE174" s="30"/>
      <c r="NF174" s="30"/>
      <c r="NG174" s="30"/>
      <c r="NH174" s="30"/>
      <c r="NI174" s="30"/>
      <c r="NJ174" s="30"/>
      <c r="NK174" s="30"/>
      <c r="NL174" s="30"/>
      <c r="NM174" s="30"/>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c r="PO174" s="30"/>
      <c r="PP174" s="30"/>
      <c r="PQ174" s="30"/>
      <c r="PR174" s="30">
        <v>22</v>
      </c>
      <c r="PS174" s="30">
        <v>185</v>
      </c>
      <c r="PT174" s="30">
        <v>11</v>
      </c>
      <c r="PU174" s="30"/>
      <c r="PV174" s="30"/>
      <c r="PW174" s="30"/>
      <c r="PX174" s="30"/>
      <c r="PY174" s="30"/>
      <c r="PZ174" s="30"/>
      <c r="QA174" s="30"/>
      <c r="QB174" s="30"/>
      <c r="QC174" s="30"/>
      <c r="QD174" s="30"/>
      <c r="QE174" s="30"/>
      <c r="QF174" s="30"/>
      <c r="QG174" s="30"/>
      <c r="QH174" s="30"/>
      <c r="QI174" s="30"/>
      <c r="QJ174" s="30"/>
      <c r="QK174" s="30"/>
      <c r="QL174" s="30"/>
      <c r="QM174" s="30"/>
      <c r="QN174" s="30"/>
      <c r="QO174" s="30"/>
      <c r="QP174" s="30"/>
      <c r="QQ174" s="30"/>
      <c r="QR174" s="30"/>
      <c r="QS174" s="30"/>
      <c r="QT174" s="30"/>
      <c r="QU174" s="30"/>
      <c r="QV174" s="30"/>
      <c r="QW174" s="30"/>
      <c r="QX174" s="30"/>
      <c r="QY174" s="30"/>
      <c r="QZ174" s="30"/>
      <c r="RA174" s="30"/>
      <c r="RB174" s="30"/>
      <c r="RC174" s="30"/>
      <c r="RD174" s="30"/>
      <c r="RE174" s="30"/>
      <c r="RF174" s="30"/>
      <c r="RG174" s="30"/>
      <c r="RH174" s="30"/>
      <c r="RI174" s="30"/>
      <c r="RJ174" s="30"/>
      <c r="RK174" s="30"/>
      <c r="RL174" s="30"/>
      <c r="RM174" s="30"/>
      <c r="RN174" s="30"/>
      <c r="RO174" s="30"/>
      <c r="RP174" s="30"/>
      <c r="RQ174" s="30"/>
      <c r="RR174" s="30"/>
      <c r="RS174" s="30"/>
      <c r="RT174" s="30"/>
      <c r="RU174" s="30"/>
      <c r="RV174" s="30"/>
      <c r="RW174" s="30"/>
      <c r="RX174" s="30"/>
      <c r="RY174" s="30"/>
      <c r="RZ174" s="30"/>
      <c r="SA174" s="30"/>
      <c r="SB174" s="30"/>
      <c r="SC174" s="30"/>
      <c r="SD174" s="30"/>
      <c r="SE174" s="30"/>
      <c r="SF174" s="30"/>
      <c r="SG174" s="30"/>
      <c r="SH174" s="30"/>
      <c r="SI174" s="30"/>
      <c r="SJ174" s="30"/>
      <c r="SK174" s="30"/>
      <c r="SL174" s="30"/>
      <c r="SM174" s="30"/>
      <c r="SN174" s="30"/>
      <c r="SO174" s="30"/>
      <c r="SP174" s="30"/>
      <c r="SQ174" s="30"/>
      <c r="SR174" s="30"/>
      <c r="SS174" s="30"/>
      <c r="ST174" s="30"/>
      <c r="SU174" s="30"/>
      <c r="SV174" s="30"/>
      <c r="SW174" s="30"/>
      <c r="SX174" s="30"/>
      <c r="SY174" s="30"/>
      <c r="SZ174" s="30"/>
      <c r="TA174" s="30"/>
      <c r="TB174" s="30"/>
      <c r="TC174" s="30"/>
      <c r="TD174" s="30"/>
      <c r="TE174" s="30"/>
      <c r="TF174" s="30"/>
      <c r="TG174" s="30"/>
      <c r="TH174" s="30"/>
      <c r="TI174" s="30"/>
      <c r="TJ174" s="30"/>
      <c r="TK174" s="30"/>
      <c r="TL174" s="30"/>
      <c r="TM174" s="30"/>
      <c r="TN174" s="30"/>
      <c r="TO174" s="30"/>
      <c r="TP174" s="30"/>
      <c r="TQ174" s="30"/>
      <c r="TR174" s="30"/>
      <c r="TS174" s="30"/>
      <c r="TT174" s="30"/>
      <c r="TU174" s="30"/>
      <c r="TV174" s="30"/>
      <c r="TW174" s="30"/>
      <c r="TX174" s="30"/>
      <c r="TY174" s="30"/>
      <c r="TZ174" s="30"/>
      <c r="UA174" s="30"/>
    </row>
    <row r="175" spans="2:547">
      <c r="B175" s="30" t="s">
        <v>172</v>
      </c>
      <c r="C175" s="43" t="s">
        <v>546</v>
      </c>
      <c r="D175" s="44"/>
      <c r="E175" s="30">
        <v>749</v>
      </c>
      <c r="F175" s="30">
        <v>196</v>
      </c>
      <c r="G175" s="30">
        <v>26.17</v>
      </c>
      <c r="H175" s="43" t="s">
        <v>537</v>
      </c>
      <c r="I175" s="44"/>
      <c r="J175" s="30">
        <v>9</v>
      </c>
      <c r="K175" s="30">
        <v>0</v>
      </c>
      <c r="L175" s="30">
        <v>112</v>
      </c>
      <c r="M175" s="30">
        <v>6</v>
      </c>
      <c r="N175" s="30">
        <v>1</v>
      </c>
      <c r="O175" s="30">
        <v>55</v>
      </c>
      <c r="P175" s="30">
        <v>18</v>
      </c>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v>5</v>
      </c>
      <c r="DM175" s="30">
        <v>3</v>
      </c>
      <c r="DN175" s="30">
        <v>173</v>
      </c>
      <c r="DO175" s="30">
        <v>57</v>
      </c>
      <c r="DP175" s="30">
        <v>108</v>
      </c>
      <c r="DQ175" s="30">
        <v>94</v>
      </c>
      <c r="DR175" s="30">
        <v>47</v>
      </c>
      <c r="DS175" s="30">
        <v>17</v>
      </c>
      <c r="DT175" s="30">
        <v>7</v>
      </c>
      <c r="DU175" s="30">
        <v>49</v>
      </c>
      <c r="DV175" s="30">
        <v>7</v>
      </c>
      <c r="DW175" s="30">
        <v>7</v>
      </c>
      <c r="DX175" s="30">
        <v>17</v>
      </c>
      <c r="DY175" s="30">
        <v>8</v>
      </c>
      <c r="DZ175" s="30">
        <v>16</v>
      </c>
      <c r="EA175" s="30">
        <v>7</v>
      </c>
      <c r="EB175" s="30">
        <v>10</v>
      </c>
      <c r="EC175" s="30">
        <v>6</v>
      </c>
      <c r="ED175" s="30">
        <v>5</v>
      </c>
      <c r="EE175" s="30">
        <v>97</v>
      </c>
      <c r="EF175" s="30">
        <v>100</v>
      </c>
      <c r="EG175" s="30">
        <v>13</v>
      </c>
      <c r="EH175" s="30">
        <v>51</v>
      </c>
      <c r="EI175" s="30">
        <v>14</v>
      </c>
      <c r="EJ175" s="30">
        <v>93</v>
      </c>
      <c r="EK175" s="30">
        <v>5</v>
      </c>
      <c r="EL175" s="30">
        <v>96</v>
      </c>
      <c r="EM175" s="30">
        <v>5</v>
      </c>
      <c r="EN175" s="30">
        <v>50</v>
      </c>
      <c r="EO175" s="30">
        <v>13</v>
      </c>
      <c r="EP175" s="30">
        <v>7</v>
      </c>
      <c r="EQ175" s="30">
        <v>47</v>
      </c>
      <c r="ER175" s="30"/>
      <c r="ES175" s="30"/>
      <c r="ET175" s="30"/>
      <c r="EU175" s="30"/>
      <c r="EV175" s="30"/>
      <c r="EW175" s="30"/>
      <c r="EX175" s="30"/>
      <c r="EY175" s="30"/>
      <c r="EZ175" s="30"/>
      <c r="FA175" s="30">
        <v>60</v>
      </c>
      <c r="FB175" s="30">
        <v>118</v>
      </c>
      <c r="FC175" s="30"/>
      <c r="FD175" s="30"/>
      <c r="FE175" s="30"/>
      <c r="FF175" s="30"/>
      <c r="FG175" s="30"/>
      <c r="FH175" s="30"/>
      <c r="FI175" s="30"/>
      <c r="FJ175" s="30"/>
      <c r="FK175" s="30"/>
      <c r="FL175" s="30"/>
      <c r="FM175" s="30"/>
      <c r="FN175" s="30">
        <v>167</v>
      </c>
      <c r="FO175" s="30"/>
      <c r="FP175" s="30"/>
      <c r="FQ175" s="30"/>
      <c r="FR175" s="30"/>
      <c r="FS175" s="30"/>
      <c r="FT175" s="30"/>
      <c r="FU175" s="30"/>
      <c r="FV175" s="30">
        <v>42</v>
      </c>
      <c r="FW175" s="30">
        <v>8</v>
      </c>
      <c r="FX175" s="30">
        <v>39</v>
      </c>
      <c r="FY175" s="30">
        <v>81</v>
      </c>
      <c r="FZ175" s="30">
        <v>8</v>
      </c>
      <c r="GA175" s="30">
        <v>150</v>
      </c>
      <c r="GB175" s="30">
        <v>157</v>
      </c>
      <c r="GC175" s="30">
        <v>23</v>
      </c>
      <c r="GD175" s="30">
        <v>73</v>
      </c>
      <c r="GE175" s="30">
        <v>54</v>
      </c>
      <c r="GF175" s="30">
        <v>80</v>
      </c>
      <c r="GG175" s="30">
        <v>74</v>
      </c>
      <c r="GH175" s="30">
        <v>7</v>
      </c>
      <c r="GI175" s="30">
        <v>2</v>
      </c>
      <c r="GJ175" s="30">
        <v>113</v>
      </c>
      <c r="GK175" s="30">
        <v>76</v>
      </c>
      <c r="GL175" s="30">
        <v>7</v>
      </c>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v>8</v>
      </c>
      <c r="HP175" s="30"/>
      <c r="HQ175" s="30">
        <v>117</v>
      </c>
      <c r="HR175" s="30"/>
      <c r="HS175" s="30"/>
      <c r="HT175" s="30"/>
      <c r="HU175" s="30"/>
      <c r="HV175" s="30"/>
      <c r="HW175" s="30"/>
      <c r="HX175" s="30"/>
      <c r="HY175" s="30">
        <v>45</v>
      </c>
      <c r="HZ175" s="30"/>
      <c r="IA175" s="30"/>
      <c r="IB175" s="30"/>
      <c r="IC175" s="30"/>
      <c r="ID175" s="30"/>
      <c r="IE175" s="30"/>
      <c r="IF175" s="30"/>
      <c r="IG175" s="30"/>
      <c r="IH175" s="30"/>
      <c r="II175" s="30">
        <v>155</v>
      </c>
      <c r="IJ175" s="30">
        <v>155</v>
      </c>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30"/>
      <c r="LE175" s="30"/>
      <c r="LF175" s="30"/>
      <c r="LG175" s="30"/>
      <c r="LH175" s="30"/>
      <c r="LI175" s="30"/>
      <c r="LJ175" s="30"/>
      <c r="LK175" s="30"/>
      <c r="LL175" s="30"/>
      <c r="LM175" s="30"/>
      <c r="LN175" s="30"/>
      <c r="LO175" s="30"/>
      <c r="LP175" s="30"/>
      <c r="LQ175" s="30"/>
      <c r="LR175" s="30"/>
      <c r="LS175" s="30"/>
      <c r="LT175" s="30"/>
      <c r="LU175" s="30"/>
      <c r="LV175" s="30"/>
      <c r="LW175" s="30"/>
      <c r="LX175" s="30"/>
      <c r="LY175" s="30"/>
      <c r="LZ175" s="30"/>
      <c r="MA175" s="30"/>
      <c r="MB175" s="30"/>
      <c r="MC175" s="30"/>
      <c r="MD175" s="30"/>
      <c r="ME175" s="30"/>
      <c r="MF175" s="30"/>
      <c r="MG175" s="30"/>
      <c r="MH175" s="30"/>
      <c r="MI175" s="30"/>
      <c r="MJ175" s="30"/>
      <c r="MK175" s="30"/>
      <c r="ML175" s="30"/>
      <c r="MM175" s="30"/>
      <c r="MN175" s="30"/>
      <c r="MO175" s="30"/>
      <c r="MP175" s="30"/>
      <c r="MQ175" s="30"/>
      <c r="MR175" s="30"/>
      <c r="MS175" s="30"/>
      <c r="MT175" s="30"/>
      <c r="MU175" s="30"/>
      <c r="MV175" s="30"/>
      <c r="MW175" s="30"/>
      <c r="MX175" s="30"/>
      <c r="MY175" s="30"/>
      <c r="MZ175" s="30"/>
      <c r="NA175" s="30"/>
      <c r="NB175" s="30"/>
      <c r="NC175" s="30"/>
      <c r="ND175" s="30"/>
      <c r="NE175" s="30"/>
      <c r="NF175" s="30"/>
      <c r="NG175" s="30"/>
      <c r="NH175" s="30"/>
      <c r="NI175" s="30"/>
      <c r="NJ175" s="30"/>
      <c r="NK175" s="30"/>
      <c r="NL175" s="30"/>
      <c r="NM175" s="30"/>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c r="PO175" s="30"/>
      <c r="PP175" s="30"/>
      <c r="PQ175" s="30"/>
      <c r="PR175" s="30"/>
      <c r="PS175" s="30"/>
      <c r="PT175" s="30"/>
      <c r="PU175" s="30"/>
      <c r="PV175" s="30"/>
      <c r="PW175" s="30"/>
      <c r="PX175" s="30"/>
      <c r="PY175" s="30"/>
      <c r="PZ175" s="30"/>
      <c r="QA175" s="30"/>
      <c r="QB175" s="30"/>
      <c r="QC175" s="30"/>
      <c r="QD175" s="30"/>
      <c r="QE175" s="30"/>
      <c r="QF175" s="30"/>
      <c r="QG175" s="30"/>
      <c r="QH175" s="30"/>
      <c r="QI175" s="30"/>
      <c r="QJ175" s="30"/>
      <c r="QK175" s="30"/>
      <c r="QL175" s="30"/>
      <c r="QM175" s="30"/>
      <c r="QN175" s="30"/>
      <c r="QO175" s="30"/>
      <c r="QP175" s="30"/>
      <c r="QQ175" s="30"/>
      <c r="QR175" s="30"/>
      <c r="QS175" s="30"/>
      <c r="QT175" s="30"/>
      <c r="QU175" s="30"/>
      <c r="QV175" s="30"/>
      <c r="QW175" s="30"/>
      <c r="QX175" s="30"/>
      <c r="QY175" s="30"/>
      <c r="QZ175" s="30"/>
      <c r="RA175" s="30"/>
      <c r="RB175" s="30"/>
      <c r="RC175" s="30"/>
      <c r="RD175" s="30"/>
      <c r="RE175" s="30"/>
      <c r="RF175" s="30"/>
      <c r="RG175" s="30"/>
      <c r="RH175" s="30"/>
      <c r="RI175" s="30"/>
      <c r="RJ175" s="30"/>
      <c r="RK175" s="30"/>
      <c r="RL175" s="30"/>
      <c r="RM175" s="30"/>
      <c r="RN175" s="30"/>
      <c r="RO175" s="30"/>
      <c r="RP175" s="30"/>
      <c r="RQ175" s="30"/>
      <c r="RR175" s="30"/>
      <c r="RS175" s="30"/>
      <c r="RT175" s="30"/>
      <c r="RU175" s="30"/>
      <c r="RV175" s="30"/>
      <c r="RW175" s="30"/>
      <c r="RX175" s="30"/>
      <c r="RY175" s="30"/>
      <c r="RZ175" s="30"/>
      <c r="SA175" s="30"/>
      <c r="SB175" s="30"/>
      <c r="SC175" s="30"/>
      <c r="SD175" s="30"/>
      <c r="SE175" s="30"/>
      <c r="SF175" s="30"/>
      <c r="SG175" s="30"/>
      <c r="SH175" s="30"/>
      <c r="SI175" s="30"/>
      <c r="SJ175" s="30"/>
      <c r="SK175" s="30"/>
      <c r="SL175" s="30"/>
      <c r="SM175" s="30"/>
      <c r="SN175" s="30"/>
      <c r="SO175" s="30"/>
      <c r="SP175" s="30"/>
      <c r="SQ175" s="30"/>
      <c r="SR175" s="30"/>
      <c r="SS175" s="30"/>
      <c r="ST175" s="30"/>
      <c r="SU175" s="30"/>
      <c r="SV175" s="30"/>
      <c r="SW175" s="30"/>
      <c r="SX175" s="30"/>
      <c r="SY175" s="30"/>
      <c r="SZ175" s="30"/>
      <c r="TA175" s="30"/>
      <c r="TB175" s="30"/>
      <c r="TC175" s="30"/>
      <c r="TD175" s="30"/>
      <c r="TE175" s="30"/>
      <c r="TF175" s="30"/>
      <c r="TG175" s="30"/>
      <c r="TH175" s="30"/>
      <c r="TI175" s="30"/>
      <c r="TJ175" s="30"/>
      <c r="TK175" s="30"/>
      <c r="TL175" s="30"/>
      <c r="TM175" s="30"/>
      <c r="TN175" s="30"/>
      <c r="TO175" s="30"/>
      <c r="TP175" s="30"/>
      <c r="TQ175" s="30"/>
      <c r="TR175" s="30"/>
      <c r="TS175" s="30"/>
      <c r="TT175" s="30"/>
      <c r="TU175" s="30"/>
      <c r="TV175" s="30"/>
      <c r="TW175" s="30"/>
      <c r="TX175" s="30"/>
      <c r="TY175" s="30"/>
      <c r="TZ175" s="30"/>
      <c r="UA175" s="30"/>
    </row>
    <row r="176" spans="2:547">
      <c r="B176" s="30" t="s">
        <v>173</v>
      </c>
      <c r="C176" s="43" t="s">
        <v>546</v>
      </c>
      <c r="D176" s="44"/>
      <c r="E176" s="30">
        <v>593</v>
      </c>
      <c r="F176" s="30">
        <v>82</v>
      </c>
      <c r="G176" s="30">
        <v>13.83</v>
      </c>
      <c r="H176" s="43" t="s">
        <v>537</v>
      </c>
      <c r="I176" s="44"/>
      <c r="J176" s="30">
        <v>28</v>
      </c>
      <c r="K176" s="30">
        <v>3</v>
      </c>
      <c r="L176" s="30">
        <v>35</v>
      </c>
      <c r="M176" s="30">
        <v>4</v>
      </c>
      <c r="N176" s="30">
        <v>0</v>
      </c>
      <c r="O176" s="30">
        <v>22</v>
      </c>
      <c r="P176" s="30">
        <v>18</v>
      </c>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v>19</v>
      </c>
      <c r="DM176" s="30">
        <v>5</v>
      </c>
      <c r="DN176" s="30">
        <v>72</v>
      </c>
      <c r="DO176" s="30">
        <v>21</v>
      </c>
      <c r="DP176" s="30">
        <v>35</v>
      </c>
      <c r="DQ176" s="30">
        <v>25</v>
      </c>
      <c r="DR176" s="30">
        <v>17</v>
      </c>
      <c r="DS176" s="30">
        <v>19</v>
      </c>
      <c r="DT176" s="30">
        <v>20</v>
      </c>
      <c r="DU176" s="30">
        <v>25</v>
      </c>
      <c r="DV176" s="30">
        <v>21</v>
      </c>
      <c r="DW176" s="30">
        <v>23</v>
      </c>
      <c r="DX176" s="30">
        <v>18</v>
      </c>
      <c r="DY176" s="30">
        <v>22</v>
      </c>
      <c r="DZ176" s="30">
        <v>19</v>
      </c>
      <c r="EA176" s="30">
        <v>22</v>
      </c>
      <c r="EB176" s="30">
        <v>5</v>
      </c>
      <c r="EC176" s="30">
        <v>5</v>
      </c>
      <c r="ED176" s="30">
        <v>9</v>
      </c>
      <c r="EE176" s="30">
        <v>28</v>
      </c>
      <c r="EF176" s="30">
        <v>30</v>
      </c>
      <c r="EG176" s="30">
        <v>16</v>
      </c>
      <c r="EH176" s="30">
        <v>18</v>
      </c>
      <c r="EI176" s="30">
        <v>19</v>
      </c>
      <c r="EJ176" s="30">
        <v>27</v>
      </c>
      <c r="EK176" s="30">
        <v>5</v>
      </c>
      <c r="EL176" s="30">
        <v>23</v>
      </c>
      <c r="EM176" s="30">
        <v>5</v>
      </c>
      <c r="EN176" s="30">
        <v>17</v>
      </c>
      <c r="EO176" s="30">
        <v>15</v>
      </c>
      <c r="EP176" s="30">
        <v>7</v>
      </c>
      <c r="EQ176" s="30">
        <v>18</v>
      </c>
      <c r="ER176" s="30"/>
      <c r="ES176" s="30"/>
      <c r="ET176" s="30">
        <v>11</v>
      </c>
      <c r="EU176" s="30">
        <v>20</v>
      </c>
      <c r="EV176" s="30">
        <v>43</v>
      </c>
      <c r="EW176" s="30">
        <v>10</v>
      </c>
      <c r="EX176" s="30">
        <v>14</v>
      </c>
      <c r="EY176" s="30"/>
      <c r="EZ176" s="30"/>
      <c r="FA176" s="30"/>
      <c r="FB176" s="30"/>
      <c r="FC176" s="30"/>
      <c r="FD176" s="30"/>
      <c r="FE176" s="30"/>
      <c r="FF176" s="30"/>
      <c r="FG176" s="30"/>
      <c r="FH176" s="30">
        <v>68</v>
      </c>
      <c r="FI176" s="30"/>
      <c r="FJ176" s="30"/>
      <c r="FK176" s="30"/>
      <c r="FL176" s="30"/>
      <c r="FM176" s="30"/>
      <c r="FN176" s="30"/>
      <c r="FO176" s="30"/>
      <c r="FP176" s="30"/>
      <c r="FQ176" s="30"/>
      <c r="FR176" s="30"/>
      <c r="FS176" s="30"/>
      <c r="FT176" s="30"/>
      <c r="FU176" s="30"/>
      <c r="FV176" s="30">
        <v>16</v>
      </c>
      <c r="FW176" s="30">
        <v>22</v>
      </c>
      <c r="FX176" s="30">
        <v>12</v>
      </c>
      <c r="FY176" s="30">
        <v>32</v>
      </c>
      <c r="FZ176" s="30">
        <v>24</v>
      </c>
      <c r="GA176" s="30">
        <v>60</v>
      </c>
      <c r="GB176" s="30">
        <v>57</v>
      </c>
      <c r="GC176" s="30">
        <v>9</v>
      </c>
      <c r="GD176" s="30">
        <v>27</v>
      </c>
      <c r="GE176" s="30">
        <v>22</v>
      </c>
      <c r="GF176" s="30">
        <v>36</v>
      </c>
      <c r="GG176" s="30">
        <v>24</v>
      </c>
      <c r="GH176" s="30">
        <v>21</v>
      </c>
      <c r="GI176" s="30">
        <v>10</v>
      </c>
      <c r="GJ176" s="30">
        <v>31</v>
      </c>
      <c r="GK176" s="30">
        <v>40</v>
      </c>
      <c r="GL176" s="30">
        <v>14</v>
      </c>
      <c r="GM176" s="30"/>
      <c r="GN176" s="30"/>
      <c r="GO176" s="30"/>
      <c r="GP176" s="30"/>
      <c r="GQ176" s="30"/>
      <c r="GR176" s="30"/>
      <c r="GS176" s="30"/>
      <c r="GT176" s="30"/>
      <c r="GU176" s="30"/>
      <c r="GV176" s="30"/>
      <c r="GW176" s="30"/>
      <c r="GX176" s="30"/>
      <c r="GY176" s="30"/>
      <c r="GZ176" s="30"/>
      <c r="HA176" s="30"/>
      <c r="HB176" s="30"/>
      <c r="HC176" s="30"/>
      <c r="HD176" s="30"/>
      <c r="HE176" s="30"/>
      <c r="HF176" s="30">
        <v>45</v>
      </c>
      <c r="HG176" s="30"/>
      <c r="HH176" s="30"/>
      <c r="HI176" s="30"/>
      <c r="HJ176" s="30"/>
      <c r="HK176" s="30"/>
      <c r="HL176" s="30"/>
      <c r="HM176" s="30"/>
      <c r="HN176" s="30"/>
      <c r="HO176" s="30">
        <v>7</v>
      </c>
      <c r="HP176" s="30"/>
      <c r="HQ176" s="30">
        <v>9</v>
      </c>
      <c r="HR176" s="30"/>
      <c r="HS176" s="30"/>
      <c r="HT176" s="30"/>
      <c r="HU176" s="30"/>
      <c r="HV176" s="30"/>
      <c r="HW176" s="30"/>
      <c r="HX176" s="30"/>
      <c r="HY176" s="30">
        <v>2</v>
      </c>
      <c r="HZ176" s="30"/>
      <c r="IA176" s="30"/>
      <c r="IB176" s="30"/>
      <c r="IC176" s="30"/>
      <c r="ID176" s="30"/>
      <c r="IE176" s="30"/>
      <c r="IF176" s="30"/>
      <c r="IG176" s="30"/>
      <c r="IH176" s="30"/>
      <c r="II176" s="30">
        <v>59</v>
      </c>
      <c r="IJ176" s="30">
        <v>56</v>
      </c>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30"/>
      <c r="LE176" s="30"/>
      <c r="LF176" s="30"/>
      <c r="LG176" s="30"/>
      <c r="LH176" s="30"/>
      <c r="LI176" s="30"/>
      <c r="LJ176" s="30"/>
      <c r="LK176" s="30"/>
      <c r="LL176" s="30"/>
      <c r="LM176" s="30"/>
      <c r="LN176" s="30"/>
      <c r="LO176" s="30"/>
      <c r="LP176" s="30"/>
      <c r="LQ176" s="30"/>
      <c r="LR176" s="30"/>
      <c r="LS176" s="30"/>
      <c r="LT176" s="30"/>
      <c r="LU176" s="30"/>
      <c r="LV176" s="30"/>
      <c r="LW176" s="30"/>
      <c r="LX176" s="30"/>
      <c r="LY176" s="30"/>
      <c r="LZ176" s="30"/>
      <c r="MA176" s="30"/>
      <c r="MB176" s="30"/>
      <c r="MC176" s="30"/>
      <c r="MD176" s="30"/>
      <c r="ME176" s="30"/>
      <c r="MF176" s="30"/>
      <c r="MG176" s="30"/>
      <c r="MH176" s="30"/>
      <c r="MI176" s="30"/>
      <c r="MJ176" s="30"/>
      <c r="MK176" s="30"/>
      <c r="ML176" s="30"/>
      <c r="MM176" s="30"/>
      <c r="MN176" s="30"/>
      <c r="MO176" s="30"/>
      <c r="MP176" s="30"/>
      <c r="MQ176" s="30"/>
      <c r="MR176" s="30"/>
      <c r="MS176" s="30"/>
      <c r="MT176" s="30"/>
      <c r="MU176" s="30"/>
      <c r="MV176" s="30"/>
      <c r="MW176" s="30"/>
      <c r="MX176" s="30"/>
      <c r="MY176" s="30"/>
      <c r="MZ176" s="30"/>
      <c r="NA176" s="30"/>
      <c r="NB176" s="30"/>
      <c r="NC176" s="30"/>
      <c r="ND176" s="30"/>
      <c r="NE176" s="30"/>
      <c r="NF176" s="30"/>
      <c r="NG176" s="30"/>
      <c r="NH176" s="30"/>
      <c r="NI176" s="30"/>
      <c r="NJ176" s="30"/>
      <c r="NK176" s="30"/>
      <c r="NL176" s="30"/>
      <c r="NM176" s="30"/>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c r="PO176" s="30"/>
      <c r="PP176" s="30"/>
      <c r="PQ176" s="30"/>
      <c r="PR176" s="30"/>
      <c r="PS176" s="30"/>
      <c r="PT176" s="30"/>
      <c r="PU176" s="30">
        <v>56</v>
      </c>
      <c r="PV176" s="30">
        <v>25</v>
      </c>
      <c r="PW176" s="30"/>
      <c r="PX176" s="30"/>
      <c r="PY176" s="30"/>
      <c r="PZ176" s="30"/>
      <c r="QA176" s="30"/>
      <c r="QB176" s="30"/>
      <c r="QC176" s="30"/>
      <c r="QD176" s="30"/>
      <c r="QE176" s="30"/>
      <c r="QF176" s="30"/>
      <c r="QG176" s="30"/>
      <c r="QH176" s="30"/>
      <c r="QI176" s="30"/>
      <c r="QJ176" s="30"/>
      <c r="QK176" s="30"/>
      <c r="QL176" s="30"/>
      <c r="QM176" s="30"/>
      <c r="QN176" s="30"/>
      <c r="QO176" s="30"/>
      <c r="QP176" s="30"/>
      <c r="QQ176" s="30"/>
      <c r="QR176" s="30"/>
      <c r="QS176" s="30"/>
      <c r="QT176" s="30"/>
      <c r="QU176" s="30"/>
      <c r="QV176" s="30"/>
      <c r="QW176" s="30"/>
      <c r="QX176" s="30"/>
      <c r="QY176" s="30"/>
      <c r="QZ176" s="30"/>
      <c r="RA176" s="30"/>
      <c r="RB176" s="30"/>
      <c r="RC176" s="30"/>
      <c r="RD176" s="30"/>
      <c r="RE176" s="30"/>
      <c r="RF176" s="30"/>
      <c r="RG176" s="30"/>
      <c r="RH176" s="30"/>
      <c r="RI176" s="30"/>
      <c r="RJ176" s="30"/>
      <c r="RK176" s="30"/>
      <c r="RL176" s="30"/>
      <c r="RM176" s="30"/>
      <c r="RN176" s="30"/>
      <c r="RO176" s="30"/>
      <c r="RP176" s="30"/>
      <c r="RQ176" s="30"/>
      <c r="RR176" s="30"/>
      <c r="RS176" s="30"/>
      <c r="RT176" s="30"/>
      <c r="RU176" s="30"/>
      <c r="RV176" s="30"/>
      <c r="RW176" s="30"/>
      <c r="RX176" s="30"/>
      <c r="RY176" s="30"/>
      <c r="RZ176" s="30"/>
      <c r="SA176" s="30"/>
      <c r="SB176" s="30"/>
      <c r="SC176" s="30"/>
      <c r="SD176" s="30"/>
      <c r="SE176" s="30"/>
      <c r="SF176" s="30"/>
      <c r="SG176" s="30"/>
      <c r="SH176" s="30"/>
      <c r="SI176" s="30"/>
      <c r="SJ176" s="30"/>
      <c r="SK176" s="30"/>
      <c r="SL176" s="30">
        <v>5</v>
      </c>
      <c r="SM176" s="30">
        <v>5</v>
      </c>
      <c r="SN176" s="30"/>
      <c r="SO176" s="30"/>
      <c r="SP176" s="30"/>
      <c r="SQ176" s="30"/>
      <c r="SR176" s="30"/>
      <c r="SS176" s="30"/>
      <c r="ST176" s="30"/>
      <c r="SU176" s="30"/>
      <c r="SV176" s="30"/>
      <c r="SW176" s="30"/>
      <c r="SX176" s="30"/>
      <c r="SY176" s="30"/>
      <c r="SZ176" s="30"/>
      <c r="TA176" s="30"/>
      <c r="TB176" s="30"/>
      <c r="TC176" s="30"/>
      <c r="TD176" s="30"/>
      <c r="TE176" s="30"/>
      <c r="TF176" s="30"/>
      <c r="TG176" s="30"/>
      <c r="TH176" s="30"/>
      <c r="TI176" s="30"/>
      <c r="TJ176" s="30"/>
      <c r="TK176" s="30"/>
      <c r="TL176" s="30"/>
      <c r="TM176" s="30"/>
      <c r="TN176" s="30"/>
      <c r="TO176" s="30"/>
      <c r="TP176" s="30"/>
      <c r="TQ176" s="30"/>
      <c r="TR176" s="30"/>
      <c r="TS176" s="30"/>
      <c r="TT176" s="30"/>
      <c r="TU176" s="30"/>
      <c r="TV176" s="30"/>
      <c r="TW176" s="30"/>
      <c r="TX176" s="30"/>
      <c r="TY176" s="30"/>
      <c r="TZ176" s="30"/>
      <c r="UA176" s="30"/>
    </row>
    <row r="177" spans="2:547">
      <c r="B177" s="30" t="s">
        <v>174</v>
      </c>
      <c r="C177" s="43" t="s">
        <v>546</v>
      </c>
      <c r="D177" s="44"/>
      <c r="E177" s="30">
        <v>747</v>
      </c>
      <c r="F177" s="30">
        <v>170</v>
      </c>
      <c r="G177" s="30">
        <v>22.76</v>
      </c>
      <c r="H177" s="43" t="s">
        <v>537</v>
      </c>
      <c r="I177" s="44"/>
      <c r="J177" s="30">
        <v>15</v>
      </c>
      <c r="K177" s="30">
        <v>2</v>
      </c>
      <c r="L177" s="30">
        <v>93</v>
      </c>
      <c r="M177" s="30">
        <v>5</v>
      </c>
      <c r="N177" s="30">
        <v>0</v>
      </c>
      <c r="O177" s="30">
        <v>56</v>
      </c>
      <c r="P177" s="30">
        <v>11</v>
      </c>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v>12</v>
      </c>
      <c r="DM177" s="30">
        <v>3</v>
      </c>
      <c r="DN177" s="30">
        <v>154</v>
      </c>
      <c r="DO177" s="30">
        <v>57</v>
      </c>
      <c r="DP177" s="30">
        <v>95</v>
      </c>
      <c r="DQ177" s="30">
        <v>83</v>
      </c>
      <c r="DR177" s="30">
        <v>48</v>
      </c>
      <c r="DS177" s="30">
        <v>12</v>
      </c>
      <c r="DT177" s="30">
        <v>12</v>
      </c>
      <c r="DU177" s="30">
        <v>47</v>
      </c>
      <c r="DV177" s="30">
        <v>14</v>
      </c>
      <c r="DW177" s="30">
        <v>13</v>
      </c>
      <c r="DX177" s="30">
        <v>15</v>
      </c>
      <c r="DY177" s="30">
        <v>14</v>
      </c>
      <c r="DZ177" s="30">
        <v>14</v>
      </c>
      <c r="EA177" s="30">
        <v>13</v>
      </c>
      <c r="EB177" s="30">
        <v>5</v>
      </c>
      <c r="EC177" s="30">
        <v>5</v>
      </c>
      <c r="ED177" s="30">
        <v>5</v>
      </c>
      <c r="EE177" s="30">
        <v>83</v>
      </c>
      <c r="EF177" s="30">
        <v>83</v>
      </c>
      <c r="EG177" s="30">
        <v>13</v>
      </c>
      <c r="EH177" s="30">
        <v>45</v>
      </c>
      <c r="EI177" s="30">
        <v>15</v>
      </c>
      <c r="EJ177" s="30">
        <v>79</v>
      </c>
      <c r="EK177" s="30">
        <v>5</v>
      </c>
      <c r="EL177" s="30">
        <v>86</v>
      </c>
      <c r="EM177" s="30">
        <v>5</v>
      </c>
      <c r="EN177" s="30">
        <v>45</v>
      </c>
      <c r="EO177" s="30">
        <v>13</v>
      </c>
      <c r="EP177" s="30">
        <v>4</v>
      </c>
      <c r="EQ177" s="30">
        <v>49</v>
      </c>
      <c r="ER177" s="30"/>
      <c r="ES177" s="30"/>
      <c r="ET177" s="30">
        <v>6</v>
      </c>
      <c r="EU177" s="30">
        <v>59</v>
      </c>
      <c r="EV177" s="30">
        <v>59</v>
      </c>
      <c r="EW177" s="30">
        <v>37</v>
      </c>
      <c r="EX177" s="30">
        <v>9</v>
      </c>
      <c r="EY177" s="30"/>
      <c r="EZ177" s="30"/>
      <c r="FA177" s="30"/>
      <c r="FB177" s="30"/>
      <c r="FC177" s="30"/>
      <c r="FD177" s="30"/>
      <c r="FE177" s="30"/>
      <c r="FF177" s="30"/>
      <c r="FG177" s="30"/>
      <c r="FH177" s="30"/>
      <c r="FI177" s="30">
        <v>15</v>
      </c>
      <c r="FJ177" s="30">
        <v>144</v>
      </c>
      <c r="FK177" s="30"/>
      <c r="FL177" s="30"/>
      <c r="FM177" s="30"/>
      <c r="FN177" s="30"/>
      <c r="FO177" s="30"/>
      <c r="FP177" s="30"/>
      <c r="FQ177" s="30"/>
      <c r="FR177" s="30"/>
      <c r="FS177" s="30"/>
      <c r="FT177" s="30"/>
      <c r="FU177" s="30"/>
      <c r="FV177" s="30">
        <v>39</v>
      </c>
      <c r="FW177" s="30">
        <v>15</v>
      </c>
      <c r="FX177" s="30">
        <v>51</v>
      </c>
      <c r="FY177" s="30">
        <v>54</v>
      </c>
      <c r="FZ177" s="30">
        <v>15</v>
      </c>
      <c r="GA177" s="30">
        <v>132</v>
      </c>
      <c r="GB177" s="30">
        <v>132</v>
      </c>
      <c r="GC177" s="30">
        <v>29</v>
      </c>
      <c r="GD177" s="30">
        <v>51</v>
      </c>
      <c r="GE177" s="30">
        <v>55</v>
      </c>
      <c r="GF177" s="30">
        <v>68</v>
      </c>
      <c r="GG177" s="30">
        <v>66</v>
      </c>
      <c r="GH177" s="30">
        <v>14</v>
      </c>
      <c r="GI177" s="30">
        <v>7</v>
      </c>
      <c r="GJ177" s="30">
        <v>81</v>
      </c>
      <c r="GK177" s="30">
        <v>82</v>
      </c>
      <c r="GL177" s="30">
        <v>8</v>
      </c>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v>126</v>
      </c>
      <c r="HX177" s="30"/>
      <c r="HY177" s="30"/>
      <c r="HZ177" s="30"/>
      <c r="IA177" s="30"/>
      <c r="IB177" s="30"/>
      <c r="IC177" s="30"/>
      <c r="ID177" s="30"/>
      <c r="IE177" s="30"/>
      <c r="IF177" s="30"/>
      <c r="IG177" s="30"/>
      <c r="IH177" s="30"/>
      <c r="II177" s="30">
        <v>138</v>
      </c>
      <c r="IJ177" s="30">
        <v>138</v>
      </c>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30"/>
      <c r="LE177" s="30"/>
      <c r="LF177" s="30"/>
      <c r="LG177" s="30"/>
      <c r="LH177" s="30"/>
      <c r="LI177" s="30"/>
      <c r="LJ177" s="30"/>
      <c r="LK177" s="30"/>
      <c r="LL177" s="30"/>
      <c r="LM177" s="30"/>
      <c r="LN177" s="30"/>
      <c r="LO177" s="30"/>
      <c r="LP177" s="30"/>
      <c r="LQ177" s="30"/>
      <c r="LR177" s="30"/>
      <c r="LS177" s="30"/>
      <c r="LT177" s="30"/>
      <c r="LU177" s="30"/>
      <c r="LV177" s="30"/>
      <c r="LW177" s="30"/>
      <c r="LX177" s="30"/>
      <c r="LY177" s="30"/>
      <c r="LZ177" s="30"/>
      <c r="MA177" s="30"/>
      <c r="MB177" s="30"/>
      <c r="MC177" s="30"/>
      <c r="MD177" s="30"/>
      <c r="ME177" s="30"/>
      <c r="MF177" s="30"/>
      <c r="MG177" s="30"/>
      <c r="MH177" s="30"/>
      <c r="MI177" s="30"/>
      <c r="MJ177" s="30"/>
      <c r="MK177" s="30"/>
      <c r="ML177" s="30"/>
      <c r="MM177" s="30"/>
      <c r="MN177" s="30"/>
      <c r="MO177" s="30"/>
      <c r="MP177" s="30"/>
      <c r="MQ177" s="30"/>
      <c r="MR177" s="30"/>
      <c r="MS177" s="30"/>
      <c r="MT177" s="30"/>
      <c r="MU177" s="30"/>
      <c r="MV177" s="30"/>
      <c r="MW177" s="30"/>
      <c r="MX177" s="30"/>
      <c r="MY177" s="30"/>
      <c r="MZ177" s="30"/>
      <c r="NA177" s="30"/>
      <c r="NB177" s="30"/>
      <c r="NC177" s="30"/>
      <c r="ND177" s="30"/>
      <c r="NE177" s="30"/>
      <c r="NF177" s="30"/>
      <c r="NG177" s="30"/>
      <c r="NH177" s="30"/>
      <c r="NI177" s="30"/>
      <c r="NJ177" s="30"/>
      <c r="NK177" s="30"/>
      <c r="NL177" s="30"/>
      <c r="NM177" s="30"/>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c r="PO177" s="30"/>
      <c r="PP177" s="30"/>
      <c r="PQ177" s="30"/>
      <c r="PR177" s="30"/>
      <c r="PS177" s="30"/>
      <c r="PT177" s="30"/>
      <c r="PU177" s="30"/>
      <c r="PV177" s="30"/>
      <c r="PW177" s="30">
        <v>140</v>
      </c>
      <c r="PX177" s="30"/>
      <c r="PY177" s="30"/>
      <c r="PZ177" s="30"/>
      <c r="QA177" s="30"/>
      <c r="QB177" s="30"/>
      <c r="QC177" s="30"/>
      <c r="QD177" s="30"/>
      <c r="QE177" s="30"/>
      <c r="QF177" s="30"/>
      <c r="QG177" s="30"/>
      <c r="QH177" s="30"/>
      <c r="QI177" s="30"/>
      <c r="QJ177" s="30"/>
      <c r="QK177" s="30"/>
      <c r="QL177" s="30"/>
      <c r="QM177" s="30"/>
      <c r="QN177" s="30"/>
      <c r="QO177" s="30"/>
      <c r="QP177" s="30"/>
      <c r="QQ177" s="30"/>
      <c r="QR177" s="30"/>
      <c r="QS177" s="30"/>
      <c r="QT177" s="30"/>
      <c r="QU177" s="30"/>
      <c r="QV177" s="30"/>
      <c r="QW177" s="30"/>
      <c r="QX177" s="30"/>
      <c r="QY177" s="30"/>
      <c r="QZ177" s="30"/>
      <c r="RA177" s="30"/>
      <c r="RB177" s="30"/>
      <c r="RC177" s="30"/>
      <c r="RD177" s="30"/>
      <c r="RE177" s="30"/>
      <c r="RF177" s="30"/>
      <c r="RG177" s="30"/>
      <c r="RH177" s="30"/>
      <c r="RI177" s="30"/>
      <c r="RJ177" s="30"/>
      <c r="RK177" s="30"/>
      <c r="RL177" s="30"/>
      <c r="RM177" s="30"/>
      <c r="RN177" s="30"/>
      <c r="RO177" s="30"/>
      <c r="RP177" s="30"/>
      <c r="RQ177" s="30"/>
      <c r="RR177" s="30"/>
      <c r="RS177" s="30"/>
      <c r="RT177" s="30"/>
      <c r="RU177" s="30"/>
      <c r="RV177" s="30"/>
      <c r="RW177" s="30"/>
      <c r="RX177" s="30"/>
      <c r="RY177" s="30"/>
      <c r="RZ177" s="30"/>
      <c r="SA177" s="30"/>
      <c r="SB177" s="30"/>
      <c r="SC177" s="30"/>
      <c r="SD177" s="30"/>
      <c r="SE177" s="30"/>
      <c r="SF177" s="30"/>
      <c r="SG177" s="30"/>
      <c r="SH177" s="30"/>
      <c r="SI177" s="30"/>
      <c r="SJ177" s="30"/>
      <c r="SK177" s="30"/>
      <c r="SL177" s="30">
        <v>1</v>
      </c>
      <c r="SM177" s="30">
        <v>2</v>
      </c>
      <c r="SN177" s="30"/>
      <c r="SO177" s="30"/>
      <c r="SP177" s="30"/>
      <c r="SQ177" s="30"/>
      <c r="SR177" s="30"/>
      <c r="SS177" s="30"/>
      <c r="ST177" s="30"/>
      <c r="SU177" s="30"/>
      <c r="SV177" s="30"/>
      <c r="SW177" s="30"/>
      <c r="SX177" s="30"/>
      <c r="SY177" s="30"/>
      <c r="SZ177" s="30"/>
      <c r="TA177" s="30"/>
      <c r="TB177" s="30"/>
      <c r="TC177" s="30"/>
      <c r="TD177" s="30"/>
      <c r="TE177" s="30"/>
      <c r="TF177" s="30"/>
      <c r="TG177" s="30"/>
      <c r="TH177" s="30"/>
      <c r="TI177" s="30"/>
      <c r="TJ177" s="30"/>
      <c r="TK177" s="30"/>
      <c r="TL177" s="30"/>
      <c r="TM177" s="30"/>
      <c r="TN177" s="30"/>
      <c r="TO177" s="30"/>
      <c r="TP177" s="30"/>
      <c r="TQ177" s="30"/>
      <c r="TR177" s="30"/>
      <c r="TS177" s="30"/>
      <c r="TT177" s="30"/>
      <c r="TU177" s="30"/>
      <c r="TV177" s="30"/>
      <c r="TW177" s="30"/>
      <c r="TX177" s="30"/>
      <c r="TY177" s="30"/>
      <c r="TZ177" s="30"/>
      <c r="UA177" s="30"/>
    </row>
    <row r="178" spans="2:547">
      <c r="B178" s="30" t="s">
        <v>175</v>
      </c>
      <c r="C178" s="43" t="s">
        <v>546</v>
      </c>
      <c r="D178" s="44"/>
      <c r="E178" s="30">
        <v>1497</v>
      </c>
      <c r="F178" s="30">
        <v>345</v>
      </c>
      <c r="G178" s="30">
        <v>23.05</v>
      </c>
      <c r="H178" s="43" t="s">
        <v>537</v>
      </c>
      <c r="I178" s="44"/>
      <c r="J178" s="30">
        <v>38</v>
      </c>
      <c r="K178" s="30">
        <v>1</v>
      </c>
      <c r="L178" s="30">
        <v>179</v>
      </c>
      <c r="M178" s="30">
        <v>24</v>
      </c>
      <c r="N178" s="30">
        <v>0</v>
      </c>
      <c r="O178" s="30">
        <v>106</v>
      </c>
      <c r="P178" s="30">
        <v>28</v>
      </c>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v>30</v>
      </c>
      <c r="DM178" s="30">
        <v>7</v>
      </c>
      <c r="DN178" s="30">
        <v>313</v>
      </c>
      <c r="DO178" s="30">
        <v>103</v>
      </c>
      <c r="DP178" s="30">
        <v>177</v>
      </c>
      <c r="DQ178" s="30">
        <v>153</v>
      </c>
      <c r="DR178" s="30">
        <v>88</v>
      </c>
      <c r="DS178" s="30">
        <v>28</v>
      </c>
      <c r="DT178" s="30">
        <v>26</v>
      </c>
      <c r="DU178" s="30">
        <v>93</v>
      </c>
      <c r="DV178" s="30">
        <v>30</v>
      </c>
      <c r="DW178" s="30">
        <v>30</v>
      </c>
      <c r="DX178" s="30">
        <v>31</v>
      </c>
      <c r="DY178" s="30">
        <v>31</v>
      </c>
      <c r="DZ178" s="30">
        <v>30</v>
      </c>
      <c r="EA178" s="30">
        <v>31</v>
      </c>
      <c r="EB178" s="30">
        <v>25</v>
      </c>
      <c r="EC178" s="30">
        <v>25</v>
      </c>
      <c r="ED178" s="30">
        <v>30</v>
      </c>
      <c r="EE178" s="30">
        <v>162</v>
      </c>
      <c r="EF178" s="30">
        <v>157</v>
      </c>
      <c r="EG178" s="30">
        <v>26</v>
      </c>
      <c r="EH178" s="30">
        <v>98</v>
      </c>
      <c r="EI178" s="30">
        <v>32</v>
      </c>
      <c r="EJ178" s="30">
        <v>149</v>
      </c>
      <c r="EK178" s="30">
        <v>26</v>
      </c>
      <c r="EL178" s="30">
        <v>156</v>
      </c>
      <c r="EM178" s="30">
        <v>25</v>
      </c>
      <c r="EN178" s="30">
        <v>92</v>
      </c>
      <c r="EO178" s="30">
        <v>27</v>
      </c>
      <c r="EP178" s="30">
        <v>28</v>
      </c>
      <c r="EQ178" s="30">
        <v>95</v>
      </c>
      <c r="ER178" s="30"/>
      <c r="ES178" s="30"/>
      <c r="ET178" s="30">
        <v>23</v>
      </c>
      <c r="EU178" s="30">
        <v>83</v>
      </c>
      <c r="EV178" s="30">
        <v>158</v>
      </c>
      <c r="EW178" s="30">
        <v>78</v>
      </c>
      <c r="EX178" s="30">
        <v>13</v>
      </c>
      <c r="EY178" s="30"/>
      <c r="EZ178" s="30"/>
      <c r="FA178" s="30"/>
      <c r="FB178" s="30"/>
      <c r="FC178" s="30"/>
      <c r="FD178" s="30"/>
      <c r="FE178" s="30"/>
      <c r="FF178" s="30"/>
      <c r="FG178" s="30"/>
      <c r="FH178" s="30"/>
      <c r="FI178" s="30">
        <v>35</v>
      </c>
      <c r="FJ178" s="30">
        <v>295</v>
      </c>
      <c r="FK178" s="30"/>
      <c r="FL178" s="30"/>
      <c r="FM178" s="30"/>
      <c r="FN178" s="30"/>
      <c r="FO178" s="30"/>
      <c r="FP178" s="30"/>
      <c r="FQ178" s="30"/>
      <c r="FR178" s="30"/>
      <c r="FS178" s="30"/>
      <c r="FT178" s="30"/>
      <c r="FU178" s="30"/>
      <c r="FV178" s="30">
        <v>78</v>
      </c>
      <c r="FW178" s="30">
        <v>33</v>
      </c>
      <c r="FX178" s="30">
        <v>76</v>
      </c>
      <c r="FY178" s="30">
        <v>137</v>
      </c>
      <c r="FZ178" s="30">
        <v>34</v>
      </c>
      <c r="GA178" s="30">
        <v>286</v>
      </c>
      <c r="GB178" s="30">
        <v>288</v>
      </c>
      <c r="GC178" s="30">
        <v>65</v>
      </c>
      <c r="GD178" s="30">
        <v>109</v>
      </c>
      <c r="GE178" s="30">
        <v>113</v>
      </c>
      <c r="GF178" s="30">
        <v>163</v>
      </c>
      <c r="GG178" s="30">
        <v>122</v>
      </c>
      <c r="GH178" s="30">
        <v>34</v>
      </c>
      <c r="GI178" s="30">
        <v>14</v>
      </c>
      <c r="GJ178" s="30">
        <v>217</v>
      </c>
      <c r="GK178" s="30">
        <v>107</v>
      </c>
      <c r="GL178" s="30">
        <v>22</v>
      </c>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v>24</v>
      </c>
      <c r="HP178" s="30"/>
      <c r="HQ178" s="30">
        <v>185</v>
      </c>
      <c r="HR178" s="30"/>
      <c r="HS178" s="30"/>
      <c r="HT178" s="30"/>
      <c r="HU178" s="30"/>
      <c r="HV178" s="30"/>
      <c r="HW178" s="30">
        <v>46</v>
      </c>
      <c r="HX178" s="30"/>
      <c r="HY178" s="30">
        <v>45</v>
      </c>
      <c r="HZ178" s="30"/>
      <c r="IA178" s="30"/>
      <c r="IB178" s="30"/>
      <c r="IC178" s="30"/>
      <c r="ID178" s="30"/>
      <c r="IE178" s="30"/>
      <c r="IF178" s="30"/>
      <c r="IG178" s="30"/>
      <c r="IH178" s="30"/>
      <c r="II178" s="30">
        <v>291</v>
      </c>
      <c r="IJ178" s="30">
        <v>295</v>
      </c>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30"/>
      <c r="LE178" s="30"/>
      <c r="LF178" s="30"/>
      <c r="LG178" s="30"/>
      <c r="LH178" s="30"/>
      <c r="LI178" s="30"/>
      <c r="LJ178" s="30"/>
      <c r="LK178" s="30"/>
      <c r="LL178" s="30"/>
      <c r="LM178" s="30"/>
      <c r="LN178" s="30"/>
      <c r="LO178" s="30"/>
      <c r="LP178" s="30"/>
      <c r="LQ178" s="30"/>
      <c r="LR178" s="30"/>
      <c r="LS178" s="30"/>
      <c r="LT178" s="30"/>
      <c r="LU178" s="30"/>
      <c r="LV178" s="30"/>
      <c r="LW178" s="30"/>
      <c r="LX178" s="30"/>
      <c r="LY178" s="30"/>
      <c r="LZ178" s="30"/>
      <c r="MA178" s="30"/>
      <c r="MB178" s="30"/>
      <c r="MC178" s="30"/>
      <c r="MD178" s="30"/>
      <c r="ME178" s="30"/>
      <c r="MF178" s="30"/>
      <c r="MG178" s="30"/>
      <c r="MH178" s="30"/>
      <c r="MI178" s="30"/>
      <c r="MJ178" s="30"/>
      <c r="MK178" s="30"/>
      <c r="ML178" s="30"/>
      <c r="MM178" s="30"/>
      <c r="MN178" s="30"/>
      <c r="MO178" s="30"/>
      <c r="MP178" s="30"/>
      <c r="MQ178" s="30"/>
      <c r="MR178" s="30"/>
      <c r="MS178" s="30"/>
      <c r="MT178" s="30"/>
      <c r="MU178" s="30"/>
      <c r="MV178" s="30"/>
      <c r="MW178" s="30"/>
      <c r="MX178" s="30"/>
      <c r="MY178" s="30"/>
      <c r="MZ178" s="30"/>
      <c r="NA178" s="30"/>
      <c r="NB178" s="30"/>
      <c r="NC178" s="30"/>
      <c r="ND178" s="30"/>
      <c r="NE178" s="30"/>
      <c r="NF178" s="30"/>
      <c r="NG178" s="30"/>
      <c r="NH178" s="30"/>
      <c r="NI178" s="30"/>
      <c r="NJ178" s="30"/>
      <c r="NK178" s="30"/>
      <c r="NL178" s="30"/>
      <c r="NM178" s="30"/>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c r="PO178" s="30"/>
      <c r="PP178" s="30"/>
      <c r="PQ178" s="30"/>
      <c r="PR178" s="30"/>
      <c r="PS178" s="30"/>
      <c r="PT178" s="30"/>
      <c r="PU178" s="30"/>
      <c r="PV178" s="30"/>
      <c r="PW178" s="30"/>
      <c r="PX178" s="30">
        <v>34</v>
      </c>
      <c r="PY178" s="30">
        <v>151</v>
      </c>
      <c r="PZ178" s="30">
        <v>146</v>
      </c>
      <c r="QA178" s="30"/>
      <c r="QB178" s="30"/>
      <c r="QC178" s="30"/>
      <c r="QD178" s="30"/>
      <c r="QE178" s="30"/>
      <c r="QF178" s="30"/>
      <c r="QG178" s="30"/>
      <c r="QH178" s="30"/>
      <c r="QI178" s="30"/>
      <c r="QJ178" s="30"/>
      <c r="QK178" s="30"/>
      <c r="QL178" s="30"/>
      <c r="QM178" s="30"/>
      <c r="QN178" s="30"/>
      <c r="QO178" s="30"/>
      <c r="QP178" s="30"/>
      <c r="QQ178" s="30"/>
      <c r="QR178" s="30"/>
      <c r="QS178" s="30"/>
      <c r="QT178" s="30"/>
      <c r="QU178" s="30"/>
      <c r="QV178" s="30"/>
      <c r="QW178" s="30"/>
      <c r="QX178" s="30"/>
      <c r="QY178" s="30"/>
      <c r="QZ178" s="30"/>
      <c r="RA178" s="30"/>
      <c r="RB178" s="30"/>
      <c r="RC178" s="30"/>
      <c r="RD178" s="30"/>
      <c r="RE178" s="30"/>
      <c r="RF178" s="30"/>
      <c r="RG178" s="30"/>
      <c r="RH178" s="30"/>
      <c r="RI178" s="30"/>
      <c r="RJ178" s="30"/>
      <c r="RK178" s="30"/>
      <c r="RL178" s="30"/>
      <c r="RM178" s="30"/>
      <c r="RN178" s="30"/>
      <c r="RO178" s="30"/>
      <c r="RP178" s="30"/>
      <c r="RQ178" s="30"/>
      <c r="RR178" s="30"/>
      <c r="RS178" s="30"/>
      <c r="RT178" s="30"/>
      <c r="RU178" s="30"/>
      <c r="RV178" s="30"/>
      <c r="RW178" s="30"/>
      <c r="RX178" s="30"/>
      <c r="RY178" s="30"/>
      <c r="RZ178" s="30"/>
      <c r="SA178" s="30"/>
      <c r="SB178" s="30"/>
      <c r="SC178" s="30"/>
      <c r="SD178" s="30"/>
      <c r="SE178" s="30"/>
      <c r="SF178" s="30"/>
      <c r="SG178" s="30"/>
      <c r="SH178" s="30"/>
      <c r="SI178" s="30"/>
      <c r="SJ178" s="30"/>
      <c r="SK178" s="30"/>
      <c r="SL178" s="30">
        <v>59</v>
      </c>
      <c r="SM178" s="30">
        <v>46</v>
      </c>
      <c r="SN178" s="30"/>
      <c r="SO178" s="30"/>
      <c r="SP178" s="30"/>
      <c r="SQ178" s="30"/>
      <c r="SR178" s="30"/>
      <c r="SS178" s="30"/>
      <c r="ST178" s="30"/>
      <c r="SU178" s="30"/>
      <c r="SV178" s="30"/>
      <c r="SW178" s="30"/>
      <c r="SX178" s="30"/>
      <c r="SY178" s="30"/>
      <c r="SZ178" s="30"/>
      <c r="TA178" s="30"/>
      <c r="TB178" s="30"/>
      <c r="TC178" s="30"/>
      <c r="TD178" s="30"/>
      <c r="TE178" s="30"/>
      <c r="TF178" s="30"/>
      <c r="TG178" s="30"/>
      <c r="TH178" s="30"/>
      <c r="TI178" s="30"/>
      <c r="TJ178" s="30"/>
      <c r="TK178" s="30"/>
      <c r="TL178" s="30"/>
      <c r="TM178" s="30"/>
      <c r="TN178" s="30"/>
      <c r="TO178" s="30"/>
      <c r="TP178" s="30"/>
      <c r="TQ178" s="30"/>
      <c r="TR178" s="30"/>
      <c r="TS178" s="30"/>
      <c r="TT178" s="30"/>
      <c r="TU178" s="30"/>
      <c r="TV178" s="30"/>
      <c r="TW178" s="30"/>
      <c r="TX178" s="30"/>
      <c r="TY178" s="30"/>
      <c r="TZ178" s="30"/>
      <c r="UA178" s="30"/>
    </row>
    <row r="179" spans="2:547">
      <c r="B179" s="30" t="s">
        <v>176</v>
      </c>
      <c r="C179" s="43" t="s">
        <v>546</v>
      </c>
      <c r="D179" s="44"/>
      <c r="E179" s="30">
        <v>905</v>
      </c>
      <c r="F179" s="30">
        <v>174</v>
      </c>
      <c r="G179" s="30">
        <v>19.23</v>
      </c>
      <c r="H179" s="43" t="s">
        <v>537</v>
      </c>
      <c r="I179" s="44"/>
      <c r="J179" s="30">
        <v>27</v>
      </c>
      <c r="K179" s="30">
        <v>2</v>
      </c>
      <c r="L179" s="30">
        <v>73</v>
      </c>
      <c r="M179" s="30">
        <v>9</v>
      </c>
      <c r="N179" s="30">
        <v>0</v>
      </c>
      <c r="O179" s="30">
        <v>70</v>
      </c>
      <c r="P179" s="30">
        <v>16</v>
      </c>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v>19</v>
      </c>
      <c r="DM179" s="30">
        <v>8</v>
      </c>
      <c r="DN179" s="30">
        <v>155</v>
      </c>
      <c r="DO179" s="30">
        <v>77</v>
      </c>
      <c r="DP179" s="30">
        <v>76</v>
      </c>
      <c r="DQ179" s="30">
        <v>55</v>
      </c>
      <c r="DR179" s="30">
        <v>61</v>
      </c>
      <c r="DS179" s="30">
        <v>16</v>
      </c>
      <c r="DT179" s="30">
        <v>18</v>
      </c>
      <c r="DU179" s="30">
        <v>60</v>
      </c>
      <c r="DV179" s="30">
        <v>19</v>
      </c>
      <c r="DW179" s="30">
        <v>23</v>
      </c>
      <c r="DX179" s="30">
        <v>16</v>
      </c>
      <c r="DY179" s="30">
        <v>21</v>
      </c>
      <c r="DZ179" s="30">
        <v>18</v>
      </c>
      <c r="EA179" s="30">
        <v>21</v>
      </c>
      <c r="EB179" s="30">
        <v>13</v>
      </c>
      <c r="EC179" s="30">
        <v>11</v>
      </c>
      <c r="ED179" s="30">
        <v>11</v>
      </c>
      <c r="EE179" s="30">
        <v>60</v>
      </c>
      <c r="EF179" s="30">
        <v>63</v>
      </c>
      <c r="EG179" s="30">
        <v>17</v>
      </c>
      <c r="EH179" s="30">
        <v>71</v>
      </c>
      <c r="EI179" s="30">
        <v>18</v>
      </c>
      <c r="EJ179" s="30">
        <v>56</v>
      </c>
      <c r="EK179" s="30">
        <v>10</v>
      </c>
      <c r="EL179" s="30">
        <v>61</v>
      </c>
      <c r="EM179" s="30">
        <v>11</v>
      </c>
      <c r="EN179" s="30">
        <v>58</v>
      </c>
      <c r="EO179" s="30">
        <v>16</v>
      </c>
      <c r="EP179" s="30">
        <v>16</v>
      </c>
      <c r="EQ179" s="30">
        <v>63</v>
      </c>
      <c r="ER179" s="30"/>
      <c r="ES179" s="30"/>
      <c r="ET179" s="30">
        <v>19</v>
      </c>
      <c r="EU179" s="30">
        <v>43</v>
      </c>
      <c r="EV179" s="30">
        <v>81</v>
      </c>
      <c r="EW179" s="30">
        <v>32</v>
      </c>
      <c r="EX179" s="30">
        <v>8</v>
      </c>
      <c r="EY179" s="30"/>
      <c r="EZ179" s="30"/>
      <c r="FA179" s="30"/>
      <c r="FB179" s="30"/>
      <c r="FC179" s="30"/>
      <c r="FD179" s="30"/>
      <c r="FE179" s="30"/>
      <c r="FF179" s="30"/>
      <c r="FG179" s="30"/>
      <c r="FH179" s="30">
        <v>147</v>
      </c>
      <c r="FI179" s="30"/>
      <c r="FJ179" s="30"/>
      <c r="FK179" s="30"/>
      <c r="FL179" s="30"/>
      <c r="FM179" s="30"/>
      <c r="FN179" s="30"/>
      <c r="FO179" s="30"/>
      <c r="FP179" s="30"/>
      <c r="FQ179" s="30"/>
      <c r="FR179" s="30"/>
      <c r="FS179" s="30"/>
      <c r="FT179" s="30"/>
      <c r="FU179" s="30"/>
      <c r="FV179" s="30">
        <v>40</v>
      </c>
      <c r="FW179" s="30">
        <v>26</v>
      </c>
      <c r="FX179" s="30">
        <v>28</v>
      </c>
      <c r="FY179" s="30">
        <v>66</v>
      </c>
      <c r="FZ179" s="30">
        <v>27</v>
      </c>
      <c r="GA179" s="30">
        <v>137</v>
      </c>
      <c r="GB179" s="30">
        <v>133</v>
      </c>
      <c r="GC179" s="30">
        <v>18</v>
      </c>
      <c r="GD179" s="30">
        <v>59</v>
      </c>
      <c r="GE179" s="30">
        <v>54</v>
      </c>
      <c r="GF179" s="30">
        <v>78</v>
      </c>
      <c r="GG179" s="30">
        <v>59</v>
      </c>
      <c r="GH179" s="30">
        <v>25</v>
      </c>
      <c r="GI179" s="30">
        <v>10</v>
      </c>
      <c r="GJ179" s="30">
        <v>88</v>
      </c>
      <c r="GK179" s="30">
        <v>78</v>
      </c>
      <c r="GL179" s="30">
        <v>18</v>
      </c>
      <c r="GM179" s="30"/>
      <c r="GN179" s="30"/>
      <c r="GO179" s="30"/>
      <c r="GP179" s="30"/>
      <c r="GQ179" s="30"/>
      <c r="GR179" s="30"/>
      <c r="GS179" s="30"/>
      <c r="GT179" s="30"/>
      <c r="GU179" s="30"/>
      <c r="GV179" s="30"/>
      <c r="GW179" s="30"/>
      <c r="GX179" s="30"/>
      <c r="GY179" s="30"/>
      <c r="GZ179" s="30"/>
      <c r="HA179" s="30"/>
      <c r="HB179" s="30"/>
      <c r="HC179" s="30"/>
      <c r="HD179" s="30"/>
      <c r="HE179" s="30"/>
      <c r="HF179" s="30">
        <v>133</v>
      </c>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v>142</v>
      </c>
      <c r="IJ179" s="30">
        <v>138</v>
      </c>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30"/>
      <c r="LE179" s="30"/>
      <c r="LF179" s="30"/>
      <c r="LG179" s="30"/>
      <c r="LH179" s="30"/>
      <c r="LI179" s="30"/>
      <c r="LJ179" s="30"/>
      <c r="LK179" s="30"/>
      <c r="LL179" s="30"/>
      <c r="LM179" s="30"/>
      <c r="LN179" s="30"/>
      <c r="LO179" s="30"/>
      <c r="LP179" s="30"/>
      <c r="LQ179" s="30"/>
      <c r="LR179" s="30"/>
      <c r="LS179" s="30"/>
      <c r="LT179" s="30"/>
      <c r="LU179" s="30"/>
      <c r="LV179" s="30"/>
      <c r="LW179" s="30"/>
      <c r="LX179" s="30"/>
      <c r="LY179" s="30"/>
      <c r="LZ179" s="30"/>
      <c r="MA179" s="30"/>
      <c r="MB179" s="30"/>
      <c r="MC179" s="30"/>
      <c r="MD179" s="30"/>
      <c r="ME179" s="30"/>
      <c r="MF179" s="30"/>
      <c r="MG179" s="30"/>
      <c r="MH179" s="30"/>
      <c r="MI179" s="30"/>
      <c r="MJ179" s="30"/>
      <c r="MK179" s="30"/>
      <c r="ML179" s="30"/>
      <c r="MM179" s="30"/>
      <c r="MN179" s="30"/>
      <c r="MO179" s="30"/>
      <c r="MP179" s="30"/>
      <c r="MQ179" s="30"/>
      <c r="MR179" s="30"/>
      <c r="MS179" s="30"/>
      <c r="MT179" s="30"/>
      <c r="MU179" s="30"/>
      <c r="MV179" s="30"/>
      <c r="MW179" s="30"/>
      <c r="MX179" s="30"/>
      <c r="MY179" s="30"/>
      <c r="MZ179" s="30"/>
      <c r="NA179" s="30"/>
      <c r="NB179" s="30"/>
      <c r="NC179" s="30"/>
      <c r="ND179" s="30"/>
      <c r="NE179" s="30"/>
      <c r="NF179" s="30"/>
      <c r="NG179" s="30"/>
      <c r="NH179" s="30"/>
      <c r="NI179" s="30"/>
      <c r="NJ179" s="30"/>
      <c r="NK179" s="30"/>
      <c r="NL179" s="30"/>
      <c r="NM179" s="30"/>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c r="PO179" s="30"/>
      <c r="PP179" s="30"/>
      <c r="PQ179" s="30"/>
      <c r="PR179" s="30"/>
      <c r="PS179" s="30"/>
      <c r="PT179" s="30"/>
      <c r="PU179" s="30"/>
      <c r="PV179" s="30"/>
      <c r="PW179" s="30"/>
      <c r="PX179" s="30"/>
      <c r="PY179" s="30"/>
      <c r="PZ179" s="30"/>
      <c r="QA179" s="30"/>
      <c r="QB179" s="30"/>
      <c r="QC179" s="30"/>
      <c r="QD179" s="30"/>
      <c r="QE179" s="30"/>
      <c r="QF179" s="30"/>
      <c r="QG179" s="30"/>
      <c r="QH179" s="30"/>
      <c r="QI179" s="30"/>
      <c r="QJ179" s="30"/>
      <c r="QK179" s="30"/>
      <c r="QL179" s="30"/>
      <c r="QM179" s="30"/>
      <c r="QN179" s="30"/>
      <c r="QO179" s="30"/>
      <c r="QP179" s="30"/>
      <c r="QQ179" s="30"/>
      <c r="QR179" s="30"/>
      <c r="QS179" s="30"/>
      <c r="QT179" s="30"/>
      <c r="QU179" s="30"/>
      <c r="QV179" s="30"/>
      <c r="QW179" s="30"/>
      <c r="QX179" s="30"/>
      <c r="QY179" s="30"/>
      <c r="QZ179" s="30"/>
      <c r="RA179" s="30"/>
      <c r="RB179" s="30"/>
      <c r="RC179" s="30"/>
      <c r="RD179" s="30"/>
      <c r="RE179" s="30"/>
      <c r="RF179" s="30"/>
      <c r="RG179" s="30"/>
      <c r="RH179" s="30"/>
      <c r="RI179" s="30"/>
      <c r="RJ179" s="30"/>
      <c r="RK179" s="30"/>
      <c r="RL179" s="30"/>
      <c r="RM179" s="30"/>
      <c r="RN179" s="30"/>
      <c r="RO179" s="30"/>
      <c r="RP179" s="30"/>
      <c r="RQ179" s="30"/>
      <c r="RR179" s="30"/>
      <c r="RS179" s="30"/>
      <c r="RT179" s="30"/>
      <c r="RU179" s="30"/>
      <c r="RV179" s="30"/>
      <c r="RW179" s="30"/>
      <c r="RX179" s="30"/>
      <c r="RY179" s="30"/>
      <c r="RZ179" s="30"/>
      <c r="SA179" s="30"/>
      <c r="SB179" s="30"/>
      <c r="SC179" s="30"/>
      <c r="SD179" s="30"/>
      <c r="SE179" s="30"/>
      <c r="SF179" s="30"/>
      <c r="SG179" s="30"/>
      <c r="SH179" s="30"/>
      <c r="SI179" s="30"/>
      <c r="SJ179" s="30"/>
      <c r="SK179" s="30"/>
      <c r="SL179" s="30">
        <v>0</v>
      </c>
      <c r="SM179" s="30">
        <v>0</v>
      </c>
      <c r="SN179" s="30"/>
      <c r="SO179" s="30"/>
      <c r="SP179" s="30"/>
      <c r="SQ179" s="30"/>
      <c r="SR179" s="30"/>
      <c r="SS179" s="30"/>
      <c r="ST179" s="30"/>
      <c r="SU179" s="30"/>
      <c r="SV179" s="30"/>
      <c r="SW179" s="30"/>
      <c r="SX179" s="30"/>
      <c r="SY179" s="30"/>
      <c r="SZ179" s="30"/>
      <c r="TA179" s="30"/>
      <c r="TB179" s="30"/>
      <c r="TC179" s="30"/>
      <c r="TD179" s="30"/>
      <c r="TE179" s="30"/>
      <c r="TF179" s="30"/>
      <c r="TG179" s="30"/>
      <c r="TH179" s="30"/>
      <c r="TI179" s="30"/>
      <c r="TJ179" s="30"/>
      <c r="TK179" s="30"/>
      <c r="TL179" s="30"/>
      <c r="TM179" s="30"/>
      <c r="TN179" s="30"/>
      <c r="TO179" s="30"/>
      <c r="TP179" s="30"/>
      <c r="TQ179" s="30"/>
      <c r="TR179" s="30"/>
      <c r="TS179" s="30"/>
      <c r="TT179" s="30"/>
      <c r="TU179" s="30"/>
      <c r="TV179" s="30"/>
      <c r="TW179" s="30"/>
      <c r="TX179" s="30"/>
      <c r="TY179" s="30"/>
      <c r="TZ179" s="30"/>
      <c r="UA179" s="30"/>
    </row>
    <row r="180" spans="2:547">
      <c r="B180" s="30" t="s">
        <v>177</v>
      </c>
      <c r="C180" s="43" t="s">
        <v>546</v>
      </c>
      <c r="D180" s="44"/>
      <c r="E180" s="30">
        <v>894</v>
      </c>
      <c r="F180" s="30">
        <v>307</v>
      </c>
      <c r="G180" s="30">
        <v>34.340000000000003</v>
      </c>
      <c r="H180" s="43" t="s">
        <v>537</v>
      </c>
      <c r="I180" s="44"/>
      <c r="J180" s="30">
        <v>12</v>
      </c>
      <c r="K180" s="30">
        <v>2</v>
      </c>
      <c r="L180" s="30">
        <v>207</v>
      </c>
      <c r="M180" s="30">
        <v>19</v>
      </c>
      <c r="N180" s="30">
        <v>0</v>
      </c>
      <c r="O180" s="30">
        <v>61</v>
      </c>
      <c r="P180" s="30">
        <v>15</v>
      </c>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v>6</v>
      </c>
      <c r="DM180" s="30">
        <v>1</v>
      </c>
      <c r="DN180" s="30">
        <v>278</v>
      </c>
      <c r="DO180" s="30">
        <v>56</v>
      </c>
      <c r="DP180" s="30">
        <v>201</v>
      </c>
      <c r="DQ180" s="30">
        <v>181</v>
      </c>
      <c r="DR180" s="30">
        <v>52</v>
      </c>
      <c r="DS180" s="30">
        <v>15</v>
      </c>
      <c r="DT180" s="30">
        <v>5</v>
      </c>
      <c r="DU180" s="30">
        <v>54</v>
      </c>
      <c r="DV180" s="30">
        <v>7</v>
      </c>
      <c r="DW180" s="30">
        <v>6</v>
      </c>
      <c r="DX180" s="30">
        <v>13</v>
      </c>
      <c r="DY180" s="30">
        <v>7</v>
      </c>
      <c r="DZ180" s="30">
        <v>16</v>
      </c>
      <c r="EA180" s="30">
        <v>6</v>
      </c>
      <c r="EB180" s="30">
        <v>22</v>
      </c>
      <c r="EC180" s="30">
        <v>18</v>
      </c>
      <c r="ED180" s="30">
        <v>21</v>
      </c>
      <c r="EE180" s="30">
        <v>176</v>
      </c>
      <c r="EF180" s="30">
        <v>183</v>
      </c>
      <c r="EG180" s="30">
        <v>13</v>
      </c>
      <c r="EH180" s="30">
        <v>46</v>
      </c>
      <c r="EI180" s="30">
        <v>13</v>
      </c>
      <c r="EJ180" s="30">
        <v>175</v>
      </c>
      <c r="EK180" s="30">
        <v>18</v>
      </c>
      <c r="EL180" s="30">
        <v>184</v>
      </c>
      <c r="EM180" s="30">
        <v>17</v>
      </c>
      <c r="EN180" s="30">
        <v>44</v>
      </c>
      <c r="EO180" s="30">
        <v>12</v>
      </c>
      <c r="EP180" s="30">
        <v>22</v>
      </c>
      <c r="EQ180" s="30">
        <v>50</v>
      </c>
      <c r="ER180" s="30"/>
      <c r="ES180" s="30"/>
      <c r="ET180" s="30"/>
      <c r="EU180" s="30"/>
      <c r="EV180" s="30"/>
      <c r="EW180" s="30"/>
      <c r="EX180" s="30"/>
      <c r="EY180" s="30"/>
      <c r="EZ180" s="30"/>
      <c r="FA180" s="30">
        <v>92</v>
      </c>
      <c r="FB180" s="30">
        <v>197</v>
      </c>
      <c r="FC180" s="30"/>
      <c r="FD180" s="30"/>
      <c r="FE180" s="30"/>
      <c r="FF180" s="30"/>
      <c r="FG180" s="30"/>
      <c r="FH180" s="30"/>
      <c r="FI180" s="30"/>
      <c r="FJ180" s="30"/>
      <c r="FK180" s="30"/>
      <c r="FL180" s="30"/>
      <c r="FM180" s="30"/>
      <c r="FN180" s="30">
        <v>274</v>
      </c>
      <c r="FO180" s="30"/>
      <c r="FP180" s="30"/>
      <c r="FQ180" s="30"/>
      <c r="FR180" s="30"/>
      <c r="FS180" s="30"/>
      <c r="FT180" s="30"/>
      <c r="FU180" s="30"/>
      <c r="FV180" s="30">
        <v>77</v>
      </c>
      <c r="FW180" s="30">
        <v>8</v>
      </c>
      <c r="FX180" s="30">
        <v>51</v>
      </c>
      <c r="FY180" s="30">
        <v>127</v>
      </c>
      <c r="FZ180" s="30">
        <v>9</v>
      </c>
      <c r="GA180" s="30">
        <v>241</v>
      </c>
      <c r="GB180" s="30">
        <v>256</v>
      </c>
      <c r="GC180" s="30">
        <v>55</v>
      </c>
      <c r="GD180" s="30">
        <v>86</v>
      </c>
      <c r="GE180" s="30">
        <v>95</v>
      </c>
      <c r="GF180" s="30">
        <v>137</v>
      </c>
      <c r="GG180" s="30">
        <v>102</v>
      </c>
      <c r="GH180" s="30">
        <v>8</v>
      </c>
      <c r="GI180" s="30">
        <v>6</v>
      </c>
      <c r="GJ180" s="30">
        <v>155</v>
      </c>
      <c r="GK180" s="30">
        <v>138</v>
      </c>
      <c r="GL180" s="30">
        <v>5</v>
      </c>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v>9</v>
      </c>
      <c r="HP180" s="30"/>
      <c r="HQ180" s="30">
        <v>190</v>
      </c>
      <c r="HR180" s="30"/>
      <c r="HS180" s="30"/>
      <c r="HT180" s="30"/>
      <c r="HU180" s="30"/>
      <c r="HV180" s="30"/>
      <c r="HW180" s="30"/>
      <c r="HX180" s="30"/>
      <c r="HY180" s="30">
        <v>63</v>
      </c>
      <c r="HZ180" s="30"/>
      <c r="IA180" s="30"/>
      <c r="IB180" s="30"/>
      <c r="IC180" s="30"/>
      <c r="ID180" s="30"/>
      <c r="IE180" s="30"/>
      <c r="IF180" s="30"/>
      <c r="IG180" s="30"/>
      <c r="IH180" s="30"/>
      <c r="II180" s="30">
        <v>256</v>
      </c>
      <c r="IJ180" s="30">
        <v>253</v>
      </c>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30"/>
      <c r="LJ180" s="30"/>
      <c r="LK180" s="30"/>
      <c r="LL180" s="30"/>
      <c r="LM180" s="30"/>
      <c r="LN180" s="30"/>
      <c r="LO180" s="30"/>
      <c r="LP180" s="30"/>
      <c r="LQ180" s="30"/>
      <c r="LR180" s="30"/>
      <c r="LS180" s="30"/>
      <c r="LT180" s="30"/>
      <c r="LU180" s="30"/>
      <c r="LV180" s="30"/>
      <c r="LW180" s="30"/>
      <c r="LX180" s="30"/>
      <c r="LY180" s="30"/>
      <c r="LZ180" s="30"/>
      <c r="MA180" s="30"/>
      <c r="MB180" s="30"/>
      <c r="MC180" s="30"/>
      <c r="MD180" s="30"/>
      <c r="ME180" s="30"/>
      <c r="MF180" s="30"/>
      <c r="MG180" s="30"/>
      <c r="MH180" s="30"/>
      <c r="MI180" s="30"/>
      <c r="MJ180" s="30"/>
      <c r="MK180" s="30"/>
      <c r="ML180" s="30"/>
      <c r="MM180" s="30"/>
      <c r="MN180" s="30"/>
      <c r="MO180" s="30"/>
      <c r="MP180" s="30"/>
      <c r="MQ180" s="30"/>
      <c r="MR180" s="30"/>
      <c r="MS180" s="30"/>
      <c r="MT180" s="30"/>
      <c r="MU180" s="30"/>
      <c r="MV180" s="30"/>
      <c r="MW180" s="30"/>
      <c r="MX180" s="30"/>
      <c r="MY180" s="30"/>
      <c r="MZ180" s="30"/>
      <c r="NA180" s="30"/>
      <c r="NB180" s="30"/>
      <c r="NC180" s="30"/>
      <c r="ND180" s="30"/>
      <c r="NE180" s="30"/>
      <c r="NF180" s="30"/>
      <c r="NG180" s="30"/>
      <c r="NH180" s="30"/>
      <c r="NI180" s="30"/>
      <c r="NJ180" s="30"/>
      <c r="NK180" s="30"/>
      <c r="NL180" s="30"/>
      <c r="NM180" s="30"/>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c r="PO180" s="30"/>
      <c r="PP180" s="30"/>
      <c r="PQ180" s="30"/>
      <c r="PR180" s="30"/>
      <c r="PS180" s="30"/>
      <c r="PT180" s="30"/>
      <c r="PU180" s="30"/>
      <c r="PV180" s="30"/>
      <c r="PW180" s="30"/>
      <c r="PX180" s="30"/>
      <c r="PY180" s="30"/>
      <c r="PZ180" s="30"/>
      <c r="QA180" s="30">
        <v>260</v>
      </c>
      <c r="QB180" s="30"/>
      <c r="QC180" s="30"/>
      <c r="QD180" s="30"/>
      <c r="QE180" s="30"/>
      <c r="QF180" s="30"/>
      <c r="QG180" s="30"/>
      <c r="QH180" s="30"/>
      <c r="QI180" s="30"/>
      <c r="QJ180" s="30"/>
      <c r="QK180" s="30"/>
      <c r="QL180" s="30"/>
      <c r="QM180" s="30"/>
      <c r="QN180" s="30"/>
      <c r="QO180" s="30"/>
      <c r="QP180" s="30"/>
      <c r="QQ180" s="30"/>
      <c r="QR180" s="30"/>
      <c r="QS180" s="30"/>
      <c r="QT180" s="30"/>
      <c r="QU180" s="30"/>
      <c r="QV180" s="30"/>
      <c r="QW180" s="30"/>
      <c r="QX180" s="30"/>
      <c r="QY180" s="30"/>
      <c r="QZ180" s="30"/>
      <c r="RA180" s="30"/>
      <c r="RB180" s="30"/>
      <c r="RC180" s="30"/>
      <c r="RD180" s="30"/>
      <c r="RE180" s="30"/>
      <c r="RF180" s="30"/>
      <c r="RG180" s="30"/>
      <c r="RH180" s="30"/>
      <c r="RI180" s="30"/>
      <c r="RJ180" s="30"/>
      <c r="RK180" s="30"/>
      <c r="RL180" s="30"/>
      <c r="RM180" s="30"/>
      <c r="RN180" s="30"/>
      <c r="RO180" s="30"/>
      <c r="RP180" s="30"/>
      <c r="RQ180" s="30"/>
      <c r="RR180" s="30"/>
      <c r="RS180" s="30"/>
      <c r="RT180" s="30"/>
      <c r="RU180" s="30"/>
      <c r="RV180" s="30"/>
      <c r="RW180" s="30"/>
      <c r="RX180" s="30"/>
      <c r="RY180" s="30"/>
      <c r="RZ180" s="30"/>
      <c r="SA180" s="30"/>
      <c r="SB180" s="30"/>
      <c r="SC180" s="30"/>
      <c r="SD180" s="30"/>
      <c r="SE180" s="30"/>
      <c r="SF180" s="30"/>
      <c r="SG180" s="30"/>
      <c r="SH180" s="30"/>
      <c r="SI180" s="30"/>
      <c r="SJ180" s="30"/>
      <c r="SK180" s="30"/>
      <c r="SL180" s="30"/>
      <c r="SM180" s="30"/>
      <c r="SN180" s="30"/>
      <c r="SO180" s="30"/>
      <c r="SP180" s="30"/>
      <c r="SQ180" s="30"/>
      <c r="SR180" s="30"/>
      <c r="SS180" s="30"/>
      <c r="ST180" s="30"/>
      <c r="SU180" s="30"/>
      <c r="SV180" s="30"/>
      <c r="SW180" s="30"/>
      <c r="SX180" s="30"/>
      <c r="SY180" s="30"/>
      <c r="SZ180" s="30"/>
      <c r="TA180" s="30"/>
      <c r="TB180" s="30"/>
      <c r="TC180" s="30"/>
      <c r="TD180" s="30"/>
      <c r="TE180" s="30"/>
      <c r="TF180" s="30"/>
      <c r="TG180" s="30"/>
      <c r="TH180" s="30"/>
      <c r="TI180" s="30"/>
      <c r="TJ180" s="30"/>
      <c r="TK180" s="30"/>
      <c r="TL180" s="30"/>
      <c r="TM180" s="30"/>
      <c r="TN180" s="30"/>
      <c r="TO180" s="30"/>
      <c r="TP180" s="30"/>
      <c r="TQ180" s="30"/>
      <c r="TR180" s="30"/>
      <c r="TS180" s="30"/>
      <c r="TT180" s="30"/>
      <c r="TU180" s="30"/>
      <c r="TV180" s="30"/>
      <c r="TW180" s="30"/>
      <c r="TX180" s="30"/>
      <c r="TY180" s="30"/>
      <c r="TZ180" s="30"/>
      <c r="UA180" s="30"/>
    </row>
    <row r="181" spans="2:547">
      <c r="B181" s="30" t="s">
        <v>178</v>
      </c>
      <c r="C181" s="43" t="s">
        <v>546</v>
      </c>
      <c r="D181" s="44"/>
      <c r="E181" s="30">
        <v>1042</v>
      </c>
      <c r="F181" s="30">
        <v>236</v>
      </c>
      <c r="G181" s="30">
        <v>22.65</v>
      </c>
      <c r="H181" s="43" t="s">
        <v>537</v>
      </c>
      <c r="I181" s="44"/>
      <c r="J181" s="30">
        <v>27</v>
      </c>
      <c r="K181" s="30">
        <v>0</v>
      </c>
      <c r="L181" s="30">
        <v>127</v>
      </c>
      <c r="M181" s="30">
        <v>26</v>
      </c>
      <c r="N181" s="30">
        <v>0</v>
      </c>
      <c r="O181" s="30">
        <v>65</v>
      </c>
      <c r="P181" s="30">
        <v>15</v>
      </c>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v>18</v>
      </c>
      <c r="DM181" s="30">
        <v>6</v>
      </c>
      <c r="DN181" s="30">
        <v>216</v>
      </c>
      <c r="DO181" s="30">
        <v>60</v>
      </c>
      <c r="DP181" s="30">
        <v>129</v>
      </c>
      <c r="DQ181" s="30">
        <v>118</v>
      </c>
      <c r="DR181" s="30">
        <v>53</v>
      </c>
      <c r="DS181" s="30">
        <v>14</v>
      </c>
      <c r="DT181" s="30">
        <v>19</v>
      </c>
      <c r="DU181" s="30">
        <v>58</v>
      </c>
      <c r="DV181" s="30">
        <v>21</v>
      </c>
      <c r="DW181" s="30">
        <v>21</v>
      </c>
      <c r="DX181" s="30">
        <v>15</v>
      </c>
      <c r="DY181" s="30">
        <v>21</v>
      </c>
      <c r="DZ181" s="30">
        <v>15</v>
      </c>
      <c r="EA181" s="30">
        <v>20</v>
      </c>
      <c r="EB181" s="30">
        <v>22</v>
      </c>
      <c r="EC181" s="30">
        <v>21</v>
      </c>
      <c r="ED181" s="30">
        <v>23</v>
      </c>
      <c r="EE181" s="30">
        <v>116</v>
      </c>
      <c r="EF181" s="30">
        <v>115</v>
      </c>
      <c r="EG181" s="30">
        <v>14</v>
      </c>
      <c r="EH181" s="30">
        <v>59</v>
      </c>
      <c r="EI181" s="30">
        <v>17</v>
      </c>
      <c r="EJ181" s="30">
        <v>110</v>
      </c>
      <c r="EK181" s="30">
        <v>21</v>
      </c>
      <c r="EL181" s="30">
        <v>107</v>
      </c>
      <c r="EM181" s="30">
        <v>19</v>
      </c>
      <c r="EN181" s="30">
        <v>56</v>
      </c>
      <c r="EO181" s="30">
        <v>14</v>
      </c>
      <c r="EP181" s="30">
        <v>21</v>
      </c>
      <c r="EQ181" s="30">
        <v>58</v>
      </c>
      <c r="ER181" s="30"/>
      <c r="ES181" s="30"/>
      <c r="ET181" s="30">
        <v>13</v>
      </c>
      <c r="EU181" s="30">
        <v>62</v>
      </c>
      <c r="EV181" s="30">
        <v>116</v>
      </c>
      <c r="EW181" s="30">
        <v>34</v>
      </c>
      <c r="EX181" s="30">
        <v>11</v>
      </c>
      <c r="EY181" s="30"/>
      <c r="EZ181" s="30"/>
      <c r="FA181" s="30"/>
      <c r="FB181" s="30"/>
      <c r="FC181" s="30"/>
      <c r="FD181" s="30"/>
      <c r="FE181" s="30"/>
      <c r="FF181" s="30"/>
      <c r="FG181" s="30"/>
      <c r="FH181" s="30"/>
      <c r="FI181" s="30">
        <v>24</v>
      </c>
      <c r="FJ181" s="30">
        <v>199</v>
      </c>
      <c r="FK181" s="30"/>
      <c r="FL181" s="30"/>
      <c r="FM181" s="30"/>
      <c r="FN181" s="30"/>
      <c r="FO181" s="30"/>
      <c r="FP181" s="30"/>
      <c r="FQ181" s="30"/>
      <c r="FR181" s="30"/>
      <c r="FS181" s="30"/>
      <c r="FT181" s="30"/>
      <c r="FU181" s="30"/>
      <c r="FV181" s="30">
        <v>51</v>
      </c>
      <c r="FW181" s="30">
        <v>25</v>
      </c>
      <c r="FX181" s="30">
        <v>40</v>
      </c>
      <c r="FY181" s="30">
        <v>83</v>
      </c>
      <c r="FZ181" s="30">
        <v>25</v>
      </c>
      <c r="GA181" s="30">
        <v>173</v>
      </c>
      <c r="GB181" s="30">
        <v>171</v>
      </c>
      <c r="GC181" s="30">
        <v>52</v>
      </c>
      <c r="GD181" s="30">
        <v>56</v>
      </c>
      <c r="GE181" s="30">
        <v>60</v>
      </c>
      <c r="GF181" s="30">
        <v>111</v>
      </c>
      <c r="GG181" s="30">
        <v>64</v>
      </c>
      <c r="GH181" s="30">
        <v>23</v>
      </c>
      <c r="GI181" s="30">
        <v>10</v>
      </c>
      <c r="GJ181" s="30">
        <v>124</v>
      </c>
      <c r="GK181" s="30">
        <v>96</v>
      </c>
      <c r="GL181" s="30">
        <v>15</v>
      </c>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v>171</v>
      </c>
      <c r="HX181" s="30"/>
      <c r="HY181" s="30"/>
      <c r="HZ181" s="30"/>
      <c r="IA181" s="30"/>
      <c r="IB181" s="30"/>
      <c r="IC181" s="30"/>
      <c r="ID181" s="30"/>
      <c r="IE181" s="30"/>
      <c r="IF181" s="30"/>
      <c r="IG181" s="30"/>
      <c r="IH181" s="30"/>
      <c r="II181" s="30">
        <v>187</v>
      </c>
      <c r="IJ181" s="30">
        <v>180</v>
      </c>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30"/>
      <c r="LJ181" s="30"/>
      <c r="LK181" s="30"/>
      <c r="LL181" s="30"/>
      <c r="LM181" s="30"/>
      <c r="LN181" s="30"/>
      <c r="LO181" s="30"/>
      <c r="LP181" s="30"/>
      <c r="LQ181" s="30"/>
      <c r="LR181" s="30"/>
      <c r="LS181" s="30"/>
      <c r="LT181" s="30"/>
      <c r="LU181" s="30"/>
      <c r="LV181" s="30"/>
      <c r="LW181" s="30"/>
      <c r="LX181" s="30"/>
      <c r="LY181" s="30"/>
      <c r="LZ181" s="30"/>
      <c r="MA181" s="30"/>
      <c r="MB181" s="30"/>
      <c r="MC181" s="30"/>
      <c r="MD181" s="30"/>
      <c r="ME181" s="30"/>
      <c r="MF181" s="30"/>
      <c r="MG181" s="30"/>
      <c r="MH181" s="30"/>
      <c r="MI181" s="30"/>
      <c r="MJ181" s="30"/>
      <c r="MK181" s="30"/>
      <c r="ML181" s="30"/>
      <c r="MM181" s="30"/>
      <c r="MN181" s="30"/>
      <c r="MO181" s="30"/>
      <c r="MP181" s="30"/>
      <c r="MQ181" s="30"/>
      <c r="MR181" s="30"/>
      <c r="MS181" s="30"/>
      <c r="MT181" s="30"/>
      <c r="MU181" s="30"/>
      <c r="MV181" s="30"/>
      <c r="MW181" s="30"/>
      <c r="MX181" s="30"/>
      <c r="MY181" s="30"/>
      <c r="MZ181" s="30"/>
      <c r="NA181" s="30"/>
      <c r="NB181" s="30"/>
      <c r="NC181" s="30"/>
      <c r="ND181" s="30"/>
      <c r="NE181" s="30"/>
      <c r="NF181" s="30"/>
      <c r="NG181" s="30"/>
      <c r="NH181" s="30"/>
      <c r="NI181" s="30"/>
      <c r="NJ181" s="30"/>
      <c r="NK181" s="30"/>
      <c r="NL181" s="30"/>
      <c r="NM181" s="30"/>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c r="PO181" s="30"/>
      <c r="PP181" s="30"/>
      <c r="PQ181" s="30"/>
      <c r="PR181" s="30"/>
      <c r="PS181" s="30"/>
      <c r="PT181" s="30"/>
      <c r="PU181" s="30"/>
      <c r="PV181" s="30"/>
      <c r="PW181" s="30"/>
      <c r="PX181" s="30"/>
      <c r="PY181" s="30"/>
      <c r="PZ181" s="30"/>
      <c r="QA181" s="30"/>
      <c r="QB181" s="30">
        <v>113</v>
      </c>
      <c r="QC181" s="30">
        <v>75</v>
      </c>
      <c r="QD181" s="30"/>
      <c r="QE181" s="30"/>
      <c r="QF181" s="30"/>
      <c r="QG181" s="30"/>
      <c r="QH181" s="30"/>
      <c r="QI181" s="30"/>
      <c r="QJ181" s="30"/>
      <c r="QK181" s="30"/>
      <c r="QL181" s="30"/>
      <c r="QM181" s="30"/>
      <c r="QN181" s="30"/>
      <c r="QO181" s="30"/>
      <c r="QP181" s="30"/>
      <c r="QQ181" s="30"/>
      <c r="QR181" s="30"/>
      <c r="QS181" s="30"/>
      <c r="QT181" s="30"/>
      <c r="QU181" s="30"/>
      <c r="QV181" s="30"/>
      <c r="QW181" s="30"/>
      <c r="QX181" s="30"/>
      <c r="QY181" s="30"/>
      <c r="QZ181" s="30"/>
      <c r="RA181" s="30"/>
      <c r="RB181" s="30"/>
      <c r="RC181" s="30"/>
      <c r="RD181" s="30"/>
      <c r="RE181" s="30"/>
      <c r="RF181" s="30"/>
      <c r="RG181" s="30"/>
      <c r="RH181" s="30"/>
      <c r="RI181" s="30"/>
      <c r="RJ181" s="30"/>
      <c r="RK181" s="30"/>
      <c r="RL181" s="30"/>
      <c r="RM181" s="30"/>
      <c r="RN181" s="30"/>
      <c r="RO181" s="30"/>
      <c r="RP181" s="30"/>
      <c r="RQ181" s="30"/>
      <c r="RR181" s="30"/>
      <c r="RS181" s="30"/>
      <c r="RT181" s="30"/>
      <c r="RU181" s="30"/>
      <c r="RV181" s="30"/>
      <c r="RW181" s="30"/>
      <c r="RX181" s="30"/>
      <c r="RY181" s="30"/>
      <c r="RZ181" s="30"/>
      <c r="SA181" s="30"/>
      <c r="SB181" s="30"/>
      <c r="SC181" s="30"/>
      <c r="SD181" s="30"/>
      <c r="SE181" s="30"/>
      <c r="SF181" s="30"/>
      <c r="SG181" s="30"/>
      <c r="SH181" s="30"/>
      <c r="SI181" s="30"/>
      <c r="SJ181" s="30"/>
      <c r="SK181" s="30"/>
      <c r="SL181" s="30">
        <v>32</v>
      </c>
      <c r="SM181" s="30">
        <v>36</v>
      </c>
      <c r="SN181" s="30"/>
      <c r="SO181" s="30"/>
      <c r="SP181" s="30"/>
      <c r="SQ181" s="30"/>
      <c r="SR181" s="30"/>
      <c r="SS181" s="30"/>
      <c r="ST181" s="30"/>
      <c r="SU181" s="30"/>
      <c r="SV181" s="30"/>
      <c r="SW181" s="30"/>
      <c r="SX181" s="30"/>
      <c r="SY181" s="30"/>
      <c r="SZ181" s="30"/>
      <c r="TA181" s="30"/>
      <c r="TB181" s="30"/>
      <c r="TC181" s="30"/>
      <c r="TD181" s="30"/>
      <c r="TE181" s="30"/>
      <c r="TF181" s="30"/>
      <c r="TG181" s="30"/>
      <c r="TH181" s="30"/>
      <c r="TI181" s="30"/>
      <c r="TJ181" s="30"/>
      <c r="TK181" s="30"/>
      <c r="TL181" s="30"/>
      <c r="TM181" s="30"/>
      <c r="TN181" s="30"/>
      <c r="TO181" s="30"/>
      <c r="TP181" s="30"/>
      <c r="TQ181" s="30"/>
      <c r="TR181" s="30"/>
      <c r="TS181" s="30"/>
      <c r="TT181" s="30"/>
      <c r="TU181" s="30"/>
      <c r="TV181" s="30"/>
      <c r="TW181" s="30"/>
      <c r="TX181" s="30"/>
      <c r="TY181" s="30"/>
      <c r="TZ181" s="30"/>
      <c r="UA181" s="30"/>
    </row>
    <row r="182" spans="2:547" ht="15.75" thickBot="1">
      <c r="B182" s="30" t="s">
        <v>179</v>
      </c>
      <c r="C182" s="43" t="s">
        <v>546</v>
      </c>
      <c r="D182" s="44"/>
      <c r="E182" s="30">
        <v>1650</v>
      </c>
      <c r="F182" s="30">
        <v>395</v>
      </c>
      <c r="G182" s="30">
        <v>23.94</v>
      </c>
      <c r="H182" s="43" t="s">
        <v>537</v>
      </c>
      <c r="I182" s="44"/>
      <c r="J182" s="30">
        <v>44</v>
      </c>
      <c r="K182" s="30">
        <v>2</v>
      </c>
      <c r="L182" s="30">
        <v>228</v>
      </c>
      <c r="M182" s="30">
        <v>20</v>
      </c>
      <c r="N182" s="30">
        <v>2</v>
      </c>
      <c r="O182" s="30">
        <v>107</v>
      </c>
      <c r="P182" s="30">
        <v>32</v>
      </c>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v>29</v>
      </c>
      <c r="DM182" s="30">
        <v>12</v>
      </c>
      <c r="DN182" s="30">
        <v>364</v>
      </c>
      <c r="DO182" s="30">
        <v>113</v>
      </c>
      <c r="DP182" s="30">
        <v>230</v>
      </c>
      <c r="DQ182" s="30">
        <v>197</v>
      </c>
      <c r="DR182" s="30">
        <v>92</v>
      </c>
      <c r="DS182" s="30">
        <v>28</v>
      </c>
      <c r="DT182" s="30">
        <v>35</v>
      </c>
      <c r="DU182" s="30">
        <v>93</v>
      </c>
      <c r="DV182" s="30">
        <v>34</v>
      </c>
      <c r="DW182" s="30">
        <v>35</v>
      </c>
      <c r="DX182" s="30">
        <v>26</v>
      </c>
      <c r="DY182" s="30">
        <v>37</v>
      </c>
      <c r="DZ182" s="30">
        <v>30</v>
      </c>
      <c r="EA182" s="30">
        <v>32</v>
      </c>
      <c r="EB182" s="30">
        <v>26</v>
      </c>
      <c r="EC182" s="30">
        <v>22</v>
      </c>
      <c r="ED182" s="30">
        <v>31</v>
      </c>
      <c r="EE182" s="30">
        <v>196</v>
      </c>
      <c r="EF182" s="30">
        <v>199</v>
      </c>
      <c r="EG182" s="30">
        <v>27</v>
      </c>
      <c r="EH182" s="30">
        <v>97</v>
      </c>
      <c r="EI182" s="30">
        <v>30</v>
      </c>
      <c r="EJ182" s="30">
        <v>189</v>
      </c>
      <c r="EK182" s="30">
        <v>24</v>
      </c>
      <c r="EL182" s="30">
        <v>192</v>
      </c>
      <c r="EM182" s="30">
        <v>23</v>
      </c>
      <c r="EN182" s="30">
        <v>91</v>
      </c>
      <c r="EO182" s="30">
        <v>31</v>
      </c>
      <c r="EP182" s="30">
        <v>24</v>
      </c>
      <c r="EQ182" s="30">
        <v>89</v>
      </c>
      <c r="ER182" s="30"/>
      <c r="ES182" s="30"/>
      <c r="ET182" s="30">
        <v>28</v>
      </c>
      <c r="EU182" s="30">
        <v>120</v>
      </c>
      <c r="EV182" s="30">
        <v>160</v>
      </c>
      <c r="EW182" s="30">
        <v>86</v>
      </c>
      <c r="EX182" s="30">
        <v>14</v>
      </c>
      <c r="EY182" s="30"/>
      <c r="EZ182" s="30"/>
      <c r="FA182" s="30"/>
      <c r="FB182" s="30"/>
      <c r="FC182" s="30"/>
      <c r="FD182" s="30"/>
      <c r="FE182" s="30"/>
      <c r="FF182" s="30"/>
      <c r="FG182" s="30"/>
      <c r="FH182" s="30"/>
      <c r="FI182" s="30">
        <v>41</v>
      </c>
      <c r="FJ182" s="30">
        <v>352</v>
      </c>
      <c r="FK182" s="30"/>
      <c r="FL182" s="30"/>
      <c r="FM182" s="30"/>
      <c r="FN182" s="30"/>
      <c r="FO182" s="30"/>
      <c r="FP182" s="30"/>
      <c r="FQ182" s="30"/>
      <c r="FR182" s="30"/>
      <c r="FS182" s="30"/>
      <c r="FT182" s="30"/>
      <c r="FU182" s="30"/>
      <c r="FV182" s="30">
        <v>79</v>
      </c>
      <c r="FW182" s="30">
        <v>40</v>
      </c>
      <c r="FX182" s="30">
        <v>72</v>
      </c>
      <c r="FY182" s="30">
        <v>177</v>
      </c>
      <c r="FZ182" s="30">
        <v>43</v>
      </c>
      <c r="GA182" s="30">
        <v>318</v>
      </c>
      <c r="GB182" s="30">
        <v>324</v>
      </c>
      <c r="GC182" s="30">
        <v>47</v>
      </c>
      <c r="GD182" s="30">
        <v>113</v>
      </c>
      <c r="GE182" s="30">
        <v>158</v>
      </c>
      <c r="GF182" s="30">
        <v>164</v>
      </c>
      <c r="GG182" s="30">
        <v>154</v>
      </c>
      <c r="GH182" s="30">
        <v>42</v>
      </c>
      <c r="GI182" s="30">
        <v>14</v>
      </c>
      <c r="GJ182" s="30">
        <v>203</v>
      </c>
      <c r="GK182" s="30">
        <v>169</v>
      </c>
      <c r="GL182" s="30">
        <v>30</v>
      </c>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v>314</v>
      </c>
      <c r="HX182" s="30"/>
      <c r="HY182" s="30"/>
      <c r="HZ182" s="30"/>
      <c r="IA182" s="30"/>
      <c r="IB182" s="30"/>
      <c r="IC182" s="30"/>
      <c r="ID182" s="30"/>
      <c r="IE182" s="30"/>
      <c r="IF182" s="30"/>
      <c r="IG182" s="30"/>
      <c r="IH182" s="30"/>
      <c r="II182" s="30">
        <v>329</v>
      </c>
      <c r="IJ182" s="30">
        <v>330</v>
      </c>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30"/>
      <c r="LJ182" s="30"/>
      <c r="LK182" s="30"/>
      <c r="LL182" s="30"/>
      <c r="LM182" s="30"/>
      <c r="LN182" s="30"/>
      <c r="LO182" s="30"/>
      <c r="LP182" s="30"/>
      <c r="LQ182" s="30"/>
      <c r="LR182" s="30"/>
      <c r="LS182" s="30"/>
      <c r="LT182" s="30"/>
      <c r="LU182" s="30"/>
      <c r="LV182" s="30"/>
      <c r="LW182" s="30"/>
      <c r="LX182" s="30"/>
      <c r="LY182" s="30"/>
      <c r="LZ182" s="30"/>
      <c r="MA182" s="30"/>
      <c r="MB182" s="30"/>
      <c r="MC182" s="30"/>
      <c r="MD182" s="30"/>
      <c r="ME182" s="30"/>
      <c r="MF182" s="30"/>
      <c r="MG182" s="30"/>
      <c r="MH182" s="30"/>
      <c r="MI182" s="30"/>
      <c r="MJ182" s="30"/>
      <c r="MK182" s="30"/>
      <c r="ML182" s="30"/>
      <c r="MM182" s="30"/>
      <c r="MN182" s="30"/>
      <c r="MO182" s="30"/>
      <c r="MP182" s="30"/>
      <c r="MQ182" s="30"/>
      <c r="MR182" s="30"/>
      <c r="MS182" s="30"/>
      <c r="MT182" s="30"/>
      <c r="MU182" s="30"/>
      <c r="MV182" s="30"/>
      <c r="MW182" s="30"/>
      <c r="MX182" s="30"/>
      <c r="MY182" s="30"/>
      <c r="MZ182" s="30"/>
      <c r="NA182" s="30"/>
      <c r="NB182" s="30"/>
      <c r="NC182" s="30"/>
      <c r="ND182" s="30"/>
      <c r="NE182" s="30"/>
      <c r="NF182" s="30"/>
      <c r="NG182" s="30"/>
      <c r="NH182" s="30"/>
      <c r="NI182" s="30"/>
      <c r="NJ182" s="30"/>
      <c r="NK182" s="30"/>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c r="PT182" s="30"/>
      <c r="PU182" s="30"/>
      <c r="PV182" s="30"/>
      <c r="PW182" s="30"/>
      <c r="PX182" s="30"/>
      <c r="PY182" s="30"/>
      <c r="PZ182" s="30"/>
      <c r="QA182" s="30"/>
      <c r="QB182" s="30"/>
      <c r="QC182" s="30"/>
      <c r="QD182" s="30">
        <v>322</v>
      </c>
      <c r="QE182" s="30"/>
      <c r="QF182" s="30"/>
      <c r="QG182" s="30"/>
      <c r="QH182" s="30"/>
      <c r="QI182" s="30"/>
      <c r="QJ182" s="30"/>
      <c r="QK182" s="30"/>
      <c r="QL182" s="30"/>
      <c r="QM182" s="30"/>
      <c r="QN182" s="30"/>
      <c r="QO182" s="30"/>
      <c r="QP182" s="30"/>
      <c r="QQ182" s="30"/>
      <c r="QR182" s="30"/>
      <c r="QS182" s="30"/>
      <c r="QT182" s="30"/>
      <c r="QU182" s="30"/>
      <c r="QV182" s="30"/>
      <c r="QW182" s="30"/>
      <c r="QX182" s="30"/>
      <c r="QY182" s="30"/>
      <c r="QZ182" s="30"/>
      <c r="RA182" s="30"/>
      <c r="RB182" s="30"/>
      <c r="RC182" s="30"/>
      <c r="RD182" s="30"/>
      <c r="RE182" s="30"/>
      <c r="RF182" s="30"/>
      <c r="RG182" s="30"/>
      <c r="RH182" s="30"/>
      <c r="RI182" s="30"/>
      <c r="RJ182" s="30"/>
      <c r="RK182" s="30"/>
      <c r="RL182" s="30"/>
      <c r="RM182" s="30"/>
      <c r="RN182" s="30"/>
      <c r="RO182" s="30"/>
      <c r="RP182" s="30"/>
      <c r="RQ182" s="30"/>
      <c r="RR182" s="30"/>
      <c r="RS182" s="30"/>
      <c r="RT182" s="30"/>
      <c r="RU182" s="30"/>
      <c r="RV182" s="30"/>
      <c r="RW182" s="30"/>
      <c r="RX182" s="30"/>
      <c r="RY182" s="30"/>
      <c r="RZ182" s="30"/>
      <c r="SA182" s="30"/>
      <c r="SB182" s="30"/>
      <c r="SC182" s="30"/>
      <c r="SD182" s="30"/>
      <c r="SE182" s="30"/>
      <c r="SF182" s="30"/>
      <c r="SG182" s="30"/>
      <c r="SH182" s="30"/>
      <c r="SI182" s="30"/>
      <c r="SJ182" s="30"/>
      <c r="SK182" s="30"/>
      <c r="SL182" s="30">
        <v>0</v>
      </c>
      <c r="SM182" s="30">
        <v>1</v>
      </c>
      <c r="SN182" s="30"/>
      <c r="SO182" s="30"/>
      <c r="SP182" s="30"/>
      <c r="SQ182" s="30"/>
      <c r="SR182" s="30"/>
      <c r="SS182" s="30"/>
      <c r="ST182" s="30"/>
      <c r="SU182" s="30"/>
      <c r="SV182" s="30"/>
      <c r="SW182" s="30"/>
      <c r="SX182" s="30"/>
      <c r="SY182" s="30"/>
      <c r="SZ182" s="30"/>
      <c r="TA182" s="30"/>
      <c r="TB182" s="30"/>
      <c r="TC182" s="30"/>
      <c r="TD182" s="30"/>
      <c r="TE182" s="30"/>
      <c r="TF182" s="30"/>
      <c r="TG182" s="30"/>
      <c r="TH182" s="30"/>
      <c r="TI182" s="30"/>
      <c r="TJ182" s="30"/>
      <c r="TK182" s="30"/>
      <c r="TL182" s="30"/>
      <c r="TM182" s="30"/>
      <c r="TN182" s="30"/>
      <c r="TO182" s="30"/>
      <c r="TP182" s="30"/>
      <c r="TQ182" s="30"/>
      <c r="TR182" s="30"/>
      <c r="TS182" s="30"/>
      <c r="TT182" s="30"/>
      <c r="TU182" s="30"/>
      <c r="TV182" s="30"/>
      <c r="TW182" s="30"/>
      <c r="TX182" s="30"/>
      <c r="TY182" s="30"/>
      <c r="TZ182" s="30"/>
      <c r="UA182" s="30"/>
    </row>
    <row r="183" spans="2:547" ht="16.5" thickTop="1" thickBot="1">
      <c r="B183" s="29" t="s">
        <v>538</v>
      </c>
      <c r="C183" s="45" t="s">
        <v>537</v>
      </c>
      <c r="D183" s="46"/>
      <c r="E183" s="29">
        <f>SUM(E162:E182)</f>
        <v>17815</v>
      </c>
      <c r="F183" s="29">
        <f>SUM(F162:F182)</f>
        <v>4387</v>
      </c>
      <c r="G183" s="29" t="s">
        <v>537</v>
      </c>
      <c r="H183" s="45" t="s">
        <v>537</v>
      </c>
      <c r="I183" s="46"/>
      <c r="J183" s="29">
        <v>567</v>
      </c>
      <c r="K183" s="29">
        <v>29</v>
      </c>
      <c r="L183" s="29">
        <v>2328</v>
      </c>
      <c r="M183" s="29">
        <v>276</v>
      </c>
      <c r="N183" s="29">
        <v>9</v>
      </c>
      <c r="O183" s="29">
        <v>1255</v>
      </c>
      <c r="P183" s="29">
        <v>404</v>
      </c>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v>374</v>
      </c>
      <c r="DM183" s="29">
        <v>129</v>
      </c>
      <c r="DN183" s="29">
        <v>3873</v>
      </c>
      <c r="DO183" s="29">
        <v>1240</v>
      </c>
      <c r="DP183" s="29">
        <v>2308</v>
      </c>
      <c r="DQ183" s="29">
        <v>2004</v>
      </c>
      <c r="DR183" s="29">
        <v>1041</v>
      </c>
      <c r="DS183" s="29">
        <v>389</v>
      </c>
      <c r="DT183" s="29">
        <v>420</v>
      </c>
      <c r="DU183" s="29">
        <v>1090</v>
      </c>
      <c r="DV183" s="29">
        <v>439</v>
      </c>
      <c r="DW183" s="29">
        <v>462</v>
      </c>
      <c r="DX183" s="29">
        <v>405</v>
      </c>
      <c r="DY183" s="29">
        <v>462</v>
      </c>
      <c r="DZ183" s="29">
        <v>423</v>
      </c>
      <c r="EA183" s="29">
        <v>456</v>
      </c>
      <c r="EB183" s="29">
        <v>295</v>
      </c>
      <c r="EC183" s="29">
        <v>261</v>
      </c>
      <c r="ED183" s="29">
        <v>319</v>
      </c>
      <c r="EE183" s="29">
        <v>2012</v>
      </c>
      <c r="EF183" s="29">
        <v>2026</v>
      </c>
      <c r="EG183" s="29">
        <v>359</v>
      </c>
      <c r="EH183" s="29">
        <v>1125</v>
      </c>
      <c r="EI183" s="29">
        <v>424</v>
      </c>
      <c r="EJ183" s="29">
        <v>1902</v>
      </c>
      <c r="EK183" s="29">
        <v>263</v>
      </c>
      <c r="EL183" s="29">
        <v>1985</v>
      </c>
      <c r="EM183" s="29">
        <v>247</v>
      </c>
      <c r="EN183" s="29">
        <v>1038</v>
      </c>
      <c r="EO183" s="29">
        <v>366</v>
      </c>
      <c r="EP183" s="29">
        <v>298</v>
      </c>
      <c r="EQ183" s="29">
        <v>1066</v>
      </c>
      <c r="ER183" s="29"/>
      <c r="ES183" s="29"/>
      <c r="ET183" s="29">
        <v>160</v>
      </c>
      <c r="EU183" s="29">
        <v>557</v>
      </c>
      <c r="EV183" s="29">
        <v>863</v>
      </c>
      <c r="EW183" s="29">
        <v>399</v>
      </c>
      <c r="EX183" s="29">
        <v>119</v>
      </c>
      <c r="EY183" s="29"/>
      <c r="EZ183" s="29"/>
      <c r="FA183" s="29">
        <v>775</v>
      </c>
      <c r="FB183" s="29">
        <v>1411</v>
      </c>
      <c r="FC183" s="29"/>
      <c r="FD183" s="29"/>
      <c r="FE183" s="29"/>
      <c r="FF183" s="29"/>
      <c r="FG183" s="29"/>
      <c r="FH183" s="29">
        <v>716</v>
      </c>
      <c r="FI183" s="29">
        <v>115</v>
      </c>
      <c r="FJ183" s="29">
        <v>990</v>
      </c>
      <c r="FK183" s="29"/>
      <c r="FL183" s="29"/>
      <c r="FM183" s="29"/>
      <c r="FN183" s="29">
        <v>2026</v>
      </c>
      <c r="FO183" s="29"/>
      <c r="FP183" s="29"/>
      <c r="FQ183" s="29"/>
      <c r="FR183" s="29"/>
      <c r="FS183" s="29"/>
      <c r="FT183" s="29"/>
      <c r="FU183" s="29"/>
      <c r="FV183" s="29">
        <v>1006</v>
      </c>
      <c r="FW183" s="29">
        <v>486</v>
      </c>
      <c r="FX183" s="29">
        <v>975</v>
      </c>
      <c r="FY183" s="29">
        <v>1628</v>
      </c>
      <c r="FZ183" s="29">
        <v>497</v>
      </c>
      <c r="GA183" s="29">
        <v>3360</v>
      </c>
      <c r="GB183" s="29">
        <v>3414</v>
      </c>
      <c r="GC183" s="29">
        <v>603</v>
      </c>
      <c r="GD183" s="29">
        <v>1393</v>
      </c>
      <c r="GE183" s="29">
        <v>1403</v>
      </c>
      <c r="GF183" s="29">
        <v>1960</v>
      </c>
      <c r="GG183" s="29">
        <v>1501</v>
      </c>
      <c r="GH183" s="29">
        <v>472</v>
      </c>
      <c r="GI183" s="29">
        <v>206</v>
      </c>
      <c r="GJ183" s="29">
        <v>2261</v>
      </c>
      <c r="GK183" s="29">
        <v>1901</v>
      </c>
      <c r="GL183" s="29">
        <v>326</v>
      </c>
      <c r="GM183" s="29"/>
      <c r="GN183" s="29"/>
      <c r="GO183" s="29"/>
      <c r="GP183" s="29"/>
      <c r="GQ183" s="29"/>
      <c r="GR183" s="29"/>
      <c r="GS183" s="29"/>
      <c r="GT183" s="29"/>
      <c r="GU183" s="29"/>
      <c r="GV183" s="29"/>
      <c r="GW183" s="29"/>
      <c r="GX183" s="29"/>
      <c r="GY183" s="29"/>
      <c r="GZ183" s="29"/>
      <c r="HA183" s="29"/>
      <c r="HB183" s="29"/>
      <c r="HC183" s="29"/>
      <c r="HD183" s="29"/>
      <c r="HE183" s="29"/>
      <c r="HF183" s="29">
        <v>178</v>
      </c>
      <c r="HG183" s="29"/>
      <c r="HH183" s="29"/>
      <c r="HI183" s="29"/>
      <c r="HJ183" s="29"/>
      <c r="HK183" s="29"/>
      <c r="HL183" s="29"/>
      <c r="HM183" s="29"/>
      <c r="HN183" s="29"/>
      <c r="HO183" s="29">
        <v>298</v>
      </c>
      <c r="HP183" s="29"/>
      <c r="HQ183" s="29">
        <v>1621</v>
      </c>
      <c r="HR183" s="29"/>
      <c r="HS183" s="29"/>
      <c r="HT183" s="29"/>
      <c r="HU183" s="29"/>
      <c r="HV183" s="29"/>
      <c r="HW183" s="29">
        <v>1215</v>
      </c>
      <c r="HX183" s="29"/>
      <c r="HY183" s="29">
        <v>472</v>
      </c>
      <c r="HZ183" s="29"/>
      <c r="IA183" s="29"/>
      <c r="IB183" s="29"/>
      <c r="IC183" s="29"/>
      <c r="ID183" s="29"/>
      <c r="IE183" s="29"/>
      <c r="IF183" s="29"/>
      <c r="IG183" s="29"/>
      <c r="IH183" s="29"/>
      <c r="II183" s="29">
        <v>3551</v>
      </c>
      <c r="IJ183" s="29">
        <v>3543</v>
      </c>
      <c r="IK183" s="29"/>
      <c r="IL183" s="29"/>
      <c r="IM183" s="29"/>
      <c r="IN183" s="29"/>
      <c r="IO183" s="29"/>
      <c r="IP183" s="29"/>
      <c r="IQ183" s="29"/>
      <c r="IR183" s="29"/>
      <c r="IS183" s="29"/>
      <c r="IT183" s="29"/>
      <c r="IU183" s="29"/>
      <c r="IV183" s="29"/>
      <c r="IW183" s="29"/>
      <c r="IX183" s="29"/>
      <c r="IY183" s="29"/>
      <c r="IZ183" s="29"/>
      <c r="JA183" s="29"/>
      <c r="JB183" s="29"/>
      <c r="JC183" s="29"/>
      <c r="JD183" s="29"/>
      <c r="JE183" s="29"/>
      <c r="JF183" s="29"/>
      <c r="JG183" s="29"/>
      <c r="JH183" s="29"/>
      <c r="JI183" s="29"/>
      <c r="JJ183" s="29"/>
      <c r="JK183" s="29"/>
      <c r="JL183" s="29"/>
      <c r="JM183" s="29"/>
      <c r="JN183" s="29"/>
      <c r="JO183" s="29"/>
      <c r="JP183" s="29"/>
      <c r="JQ183" s="29"/>
      <c r="JR183" s="29"/>
      <c r="JS183" s="29"/>
      <c r="JT183" s="29"/>
      <c r="JU183" s="29"/>
      <c r="JV183" s="29"/>
      <c r="JW183" s="29"/>
      <c r="JX183" s="29"/>
      <c r="JY183" s="29"/>
      <c r="JZ183" s="29"/>
      <c r="KA183" s="29"/>
      <c r="KB183" s="29"/>
      <c r="KC183" s="29"/>
      <c r="KD183" s="29"/>
      <c r="KE183" s="29"/>
      <c r="KF183" s="29"/>
      <c r="KG183" s="29"/>
      <c r="KH183" s="29"/>
      <c r="KI183" s="29"/>
      <c r="KJ183" s="29"/>
      <c r="KK183" s="29"/>
      <c r="KL183" s="29"/>
      <c r="KM183" s="29"/>
      <c r="KN183" s="29"/>
      <c r="KO183" s="29"/>
      <c r="KP183" s="29"/>
      <c r="KQ183" s="29"/>
      <c r="KR183" s="29"/>
      <c r="KS183" s="29"/>
      <c r="KT183" s="29"/>
      <c r="KU183" s="29"/>
      <c r="KV183" s="29"/>
      <c r="KW183" s="29"/>
      <c r="KX183" s="29"/>
      <c r="KY183" s="29"/>
      <c r="KZ183" s="29"/>
      <c r="LA183" s="29"/>
      <c r="LB183" s="29"/>
      <c r="LC183" s="29"/>
      <c r="LD183" s="29"/>
      <c r="LE183" s="29"/>
      <c r="LF183" s="29"/>
      <c r="LG183" s="29"/>
      <c r="LH183" s="29"/>
      <c r="LI183" s="29"/>
      <c r="LJ183" s="29"/>
      <c r="LK183" s="29"/>
      <c r="LL183" s="29"/>
      <c r="LM183" s="29"/>
      <c r="LN183" s="29"/>
      <c r="LO183" s="29"/>
      <c r="LP183" s="29"/>
      <c r="LQ183" s="29"/>
      <c r="LR183" s="29"/>
      <c r="LS183" s="29"/>
      <c r="LT183" s="29"/>
      <c r="LU183" s="29"/>
      <c r="LV183" s="29"/>
      <c r="LW183" s="29"/>
      <c r="LX183" s="29"/>
      <c r="LY183" s="29"/>
      <c r="LZ183" s="29"/>
      <c r="MA183" s="29"/>
      <c r="MB183" s="29"/>
      <c r="MC183" s="29"/>
      <c r="MD183" s="29"/>
      <c r="ME183" s="29"/>
      <c r="MF183" s="29"/>
      <c r="MG183" s="29"/>
      <c r="MH183" s="29"/>
      <c r="MI183" s="29"/>
      <c r="MJ183" s="29"/>
      <c r="MK183" s="29"/>
      <c r="ML183" s="29"/>
      <c r="MM183" s="29"/>
      <c r="MN183" s="29"/>
      <c r="MO183" s="29"/>
      <c r="MP183" s="29"/>
      <c r="MQ183" s="29"/>
      <c r="MR183" s="29"/>
      <c r="MS183" s="29"/>
      <c r="MT183" s="29"/>
      <c r="MU183" s="29"/>
      <c r="MV183" s="29"/>
      <c r="MW183" s="29"/>
      <c r="MX183" s="29"/>
      <c r="MY183" s="29"/>
      <c r="MZ183" s="29"/>
      <c r="NA183" s="29"/>
      <c r="NB183" s="29"/>
      <c r="NC183" s="29"/>
      <c r="ND183" s="29"/>
      <c r="NE183" s="29"/>
      <c r="NF183" s="29"/>
      <c r="NG183" s="29"/>
      <c r="NH183" s="29"/>
      <c r="NI183" s="29"/>
      <c r="NJ183" s="29"/>
      <c r="NK183" s="29"/>
      <c r="NL183" s="29"/>
      <c r="NM183" s="29"/>
      <c r="NN183" s="29"/>
      <c r="NO183" s="29"/>
      <c r="NP183" s="29"/>
      <c r="NQ183" s="29"/>
      <c r="NR183" s="29"/>
      <c r="NS183" s="29"/>
      <c r="NT183" s="29"/>
      <c r="NU183" s="29"/>
      <c r="NV183" s="29"/>
      <c r="NW183" s="29"/>
      <c r="NX183" s="29"/>
      <c r="NY183" s="29"/>
      <c r="NZ183" s="29"/>
      <c r="OA183" s="29"/>
      <c r="OB183" s="29"/>
      <c r="OC183" s="29"/>
      <c r="OD183" s="29"/>
      <c r="OE183" s="29"/>
      <c r="OF183" s="29"/>
      <c r="OG183" s="29"/>
      <c r="OH183" s="29"/>
      <c r="OI183" s="29"/>
      <c r="OJ183" s="29"/>
      <c r="OK183" s="29"/>
      <c r="OL183" s="29"/>
      <c r="OM183" s="29"/>
      <c r="ON183" s="29"/>
      <c r="OO183" s="29"/>
      <c r="OP183" s="29"/>
      <c r="OQ183" s="29"/>
      <c r="OR183" s="29"/>
      <c r="OS183" s="29"/>
      <c r="OT183" s="29"/>
      <c r="OU183" s="29"/>
      <c r="OV183" s="29"/>
      <c r="OW183" s="29"/>
      <c r="OX183" s="29"/>
      <c r="OY183" s="29"/>
      <c r="OZ183" s="29"/>
      <c r="PA183" s="29"/>
      <c r="PB183" s="29"/>
      <c r="PC183" s="29">
        <v>88</v>
      </c>
      <c r="PD183" s="29">
        <v>96</v>
      </c>
      <c r="PE183" s="29">
        <v>118</v>
      </c>
      <c r="PF183" s="29">
        <v>157</v>
      </c>
      <c r="PG183" s="29">
        <v>207</v>
      </c>
      <c r="PH183" s="29">
        <v>13</v>
      </c>
      <c r="PI183" s="29">
        <v>0</v>
      </c>
      <c r="PJ183" s="29">
        <v>112</v>
      </c>
      <c r="PK183" s="29">
        <v>193</v>
      </c>
      <c r="PL183" s="29">
        <v>129</v>
      </c>
      <c r="PM183" s="29">
        <v>115</v>
      </c>
      <c r="PN183" s="29">
        <v>35</v>
      </c>
      <c r="PO183" s="29">
        <v>60</v>
      </c>
      <c r="PP183" s="29">
        <v>150</v>
      </c>
      <c r="PQ183" s="29">
        <v>164</v>
      </c>
      <c r="PR183" s="29">
        <v>22</v>
      </c>
      <c r="PS183" s="29">
        <v>185</v>
      </c>
      <c r="PT183" s="29">
        <v>11</v>
      </c>
      <c r="PU183" s="29">
        <v>56</v>
      </c>
      <c r="PV183" s="29">
        <v>25</v>
      </c>
      <c r="PW183" s="29">
        <v>140</v>
      </c>
      <c r="PX183" s="29">
        <v>34</v>
      </c>
      <c r="PY183" s="29">
        <v>151</v>
      </c>
      <c r="PZ183" s="29">
        <v>146</v>
      </c>
      <c r="QA183" s="29">
        <v>260</v>
      </c>
      <c r="QB183" s="29">
        <v>113</v>
      </c>
      <c r="QC183" s="29">
        <v>75</v>
      </c>
      <c r="QD183" s="29">
        <v>322</v>
      </c>
      <c r="QE183" s="29"/>
      <c r="QF183" s="29"/>
      <c r="QG183" s="29"/>
      <c r="QH183" s="29"/>
      <c r="QI183" s="29"/>
      <c r="QJ183" s="29"/>
      <c r="QK183" s="29"/>
      <c r="QL183" s="29"/>
      <c r="QM183" s="29"/>
      <c r="QN183" s="29"/>
      <c r="QO183" s="29"/>
      <c r="QP183" s="29"/>
      <c r="QQ183" s="29"/>
      <c r="QR183" s="29"/>
      <c r="QS183" s="29"/>
      <c r="QT183" s="29"/>
      <c r="QU183" s="29"/>
      <c r="QV183" s="29"/>
      <c r="QW183" s="29"/>
      <c r="QX183" s="29"/>
      <c r="QY183" s="29"/>
      <c r="QZ183" s="29"/>
      <c r="RA183" s="29"/>
      <c r="RB183" s="29"/>
      <c r="RC183" s="29"/>
      <c r="RD183" s="29"/>
      <c r="RE183" s="29"/>
      <c r="RF183" s="29"/>
      <c r="RG183" s="29"/>
      <c r="RH183" s="29"/>
      <c r="RI183" s="29"/>
      <c r="RJ183" s="29"/>
      <c r="RK183" s="29"/>
      <c r="RL183" s="29"/>
      <c r="RM183" s="29"/>
      <c r="RN183" s="29"/>
      <c r="RO183" s="29"/>
      <c r="RP183" s="29"/>
      <c r="RQ183" s="29"/>
      <c r="RR183" s="29"/>
      <c r="RS183" s="29"/>
      <c r="RT183" s="29"/>
      <c r="RU183" s="29"/>
      <c r="RV183" s="29"/>
      <c r="RW183" s="29"/>
      <c r="RX183" s="29"/>
      <c r="RY183" s="29"/>
      <c r="RZ183" s="29"/>
      <c r="SA183" s="29"/>
      <c r="SB183" s="29"/>
      <c r="SC183" s="29"/>
      <c r="SD183" s="29"/>
      <c r="SE183" s="29"/>
      <c r="SF183" s="29"/>
      <c r="SG183" s="29"/>
      <c r="SH183" s="29"/>
      <c r="SI183" s="29"/>
      <c r="SJ183" s="29"/>
      <c r="SK183" s="29"/>
      <c r="SL183" s="29">
        <v>122</v>
      </c>
      <c r="SM183" s="29">
        <v>104</v>
      </c>
      <c r="SN183" s="29"/>
      <c r="SO183" s="29"/>
      <c r="SP183" s="29"/>
      <c r="SQ183" s="29"/>
      <c r="SR183" s="29"/>
      <c r="SS183" s="29"/>
      <c r="ST183" s="29"/>
      <c r="SU183" s="29"/>
      <c r="SV183" s="29"/>
      <c r="SW183" s="29"/>
      <c r="SX183" s="29"/>
      <c r="SY183" s="29"/>
      <c r="SZ183" s="29"/>
      <c r="TA183" s="29"/>
      <c r="TB183" s="29"/>
      <c r="TC183" s="29"/>
      <c r="TD183" s="29"/>
      <c r="TE183" s="29"/>
      <c r="TF183" s="29"/>
      <c r="TG183" s="29"/>
      <c r="TH183" s="29"/>
      <c r="TI183" s="29"/>
      <c r="TJ183" s="29"/>
      <c r="TK183" s="29"/>
      <c r="TL183" s="29"/>
      <c r="TM183" s="29"/>
      <c r="TN183" s="29"/>
      <c r="TO183" s="29"/>
      <c r="TP183" s="29"/>
      <c r="TQ183" s="29"/>
      <c r="TR183" s="29"/>
      <c r="TS183" s="29"/>
      <c r="TT183" s="29"/>
      <c r="TU183" s="29"/>
      <c r="TV183" s="29"/>
      <c r="TW183" s="29"/>
      <c r="TX183" s="29"/>
      <c r="TY183" s="29"/>
      <c r="TZ183" s="29"/>
      <c r="UA183" s="29"/>
    </row>
    <row r="184" spans="2:547" ht="15.75" thickTop="1">
      <c r="B184" s="30" t="s">
        <v>180</v>
      </c>
      <c r="C184" s="43" t="s">
        <v>545</v>
      </c>
      <c r="D184" s="44"/>
      <c r="E184" s="30">
        <v>1571</v>
      </c>
      <c r="F184" s="30">
        <v>203</v>
      </c>
      <c r="G184" s="30">
        <v>12.92</v>
      </c>
      <c r="H184" s="43" t="s">
        <v>537</v>
      </c>
      <c r="I184" s="44"/>
      <c r="J184" s="30">
        <v>16</v>
      </c>
      <c r="K184" s="30">
        <v>1</v>
      </c>
      <c r="L184" s="30">
        <v>89</v>
      </c>
      <c r="M184" s="30">
        <v>15</v>
      </c>
      <c r="N184" s="30">
        <v>0</v>
      </c>
      <c r="O184" s="30">
        <v>80</v>
      </c>
      <c r="P184" s="30">
        <v>15</v>
      </c>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v>13</v>
      </c>
      <c r="DM184" s="30">
        <v>4</v>
      </c>
      <c r="DN184" s="30">
        <v>176</v>
      </c>
      <c r="DO184" s="30">
        <v>77</v>
      </c>
      <c r="DP184" s="30">
        <v>84</v>
      </c>
      <c r="DQ184" s="30">
        <v>70</v>
      </c>
      <c r="DR184" s="30">
        <v>62</v>
      </c>
      <c r="DS184" s="30">
        <v>14</v>
      </c>
      <c r="DT184" s="30">
        <v>10</v>
      </c>
      <c r="DU184" s="30">
        <v>67</v>
      </c>
      <c r="DV184" s="30">
        <v>9</v>
      </c>
      <c r="DW184" s="30">
        <v>12</v>
      </c>
      <c r="DX184" s="30">
        <v>15</v>
      </c>
      <c r="DY184" s="30">
        <v>11</v>
      </c>
      <c r="DZ184" s="30">
        <v>14</v>
      </c>
      <c r="EA184" s="30">
        <v>12</v>
      </c>
      <c r="EB184" s="30">
        <v>17</v>
      </c>
      <c r="EC184" s="30">
        <v>13</v>
      </c>
      <c r="ED184" s="30">
        <v>26</v>
      </c>
      <c r="EE184" s="30">
        <v>79</v>
      </c>
      <c r="EF184" s="30">
        <v>76</v>
      </c>
      <c r="EG184" s="30">
        <v>15</v>
      </c>
      <c r="EH184" s="30">
        <v>70</v>
      </c>
      <c r="EI184" s="30">
        <v>19</v>
      </c>
      <c r="EJ184" s="30">
        <v>72</v>
      </c>
      <c r="EK184" s="30">
        <v>15</v>
      </c>
      <c r="EL184" s="30">
        <v>74</v>
      </c>
      <c r="EM184" s="30">
        <v>18</v>
      </c>
      <c r="EN184" s="30">
        <v>71</v>
      </c>
      <c r="EO184" s="30">
        <v>15</v>
      </c>
      <c r="EP184" s="30">
        <v>13</v>
      </c>
      <c r="EQ184" s="30">
        <v>67</v>
      </c>
      <c r="ER184" s="30"/>
      <c r="ES184" s="30"/>
      <c r="ET184" s="30"/>
      <c r="EU184" s="30"/>
      <c r="EV184" s="30"/>
      <c r="EW184" s="30"/>
      <c r="EX184" s="30"/>
      <c r="EY184" s="30"/>
      <c r="EZ184" s="30"/>
      <c r="FA184" s="30">
        <v>52</v>
      </c>
      <c r="FB184" s="30">
        <v>77</v>
      </c>
      <c r="FC184" s="30">
        <v>23</v>
      </c>
      <c r="FD184" s="30">
        <v>33</v>
      </c>
      <c r="FE184" s="30"/>
      <c r="FF184" s="30"/>
      <c r="FG184" s="30"/>
      <c r="FH184" s="30"/>
      <c r="FI184" s="30"/>
      <c r="FJ184" s="30"/>
      <c r="FK184" s="30"/>
      <c r="FL184" s="30"/>
      <c r="FM184" s="30"/>
      <c r="FN184" s="30">
        <v>121</v>
      </c>
      <c r="FO184" s="30"/>
      <c r="FP184" s="30">
        <v>53</v>
      </c>
      <c r="FQ184" s="30"/>
      <c r="FR184" s="30"/>
      <c r="FS184" s="30"/>
      <c r="FT184" s="30"/>
      <c r="FU184" s="30"/>
      <c r="FV184" s="30">
        <v>59</v>
      </c>
      <c r="FW184" s="30">
        <v>14</v>
      </c>
      <c r="FX184" s="30">
        <v>24</v>
      </c>
      <c r="FY184" s="30">
        <v>93</v>
      </c>
      <c r="FZ184" s="30">
        <v>14</v>
      </c>
      <c r="GA184" s="30">
        <v>158</v>
      </c>
      <c r="GB184" s="30">
        <v>152</v>
      </c>
      <c r="GC184" s="30">
        <v>23</v>
      </c>
      <c r="GD184" s="30">
        <v>67</v>
      </c>
      <c r="GE184" s="30">
        <v>74</v>
      </c>
      <c r="GF184" s="30">
        <v>95</v>
      </c>
      <c r="GG184" s="30">
        <v>73</v>
      </c>
      <c r="GH184" s="30">
        <v>13</v>
      </c>
      <c r="GI184" s="30">
        <v>8</v>
      </c>
      <c r="GJ184" s="30">
        <v>136</v>
      </c>
      <c r="GK184" s="30">
        <v>47</v>
      </c>
      <c r="GL184" s="30">
        <v>9</v>
      </c>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v>167</v>
      </c>
      <c r="IF184" s="30"/>
      <c r="IG184" s="30"/>
      <c r="IH184" s="30"/>
      <c r="II184" s="30">
        <v>161</v>
      </c>
      <c r="IJ184" s="30">
        <v>162</v>
      </c>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30"/>
      <c r="LJ184" s="30"/>
      <c r="LK184" s="30"/>
      <c r="LL184" s="30"/>
      <c r="LM184" s="30"/>
      <c r="LN184" s="30"/>
      <c r="LO184" s="30"/>
      <c r="LP184" s="30"/>
      <c r="LQ184" s="30"/>
      <c r="LR184" s="30"/>
      <c r="LS184" s="30"/>
      <c r="LT184" s="30"/>
      <c r="LU184" s="30"/>
      <c r="LV184" s="30"/>
      <c r="LW184" s="30"/>
      <c r="LX184" s="30"/>
      <c r="LY184" s="30"/>
      <c r="LZ184" s="30"/>
      <c r="MA184" s="30"/>
      <c r="MB184" s="30"/>
      <c r="MC184" s="30"/>
      <c r="MD184" s="30"/>
      <c r="ME184" s="30"/>
      <c r="MF184" s="30"/>
      <c r="MG184" s="30"/>
      <c r="MH184" s="30"/>
      <c r="MI184" s="30"/>
      <c r="MJ184" s="30"/>
      <c r="MK184" s="30"/>
      <c r="ML184" s="30"/>
      <c r="MM184" s="30"/>
      <c r="MN184" s="30"/>
      <c r="MO184" s="30"/>
      <c r="MP184" s="30"/>
      <c r="MQ184" s="30"/>
      <c r="MR184" s="30"/>
      <c r="MS184" s="30"/>
      <c r="MT184" s="30"/>
      <c r="MU184" s="30"/>
      <c r="MV184" s="30"/>
      <c r="MW184" s="30"/>
      <c r="MX184" s="30"/>
      <c r="MY184" s="30"/>
      <c r="MZ184" s="30"/>
      <c r="NA184" s="30"/>
      <c r="NB184" s="30"/>
      <c r="NC184" s="30"/>
      <c r="ND184" s="30"/>
      <c r="NE184" s="30"/>
      <c r="NF184" s="30"/>
      <c r="NG184" s="30"/>
      <c r="NH184" s="30"/>
      <c r="NI184" s="30"/>
      <c r="NJ184" s="30"/>
      <c r="NK184" s="30"/>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c r="PO184" s="30"/>
      <c r="PP184" s="30"/>
      <c r="PQ184" s="30"/>
      <c r="PR184" s="30"/>
      <c r="PS184" s="30"/>
      <c r="PT184" s="30"/>
      <c r="PU184" s="30"/>
      <c r="PV184" s="30"/>
      <c r="PW184" s="30"/>
      <c r="PX184" s="30"/>
      <c r="PY184" s="30"/>
      <c r="PZ184" s="30"/>
      <c r="QA184" s="30"/>
      <c r="QB184" s="30"/>
      <c r="QC184" s="30"/>
      <c r="QD184" s="30"/>
      <c r="QE184" s="30">
        <v>163</v>
      </c>
      <c r="QF184" s="30"/>
      <c r="QG184" s="30"/>
      <c r="QH184" s="30"/>
      <c r="QI184" s="30"/>
      <c r="QJ184" s="30"/>
      <c r="QK184" s="30"/>
      <c r="QL184" s="30"/>
      <c r="QM184" s="30"/>
      <c r="QN184" s="30"/>
      <c r="QO184" s="30"/>
      <c r="QP184" s="30"/>
      <c r="QQ184" s="30"/>
      <c r="QR184" s="30"/>
      <c r="QS184" s="30"/>
      <c r="QT184" s="30"/>
      <c r="QU184" s="30"/>
      <c r="QV184" s="30"/>
      <c r="QW184" s="30"/>
      <c r="QX184" s="30"/>
      <c r="QY184" s="30"/>
      <c r="QZ184" s="30"/>
      <c r="RA184" s="30"/>
      <c r="RB184" s="30"/>
      <c r="RC184" s="30"/>
      <c r="RD184" s="30"/>
      <c r="RE184" s="30"/>
      <c r="RF184" s="30"/>
      <c r="RG184" s="30"/>
      <c r="RH184" s="30"/>
      <c r="RI184" s="30"/>
      <c r="RJ184" s="30"/>
      <c r="RK184" s="30"/>
      <c r="RL184" s="30"/>
      <c r="RM184" s="30"/>
      <c r="RN184" s="30"/>
      <c r="RO184" s="30"/>
      <c r="RP184" s="30"/>
      <c r="RQ184" s="30"/>
      <c r="RR184" s="30"/>
      <c r="RS184" s="30"/>
      <c r="RT184" s="30"/>
      <c r="RU184" s="30"/>
      <c r="RV184" s="30"/>
      <c r="RW184" s="30"/>
      <c r="RX184" s="30"/>
      <c r="RY184" s="30"/>
      <c r="RZ184" s="30"/>
      <c r="SA184" s="30"/>
      <c r="SB184" s="30"/>
      <c r="SC184" s="30"/>
      <c r="SD184" s="30"/>
      <c r="SE184" s="30"/>
      <c r="SF184" s="30"/>
      <c r="SG184" s="30"/>
      <c r="SH184" s="30"/>
      <c r="SI184" s="30"/>
      <c r="SJ184" s="30"/>
      <c r="SK184" s="30"/>
      <c r="SL184" s="30">
        <v>49</v>
      </c>
      <c r="SM184" s="30">
        <v>18</v>
      </c>
      <c r="SN184" s="30"/>
      <c r="SO184" s="30"/>
      <c r="SP184" s="30"/>
      <c r="SQ184" s="30"/>
      <c r="SR184" s="30"/>
      <c r="SS184" s="30"/>
      <c r="ST184" s="30"/>
      <c r="SU184" s="30"/>
      <c r="SV184" s="30"/>
      <c r="SW184" s="30"/>
      <c r="SX184" s="30"/>
      <c r="SY184" s="30"/>
      <c r="SZ184" s="30"/>
      <c r="TA184" s="30"/>
      <c r="TB184" s="30"/>
      <c r="TC184" s="30"/>
      <c r="TD184" s="30"/>
      <c r="TE184" s="30"/>
      <c r="TF184" s="30"/>
      <c r="TG184" s="30"/>
      <c r="TH184" s="30"/>
      <c r="TI184" s="30"/>
      <c r="TJ184" s="30"/>
      <c r="TK184" s="30"/>
      <c r="TL184" s="30">
        <v>53</v>
      </c>
      <c r="TM184" s="30">
        <v>97</v>
      </c>
      <c r="TN184" s="30"/>
      <c r="TO184" s="30"/>
      <c r="TP184" s="30"/>
      <c r="TQ184" s="30"/>
      <c r="TR184" s="30"/>
      <c r="TS184" s="30"/>
      <c r="TT184" s="30"/>
      <c r="TU184" s="30"/>
      <c r="TV184" s="30"/>
      <c r="TW184" s="30"/>
      <c r="TX184" s="30"/>
      <c r="TY184" s="30"/>
      <c r="TZ184" s="30"/>
      <c r="UA184" s="30"/>
    </row>
    <row r="185" spans="2:547">
      <c r="B185" s="30" t="s">
        <v>181</v>
      </c>
      <c r="C185" s="43" t="s">
        <v>545</v>
      </c>
      <c r="D185" s="44"/>
      <c r="E185" s="30">
        <v>1788</v>
      </c>
      <c r="F185" s="30">
        <v>248</v>
      </c>
      <c r="G185" s="30">
        <v>13.87</v>
      </c>
      <c r="H185" s="43" t="s">
        <v>537</v>
      </c>
      <c r="I185" s="44"/>
      <c r="J185" s="30">
        <v>44</v>
      </c>
      <c r="K185" s="30">
        <v>0</v>
      </c>
      <c r="L185" s="30">
        <v>122</v>
      </c>
      <c r="M185" s="30">
        <v>29</v>
      </c>
      <c r="N185" s="30">
        <v>0</v>
      </c>
      <c r="O185" s="30">
        <v>71</v>
      </c>
      <c r="P185" s="30">
        <v>22</v>
      </c>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v>33</v>
      </c>
      <c r="DM185" s="30">
        <v>8</v>
      </c>
      <c r="DN185" s="30">
        <v>231</v>
      </c>
      <c r="DO185" s="30">
        <v>72</v>
      </c>
      <c r="DP185" s="30">
        <v>125</v>
      </c>
      <c r="DQ185" s="30">
        <v>112</v>
      </c>
      <c r="DR185" s="30">
        <v>59</v>
      </c>
      <c r="DS185" s="30">
        <v>22</v>
      </c>
      <c r="DT185" s="30">
        <v>37</v>
      </c>
      <c r="DU185" s="30">
        <v>61</v>
      </c>
      <c r="DV185" s="30">
        <v>35</v>
      </c>
      <c r="DW185" s="30">
        <v>39</v>
      </c>
      <c r="DX185" s="30">
        <v>20</v>
      </c>
      <c r="DY185" s="30">
        <v>39</v>
      </c>
      <c r="DZ185" s="30">
        <v>21</v>
      </c>
      <c r="EA185" s="30">
        <v>41</v>
      </c>
      <c r="EB185" s="30">
        <v>29</v>
      </c>
      <c r="EC185" s="30">
        <v>27</v>
      </c>
      <c r="ED185" s="30">
        <v>32</v>
      </c>
      <c r="EE185" s="30">
        <v>109</v>
      </c>
      <c r="EF185" s="30">
        <v>111</v>
      </c>
      <c r="EG185" s="30">
        <v>18</v>
      </c>
      <c r="EH185" s="30">
        <v>65</v>
      </c>
      <c r="EI185" s="30">
        <v>20</v>
      </c>
      <c r="EJ185" s="30">
        <v>109</v>
      </c>
      <c r="EK185" s="30">
        <v>23</v>
      </c>
      <c r="EL185" s="30">
        <v>119</v>
      </c>
      <c r="EM185" s="30">
        <v>28</v>
      </c>
      <c r="EN185" s="30">
        <v>57</v>
      </c>
      <c r="EO185" s="30">
        <v>20</v>
      </c>
      <c r="EP185" s="30">
        <v>30</v>
      </c>
      <c r="EQ185" s="30">
        <v>58</v>
      </c>
      <c r="ER185" s="30"/>
      <c r="ES185" s="30"/>
      <c r="ET185" s="30"/>
      <c r="EU185" s="30"/>
      <c r="EV185" s="30"/>
      <c r="EW185" s="30"/>
      <c r="EX185" s="30"/>
      <c r="EY185" s="30"/>
      <c r="EZ185" s="30"/>
      <c r="FA185" s="30">
        <v>92</v>
      </c>
      <c r="FB185" s="30">
        <v>137</v>
      </c>
      <c r="FC185" s="30"/>
      <c r="FD185" s="30"/>
      <c r="FE185" s="30"/>
      <c r="FF185" s="30"/>
      <c r="FG185" s="30"/>
      <c r="FH185" s="30"/>
      <c r="FI185" s="30"/>
      <c r="FJ185" s="30"/>
      <c r="FK185" s="30"/>
      <c r="FL185" s="30"/>
      <c r="FM185" s="30"/>
      <c r="FN185" s="30">
        <v>204</v>
      </c>
      <c r="FO185" s="30"/>
      <c r="FP185" s="30"/>
      <c r="FQ185" s="30"/>
      <c r="FR185" s="30"/>
      <c r="FS185" s="30"/>
      <c r="FT185" s="30"/>
      <c r="FU185" s="30"/>
      <c r="FV185" s="30">
        <v>72</v>
      </c>
      <c r="FW185" s="30">
        <v>33</v>
      </c>
      <c r="FX185" s="30">
        <v>38</v>
      </c>
      <c r="FY185" s="30">
        <v>106</v>
      </c>
      <c r="FZ185" s="30">
        <v>35</v>
      </c>
      <c r="GA185" s="30">
        <v>179</v>
      </c>
      <c r="GB185" s="30">
        <v>188</v>
      </c>
      <c r="GC185" s="30">
        <v>29</v>
      </c>
      <c r="GD185" s="30">
        <v>72</v>
      </c>
      <c r="GE185" s="30">
        <v>97</v>
      </c>
      <c r="GF185" s="30">
        <v>103</v>
      </c>
      <c r="GG185" s="30">
        <v>97</v>
      </c>
      <c r="GH185" s="30">
        <v>30</v>
      </c>
      <c r="GI185" s="30">
        <v>16</v>
      </c>
      <c r="GJ185" s="30">
        <v>162</v>
      </c>
      <c r="GK185" s="30">
        <v>60</v>
      </c>
      <c r="GL185" s="30">
        <v>22</v>
      </c>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v>195</v>
      </c>
      <c r="IF185" s="30"/>
      <c r="IG185" s="30"/>
      <c r="IH185" s="30"/>
      <c r="II185" s="30">
        <v>201</v>
      </c>
      <c r="IJ185" s="30">
        <v>198</v>
      </c>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30"/>
      <c r="LJ185" s="30"/>
      <c r="LK185" s="30"/>
      <c r="LL185" s="30"/>
      <c r="LM185" s="30"/>
      <c r="LN185" s="30"/>
      <c r="LO185" s="30"/>
      <c r="LP185" s="30"/>
      <c r="LQ185" s="30"/>
      <c r="LR185" s="30"/>
      <c r="LS185" s="30"/>
      <c r="LT185" s="30"/>
      <c r="LU185" s="30"/>
      <c r="LV185" s="30"/>
      <c r="LW185" s="30"/>
      <c r="LX185" s="30"/>
      <c r="LY185" s="30"/>
      <c r="LZ185" s="30"/>
      <c r="MA185" s="30"/>
      <c r="MB185" s="30"/>
      <c r="MC185" s="30"/>
      <c r="MD185" s="30"/>
      <c r="ME185" s="30"/>
      <c r="MF185" s="30"/>
      <c r="MG185" s="30"/>
      <c r="MH185" s="30"/>
      <c r="MI185" s="30"/>
      <c r="MJ185" s="30"/>
      <c r="MK185" s="30"/>
      <c r="ML185" s="30"/>
      <c r="MM185" s="30"/>
      <c r="MN185" s="30"/>
      <c r="MO185" s="30"/>
      <c r="MP185" s="30"/>
      <c r="MQ185" s="30"/>
      <c r="MR185" s="30"/>
      <c r="MS185" s="30"/>
      <c r="MT185" s="30"/>
      <c r="MU185" s="30"/>
      <c r="MV185" s="30"/>
      <c r="MW185" s="30"/>
      <c r="MX185" s="30"/>
      <c r="MY185" s="30"/>
      <c r="MZ185" s="30"/>
      <c r="NA185" s="30"/>
      <c r="NB185" s="30"/>
      <c r="NC185" s="30"/>
      <c r="ND185" s="30"/>
      <c r="NE185" s="30"/>
      <c r="NF185" s="30"/>
      <c r="NG185" s="30"/>
      <c r="NH185" s="30"/>
      <c r="NI185" s="30"/>
      <c r="NJ185" s="30"/>
      <c r="NK185" s="30"/>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c r="PO185" s="30"/>
      <c r="PP185" s="30"/>
      <c r="PQ185" s="30"/>
      <c r="PR185" s="30"/>
      <c r="PS185" s="30"/>
      <c r="PT185" s="30"/>
      <c r="PU185" s="30"/>
      <c r="PV185" s="30"/>
      <c r="PW185" s="30"/>
      <c r="PX185" s="30"/>
      <c r="PY185" s="30"/>
      <c r="PZ185" s="30"/>
      <c r="QA185" s="30"/>
      <c r="QB185" s="30"/>
      <c r="QC185" s="30"/>
      <c r="QD185" s="30"/>
      <c r="QE185" s="30"/>
      <c r="QF185" s="30">
        <v>1</v>
      </c>
      <c r="QG185" s="30">
        <v>0</v>
      </c>
      <c r="QH185" s="30"/>
      <c r="QI185" s="30"/>
      <c r="QJ185" s="30"/>
      <c r="QK185" s="30"/>
      <c r="QL185" s="30"/>
      <c r="QM185" s="30"/>
      <c r="QN185" s="30"/>
      <c r="QO185" s="30"/>
      <c r="QP185" s="30"/>
      <c r="QQ185" s="30"/>
      <c r="QR185" s="30"/>
      <c r="QS185" s="30"/>
      <c r="QT185" s="30"/>
      <c r="QU185" s="30"/>
      <c r="QV185" s="30"/>
      <c r="QW185" s="30"/>
      <c r="QX185" s="30"/>
      <c r="QY185" s="30"/>
      <c r="QZ185" s="30"/>
      <c r="RA185" s="30"/>
      <c r="RB185" s="30"/>
      <c r="RC185" s="30"/>
      <c r="RD185" s="30"/>
      <c r="RE185" s="30"/>
      <c r="RF185" s="30"/>
      <c r="RG185" s="30"/>
      <c r="RH185" s="30"/>
      <c r="RI185" s="30"/>
      <c r="RJ185" s="30"/>
      <c r="RK185" s="30"/>
      <c r="RL185" s="30"/>
      <c r="RM185" s="30"/>
      <c r="RN185" s="30"/>
      <c r="RO185" s="30"/>
      <c r="RP185" s="30"/>
      <c r="RQ185" s="30"/>
      <c r="RR185" s="30"/>
      <c r="RS185" s="30"/>
      <c r="RT185" s="30"/>
      <c r="RU185" s="30"/>
      <c r="RV185" s="30"/>
      <c r="RW185" s="30"/>
      <c r="RX185" s="30"/>
      <c r="RY185" s="30"/>
      <c r="RZ185" s="30"/>
      <c r="SA185" s="30"/>
      <c r="SB185" s="30"/>
      <c r="SC185" s="30"/>
      <c r="SD185" s="30"/>
      <c r="SE185" s="30"/>
      <c r="SF185" s="30"/>
      <c r="SG185" s="30"/>
      <c r="SH185" s="30"/>
      <c r="SI185" s="30"/>
      <c r="SJ185" s="30"/>
      <c r="SK185" s="30"/>
      <c r="SL185" s="30">
        <v>46</v>
      </c>
      <c r="SM185" s="30">
        <v>26</v>
      </c>
      <c r="SN185" s="30"/>
      <c r="SO185" s="30"/>
      <c r="SP185" s="30"/>
      <c r="SQ185" s="30"/>
      <c r="SR185" s="30"/>
      <c r="SS185" s="30"/>
      <c r="ST185" s="30"/>
      <c r="SU185" s="30"/>
      <c r="SV185" s="30"/>
      <c r="SW185" s="30"/>
      <c r="SX185" s="30"/>
      <c r="SY185" s="30"/>
      <c r="SZ185" s="30"/>
      <c r="TA185" s="30"/>
      <c r="TB185" s="30"/>
      <c r="TC185" s="30"/>
      <c r="TD185" s="30"/>
      <c r="TE185" s="30"/>
      <c r="TF185" s="30"/>
      <c r="TG185" s="30"/>
      <c r="TH185" s="30"/>
      <c r="TI185" s="30"/>
      <c r="TJ185" s="30"/>
      <c r="TK185" s="30"/>
      <c r="TL185" s="30">
        <v>15</v>
      </c>
      <c r="TM185" s="30">
        <v>34</v>
      </c>
      <c r="TN185" s="30"/>
      <c r="TO185" s="30"/>
      <c r="TP185" s="30">
        <v>43</v>
      </c>
      <c r="TQ185" s="30">
        <v>110</v>
      </c>
      <c r="TR185" s="30"/>
      <c r="TS185" s="30"/>
      <c r="TT185" s="30"/>
      <c r="TU185" s="30"/>
      <c r="TV185" s="30"/>
      <c r="TW185" s="30"/>
      <c r="TX185" s="30"/>
      <c r="TY185" s="30"/>
      <c r="TZ185" s="30"/>
      <c r="UA185" s="30"/>
    </row>
    <row r="186" spans="2:547" ht="15.75" thickBot="1">
      <c r="B186" s="30" t="s">
        <v>182</v>
      </c>
      <c r="C186" s="43" t="s">
        <v>545</v>
      </c>
      <c r="D186" s="44"/>
      <c r="E186" s="30">
        <v>1574</v>
      </c>
      <c r="F186" s="30">
        <v>161</v>
      </c>
      <c r="G186" s="30">
        <v>10.23</v>
      </c>
      <c r="H186" s="43" t="s">
        <v>537</v>
      </c>
      <c r="I186" s="44"/>
      <c r="J186" s="30">
        <v>30</v>
      </c>
      <c r="K186" s="30">
        <v>0</v>
      </c>
      <c r="L186" s="30">
        <v>75</v>
      </c>
      <c r="M186" s="30">
        <v>12</v>
      </c>
      <c r="N186" s="30">
        <v>1</v>
      </c>
      <c r="O186" s="30">
        <v>59</v>
      </c>
      <c r="P186" s="30">
        <v>13</v>
      </c>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v>17</v>
      </c>
      <c r="DM186" s="30">
        <v>9</v>
      </c>
      <c r="DN186" s="30">
        <v>148</v>
      </c>
      <c r="DO186" s="30">
        <v>56</v>
      </c>
      <c r="DP186" s="30">
        <v>72</v>
      </c>
      <c r="DQ186" s="30">
        <v>68</v>
      </c>
      <c r="DR186" s="30">
        <v>49</v>
      </c>
      <c r="DS186" s="30">
        <v>12</v>
      </c>
      <c r="DT186" s="30">
        <v>19</v>
      </c>
      <c r="DU186" s="30">
        <v>53</v>
      </c>
      <c r="DV186" s="30">
        <v>20</v>
      </c>
      <c r="DW186" s="30">
        <v>20</v>
      </c>
      <c r="DX186" s="30">
        <v>11</v>
      </c>
      <c r="DY186" s="30">
        <v>22</v>
      </c>
      <c r="DZ186" s="30">
        <v>17</v>
      </c>
      <c r="EA186" s="30">
        <v>20</v>
      </c>
      <c r="EB186" s="30">
        <v>13</v>
      </c>
      <c r="EC186" s="30">
        <v>8</v>
      </c>
      <c r="ED186" s="30">
        <v>15</v>
      </c>
      <c r="EE186" s="30">
        <v>67</v>
      </c>
      <c r="EF186" s="30">
        <v>66</v>
      </c>
      <c r="EG186" s="30">
        <v>9</v>
      </c>
      <c r="EH186" s="30">
        <v>53</v>
      </c>
      <c r="EI186" s="30">
        <v>15</v>
      </c>
      <c r="EJ186" s="30">
        <v>58</v>
      </c>
      <c r="EK186" s="30">
        <v>14</v>
      </c>
      <c r="EL186" s="30">
        <v>64</v>
      </c>
      <c r="EM186" s="30">
        <v>14</v>
      </c>
      <c r="EN186" s="30">
        <v>54</v>
      </c>
      <c r="EO186" s="30">
        <v>10</v>
      </c>
      <c r="EP186" s="30">
        <v>12</v>
      </c>
      <c r="EQ186" s="30">
        <v>56</v>
      </c>
      <c r="ER186" s="30"/>
      <c r="ES186" s="30"/>
      <c r="ET186" s="30"/>
      <c r="EU186" s="30"/>
      <c r="EV186" s="30"/>
      <c r="EW186" s="30"/>
      <c r="EX186" s="30"/>
      <c r="EY186" s="30"/>
      <c r="EZ186" s="30"/>
      <c r="FA186" s="30">
        <v>76</v>
      </c>
      <c r="FB186" s="30">
        <v>70</v>
      </c>
      <c r="FC186" s="30"/>
      <c r="FD186" s="30"/>
      <c r="FE186" s="30"/>
      <c r="FF186" s="30"/>
      <c r="FG186" s="30"/>
      <c r="FH186" s="30"/>
      <c r="FI186" s="30"/>
      <c r="FJ186" s="30"/>
      <c r="FK186" s="30"/>
      <c r="FL186" s="30"/>
      <c r="FM186" s="30"/>
      <c r="FN186" s="30">
        <v>138</v>
      </c>
      <c r="FO186" s="30"/>
      <c r="FP186" s="30"/>
      <c r="FQ186" s="30"/>
      <c r="FR186" s="30"/>
      <c r="FS186" s="30"/>
      <c r="FT186" s="30"/>
      <c r="FU186" s="30"/>
      <c r="FV186" s="30">
        <v>29</v>
      </c>
      <c r="FW186" s="30">
        <v>23</v>
      </c>
      <c r="FX186" s="30">
        <v>28</v>
      </c>
      <c r="FY186" s="30">
        <v>89</v>
      </c>
      <c r="FZ186" s="30">
        <v>23</v>
      </c>
      <c r="GA186" s="30">
        <v>119</v>
      </c>
      <c r="GB186" s="30">
        <v>127</v>
      </c>
      <c r="GC186" s="30">
        <v>16</v>
      </c>
      <c r="GD186" s="30">
        <v>47</v>
      </c>
      <c r="GE186" s="30">
        <v>71</v>
      </c>
      <c r="GF186" s="30">
        <v>67</v>
      </c>
      <c r="GG186" s="30">
        <v>69</v>
      </c>
      <c r="GH186" s="30">
        <v>21</v>
      </c>
      <c r="GI186" s="30">
        <v>11</v>
      </c>
      <c r="GJ186" s="30">
        <v>109</v>
      </c>
      <c r="GK186" s="30">
        <v>37</v>
      </c>
      <c r="GL186" s="30">
        <v>15</v>
      </c>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v>132</v>
      </c>
      <c r="IF186" s="30"/>
      <c r="IG186" s="30"/>
      <c r="IH186" s="30"/>
      <c r="II186" s="30">
        <v>129</v>
      </c>
      <c r="IJ186" s="30">
        <v>124</v>
      </c>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30"/>
      <c r="LJ186" s="30"/>
      <c r="LK186" s="30"/>
      <c r="LL186" s="30"/>
      <c r="LM186" s="30"/>
      <c r="LN186" s="30"/>
      <c r="LO186" s="30"/>
      <c r="LP186" s="30"/>
      <c r="LQ186" s="30"/>
      <c r="LR186" s="30"/>
      <c r="LS186" s="30"/>
      <c r="LT186" s="30"/>
      <c r="LU186" s="30"/>
      <c r="LV186" s="30"/>
      <c r="LW186" s="30"/>
      <c r="LX186" s="30"/>
      <c r="LY186" s="30"/>
      <c r="LZ186" s="30"/>
      <c r="MA186" s="30"/>
      <c r="MB186" s="30"/>
      <c r="MC186" s="30"/>
      <c r="MD186" s="30"/>
      <c r="ME186" s="30"/>
      <c r="MF186" s="30"/>
      <c r="MG186" s="30"/>
      <c r="MH186" s="30"/>
      <c r="MI186" s="30"/>
      <c r="MJ186" s="30"/>
      <c r="MK186" s="30"/>
      <c r="ML186" s="30"/>
      <c r="MM186" s="30"/>
      <c r="MN186" s="30"/>
      <c r="MO186" s="30"/>
      <c r="MP186" s="30"/>
      <c r="MQ186" s="30"/>
      <c r="MR186" s="30"/>
      <c r="MS186" s="30"/>
      <c r="MT186" s="30"/>
      <c r="MU186" s="30"/>
      <c r="MV186" s="30"/>
      <c r="MW186" s="30"/>
      <c r="MX186" s="30"/>
      <c r="MY186" s="30"/>
      <c r="MZ186" s="30"/>
      <c r="NA186" s="30"/>
      <c r="NB186" s="30"/>
      <c r="NC186" s="30"/>
      <c r="ND186" s="30"/>
      <c r="NE186" s="30"/>
      <c r="NF186" s="30"/>
      <c r="NG186" s="30"/>
      <c r="NH186" s="30"/>
      <c r="NI186" s="30"/>
      <c r="NJ186" s="30"/>
      <c r="NK186" s="30"/>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c r="PO186" s="30"/>
      <c r="PP186" s="30"/>
      <c r="PQ186" s="30"/>
      <c r="PR186" s="30"/>
      <c r="PS186" s="30"/>
      <c r="PT186" s="30"/>
      <c r="PU186" s="30"/>
      <c r="PV186" s="30"/>
      <c r="PW186" s="30"/>
      <c r="PX186" s="30"/>
      <c r="PY186" s="30"/>
      <c r="PZ186" s="30"/>
      <c r="QA186" s="30"/>
      <c r="QB186" s="30"/>
      <c r="QC186" s="30"/>
      <c r="QD186" s="30"/>
      <c r="QE186" s="30"/>
      <c r="QF186" s="30"/>
      <c r="QG186" s="30"/>
      <c r="QH186" s="30">
        <v>7</v>
      </c>
      <c r="QI186" s="30">
        <v>0</v>
      </c>
      <c r="QJ186" s="30"/>
      <c r="QK186" s="30"/>
      <c r="QL186" s="30"/>
      <c r="QM186" s="30"/>
      <c r="QN186" s="30"/>
      <c r="QO186" s="30"/>
      <c r="QP186" s="30"/>
      <c r="QQ186" s="30"/>
      <c r="QR186" s="30"/>
      <c r="QS186" s="30"/>
      <c r="QT186" s="30"/>
      <c r="QU186" s="30"/>
      <c r="QV186" s="30"/>
      <c r="QW186" s="30"/>
      <c r="QX186" s="30"/>
      <c r="QY186" s="30"/>
      <c r="QZ186" s="30"/>
      <c r="RA186" s="30"/>
      <c r="RB186" s="30"/>
      <c r="RC186" s="30"/>
      <c r="RD186" s="30"/>
      <c r="RE186" s="30"/>
      <c r="RF186" s="30"/>
      <c r="RG186" s="30"/>
      <c r="RH186" s="30"/>
      <c r="RI186" s="30"/>
      <c r="RJ186" s="30"/>
      <c r="RK186" s="30"/>
      <c r="RL186" s="30"/>
      <c r="RM186" s="30"/>
      <c r="RN186" s="30"/>
      <c r="RO186" s="30"/>
      <c r="RP186" s="30"/>
      <c r="RQ186" s="30"/>
      <c r="RR186" s="30"/>
      <c r="RS186" s="30"/>
      <c r="RT186" s="30"/>
      <c r="RU186" s="30"/>
      <c r="RV186" s="30"/>
      <c r="RW186" s="30"/>
      <c r="RX186" s="30"/>
      <c r="RY186" s="30"/>
      <c r="RZ186" s="30"/>
      <c r="SA186" s="30"/>
      <c r="SB186" s="30"/>
      <c r="SC186" s="30"/>
      <c r="SD186" s="30"/>
      <c r="SE186" s="30"/>
      <c r="SF186" s="30"/>
      <c r="SG186" s="30"/>
      <c r="SH186" s="30"/>
      <c r="SI186" s="30"/>
      <c r="SJ186" s="30"/>
      <c r="SK186" s="30"/>
      <c r="SL186" s="30">
        <v>18</v>
      </c>
      <c r="SM186" s="30">
        <v>5</v>
      </c>
      <c r="SN186" s="30"/>
      <c r="SO186" s="30"/>
      <c r="SP186" s="30"/>
      <c r="SQ186" s="30"/>
      <c r="SR186" s="30"/>
      <c r="SS186" s="30"/>
      <c r="ST186" s="30"/>
      <c r="SU186" s="30"/>
      <c r="SV186" s="30"/>
      <c r="SW186" s="30"/>
      <c r="SX186" s="30"/>
      <c r="SY186" s="30"/>
      <c r="SZ186" s="30"/>
      <c r="TA186" s="30"/>
      <c r="TB186" s="30"/>
      <c r="TC186" s="30"/>
      <c r="TD186" s="30"/>
      <c r="TE186" s="30"/>
      <c r="TF186" s="30"/>
      <c r="TG186" s="30"/>
      <c r="TH186" s="30"/>
      <c r="TI186" s="30"/>
      <c r="TJ186" s="30"/>
      <c r="TK186" s="30"/>
      <c r="TL186" s="30">
        <v>65</v>
      </c>
      <c r="TM186" s="30">
        <v>107</v>
      </c>
      <c r="TN186" s="30"/>
      <c r="TO186" s="30"/>
      <c r="TP186" s="30"/>
      <c r="TQ186" s="30"/>
      <c r="TR186" s="30"/>
      <c r="TS186" s="30"/>
      <c r="TT186" s="30"/>
      <c r="TU186" s="30"/>
      <c r="TV186" s="30"/>
      <c r="TW186" s="30"/>
      <c r="TX186" s="30"/>
      <c r="TY186" s="30"/>
      <c r="TZ186" s="30"/>
      <c r="UA186" s="30"/>
    </row>
    <row r="187" spans="2:547" ht="16.5" thickTop="1" thickBot="1">
      <c r="B187" s="29" t="s">
        <v>538</v>
      </c>
      <c r="C187" s="45" t="s">
        <v>537</v>
      </c>
      <c r="D187" s="46"/>
      <c r="E187" s="29">
        <f>SUM(E184:E186)</f>
        <v>4933</v>
      </c>
      <c r="F187" s="29">
        <f>SUM(F184:F186)</f>
        <v>612</v>
      </c>
      <c r="G187" s="29" t="s">
        <v>537</v>
      </c>
      <c r="H187" s="45" t="s">
        <v>537</v>
      </c>
      <c r="I187" s="46"/>
      <c r="J187" s="29">
        <v>90</v>
      </c>
      <c r="K187" s="29">
        <v>1</v>
      </c>
      <c r="L187" s="29">
        <v>286</v>
      </c>
      <c r="M187" s="29">
        <v>56</v>
      </c>
      <c r="N187" s="29">
        <v>1</v>
      </c>
      <c r="O187" s="29">
        <v>210</v>
      </c>
      <c r="P187" s="29">
        <v>50</v>
      </c>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v>63</v>
      </c>
      <c r="DM187" s="29">
        <v>21</v>
      </c>
      <c r="DN187" s="29">
        <v>555</v>
      </c>
      <c r="DO187" s="29">
        <v>205</v>
      </c>
      <c r="DP187" s="29">
        <v>281</v>
      </c>
      <c r="DQ187" s="29">
        <v>250</v>
      </c>
      <c r="DR187" s="29">
        <v>170</v>
      </c>
      <c r="DS187" s="29">
        <v>48</v>
      </c>
      <c r="DT187" s="29">
        <v>66</v>
      </c>
      <c r="DU187" s="29">
        <v>181</v>
      </c>
      <c r="DV187" s="29">
        <v>64</v>
      </c>
      <c r="DW187" s="29">
        <v>71</v>
      </c>
      <c r="DX187" s="29">
        <v>46</v>
      </c>
      <c r="DY187" s="29">
        <v>72</v>
      </c>
      <c r="DZ187" s="29">
        <v>52</v>
      </c>
      <c r="EA187" s="29">
        <v>73</v>
      </c>
      <c r="EB187" s="29">
        <v>59</v>
      </c>
      <c r="EC187" s="29">
        <v>48</v>
      </c>
      <c r="ED187" s="29">
        <v>73</v>
      </c>
      <c r="EE187" s="29">
        <v>255</v>
      </c>
      <c r="EF187" s="29">
        <v>253</v>
      </c>
      <c r="EG187" s="29">
        <v>42</v>
      </c>
      <c r="EH187" s="29">
        <v>188</v>
      </c>
      <c r="EI187" s="29">
        <v>54</v>
      </c>
      <c r="EJ187" s="29">
        <v>239</v>
      </c>
      <c r="EK187" s="29">
        <v>52</v>
      </c>
      <c r="EL187" s="29">
        <v>257</v>
      </c>
      <c r="EM187" s="29">
        <v>60</v>
      </c>
      <c r="EN187" s="29">
        <v>182</v>
      </c>
      <c r="EO187" s="29">
        <v>45</v>
      </c>
      <c r="EP187" s="29">
        <v>55</v>
      </c>
      <c r="EQ187" s="29">
        <v>181</v>
      </c>
      <c r="ER187" s="29"/>
      <c r="ES187" s="29"/>
      <c r="ET187" s="29"/>
      <c r="EU187" s="29"/>
      <c r="EV187" s="29"/>
      <c r="EW187" s="29"/>
      <c r="EX187" s="29"/>
      <c r="EY187" s="29"/>
      <c r="EZ187" s="29"/>
      <c r="FA187" s="29">
        <v>220</v>
      </c>
      <c r="FB187" s="29">
        <v>284</v>
      </c>
      <c r="FC187" s="29">
        <v>23</v>
      </c>
      <c r="FD187" s="29">
        <v>33</v>
      </c>
      <c r="FE187" s="29"/>
      <c r="FF187" s="29"/>
      <c r="FG187" s="29"/>
      <c r="FH187" s="29"/>
      <c r="FI187" s="29"/>
      <c r="FJ187" s="29"/>
      <c r="FK187" s="29"/>
      <c r="FL187" s="29"/>
      <c r="FM187" s="29"/>
      <c r="FN187" s="29">
        <v>463</v>
      </c>
      <c r="FO187" s="29"/>
      <c r="FP187" s="29">
        <v>53</v>
      </c>
      <c r="FQ187" s="29"/>
      <c r="FR187" s="29"/>
      <c r="FS187" s="29"/>
      <c r="FT187" s="29"/>
      <c r="FU187" s="29"/>
      <c r="FV187" s="29">
        <v>160</v>
      </c>
      <c r="FW187" s="29">
        <v>70</v>
      </c>
      <c r="FX187" s="29">
        <v>90</v>
      </c>
      <c r="FY187" s="29">
        <v>288</v>
      </c>
      <c r="FZ187" s="29">
        <v>72</v>
      </c>
      <c r="GA187" s="29">
        <v>456</v>
      </c>
      <c r="GB187" s="29">
        <v>467</v>
      </c>
      <c r="GC187" s="29">
        <v>68</v>
      </c>
      <c r="GD187" s="29">
        <v>186</v>
      </c>
      <c r="GE187" s="29">
        <v>242</v>
      </c>
      <c r="GF187" s="29">
        <v>265</v>
      </c>
      <c r="GG187" s="29">
        <v>239</v>
      </c>
      <c r="GH187" s="29">
        <v>64</v>
      </c>
      <c r="GI187" s="29">
        <v>35</v>
      </c>
      <c r="GJ187" s="29">
        <v>407</v>
      </c>
      <c r="GK187" s="29">
        <v>144</v>
      </c>
      <c r="GL187" s="29">
        <v>46</v>
      </c>
      <c r="GM187" s="29"/>
      <c r="GN187" s="29"/>
      <c r="GO187" s="29"/>
      <c r="GP187" s="29"/>
      <c r="GQ187" s="29"/>
      <c r="GR187" s="29"/>
      <c r="GS187" s="29"/>
      <c r="GT187" s="29"/>
      <c r="GU187" s="29"/>
      <c r="GV187" s="29"/>
      <c r="GW187" s="29"/>
      <c r="GX187" s="29"/>
      <c r="GY187" s="29"/>
      <c r="GZ187" s="29"/>
      <c r="HA187" s="29"/>
      <c r="HB187" s="29"/>
      <c r="HC187" s="29"/>
      <c r="HD187" s="29"/>
      <c r="HE187" s="29"/>
      <c r="HF187" s="29"/>
      <c r="HG187" s="29"/>
      <c r="HH187" s="29"/>
      <c r="HI187" s="29"/>
      <c r="HJ187" s="29"/>
      <c r="HK187" s="29"/>
      <c r="HL187" s="29"/>
      <c r="HM187" s="29"/>
      <c r="HN187" s="29"/>
      <c r="HO187" s="29"/>
      <c r="HP187" s="29"/>
      <c r="HQ187" s="29"/>
      <c r="HR187" s="29"/>
      <c r="HS187" s="29"/>
      <c r="HT187" s="29"/>
      <c r="HU187" s="29"/>
      <c r="HV187" s="29"/>
      <c r="HW187" s="29"/>
      <c r="HX187" s="29"/>
      <c r="HY187" s="29"/>
      <c r="HZ187" s="29"/>
      <c r="IA187" s="29"/>
      <c r="IB187" s="29"/>
      <c r="IC187" s="29"/>
      <c r="ID187" s="29"/>
      <c r="IE187" s="29">
        <v>494</v>
      </c>
      <c r="IF187" s="29"/>
      <c r="IG187" s="29"/>
      <c r="IH187" s="29"/>
      <c r="II187" s="29">
        <v>491</v>
      </c>
      <c r="IJ187" s="29">
        <v>484</v>
      </c>
      <c r="IK187" s="29"/>
      <c r="IL187" s="29"/>
      <c r="IM187" s="29"/>
      <c r="IN187" s="29"/>
      <c r="IO187" s="29"/>
      <c r="IP187" s="29"/>
      <c r="IQ187" s="29"/>
      <c r="IR187" s="29"/>
      <c r="IS187" s="29"/>
      <c r="IT187" s="29"/>
      <c r="IU187" s="29"/>
      <c r="IV187" s="29"/>
      <c r="IW187" s="29"/>
      <c r="IX187" s="29"/>
      <c r="IY187" s="29"/>
      <c r="IZ187" s="29"/>
      <c r="JA187" s="29"/>
      <c r="JB187" s="29"/>
      <c r="JC187" s="29"/>
      <c r="JD187" s="29"/>
      <c r="JE187" s="29"/>
      <c r="JF187" s="29"/>
      <c r="JG187" s="29"/>
      <c r="JH187" s="29"/>
      <c r="JI187" s="29"/>
      <c r="JJ187" s="29"/>
      <c r="JK187" s="29"/>
      <c r="JL187" s="29"/>
      <c r="JM187" s="29"/>
      <c r="JN187" s="29"/>
      <c r="JO187" s="29"/>
      <c r="JP187" s="29"/>
      <c r="JQ187" s="29"/>
      <c r="JR187" s="29"/>
      <c r="JS187" s="29"/>
      <c r="JT187" s="29"/>
      <c r="JU187" s="29"/>
      <c r="JV187" s="29"/>
      <c r="JW187" s="29"/>
      <c r="JX187" s="29"/>
      <c r="JY187" s="29"/>
      <c r="JZ187" s="29"/>
      <c r="KA187" s="29"/>
      <c r="KB187" s="29"/>
      <c r="KC187" s="29"/>
      <c r="KD187" s="29"/>
      <c r="KE187" s="29"/>
      <c r="KF187" s="29"/>
      <c r="KG187" s="29"/>
      <c r="KH187" s="29"/>
      <c r="KI187" s="29"/>
      <c r="KJ187" s="29"/>
      <c r="KK187" s="29"/>
      <c r="KL187" s="29"/>
      <c r="KM187" s="29"/>
      <c r="KN187" s="29"/>
      <c r="KO187" s="29"/>
      <c r="KP187" s="29"/>
      <c r="KQ187" s="29"/>
      <c r="KR187" s="29"/>
      <c r="KS187" s="29"/>
      <c r="KT187" s="29"/>
      <c r="KU187" s="29"/>
      <c r="KV187" s="29"/>
      <c r="KW187" s="29"/>
      <c r="KX187" s="29"/>
      <c r="KY187" s="29"/>
      <c r="KZ187" s="29"/>
      <c r="LA187" s="29"/>
      <c r="LB187" s="29"/>
      <c r="LC187" s="29"/>
      <c r="LD187" s="29"/>
      <c r="LE187" s="29"/>
      <c r="LF187" s="29"/>
      <c r="LG187" s="29"/>
      <c r="LH187" s="29"/>
      <c r="LI187" s="29"/>
      <c r="LJ187" s="29"/>
      <c r="LK187" s="29"/>
      <c r="LL187" s="29"/>
      <c r="LM187" s="29"/>
      <c r="LN187" s="29"/>
      <c r="LO187" s="29"/>
      <c r="LP187" s="29"/>
      <c r="LQ187" s="29"/>
      <c r="LR187" s="29"/>
      <c r="LS187" s="29"/>
      <c r="LT187" s="29"/>
      <c r="LU187" s="29"/>
      <c r="LV187" s="29"/>
      <c r="LW187" s="29"/>
      <c r="LX187" s="29"/>
      <c r="LY187" s="29"/>
      <c r="LZ187" s="29"/>
      <c r="MA187" s="29"/>
      <c r="MB187" s="29"/>
      <c r="MC187" s="29"/>
      <c r="MD187" s="29"/>
      <c r="ME187" s="29"/>
      <c r="MF187" s="29"/>
      <c r="MG187" s="29"/>
      <c r="MH187" s="29"/>
      <c r="MI187" s="29"/>
      <c r="MJ187" s="29"/>
      <c r="MK187" s="29"/>
      <c r="ML187" s="29"/>
      <c r="MM187" s="29"/>
      <c r="MN187" s="29"/>
      <c r="MO187" s="29"/>
      <c r="MP187" s="29"/>
      <c r="MQ187" s="29"/>
      <c r="MR187" s="29"/>
      <c r="MS187" s="29"/>
      <c r="MT187" s="29"/>
      <c r="MU187" s="29"/>
      <c r="MV187" s="29"/>
      <c r="MW187" s="29"/>
      <c r="MX187" s="29"/>
      <c r="MY187" s="29"/>
      <c r="MZ187" s="29"/>
      <c r="NA187" s="29"/>
      <c r="NB187" s="29"/>
      <c r="NC187" s="29"/>
      <c r="ND187" s="29"/>
      <c r="NE187" s="29"/>
      <c r="NF187" s="29"/>
      <c r="NG187" s="29"/>
      <c r="NH187" s="29"/>
      <c r="NI187" s="29"/>
      <c r="NJ187" s="29"/>
      <c r="NK187" s="29"/>
      <c r="NL187" s="29"/>
      <c r="NM187" s="29"/>
      <c r="NN187" s="29"/>
      <c r="NO187" s="29"/>
      <c r="NP187" s="29"/>
      <c r="NQ187" s="29"/>
      <c r="NR187" s="29"/>
      <c r="NS187" s="29"/>
      <c r="NT187" s="29"/>
      <c r="NU187" s="29"/>
      <c r="NV187" s="29"/>
      <c r="NW187" s="29"/>
      <c r="NX187" s="29"/>
      <c r="NY187" s="29"/>
      <c r="NZ187" s="29"/>
      <c r="OA187" s="29"/>
      <c r="OB187" s="29"/>
      <c r="OC187" s="29"/>
      <c r="OD187" s="29"/>
      <c r="OE187" s="29"/>
      <c r="OF187" s="29"/>
      <c r="OG187" s="29"/>
      <c r="OH187" s="29"/>
      <c r="OI187" s="29"/>
      <c r="OJ187" s="29"/>
      <c r="OK187" s="29"/>
      <c r="OL187" s="29"/>
      <c r="OM187" s="29"/>
      <c r="ON187" s="29"/>
      <c r="OO187" s="29"/>
      <c r="OP187" s="29"/>
      <c r="OQ187" s="29"/>
      <c r="OR187" s="29"/>
      <c r="OS187" s="29"/>
      <c r="OT187" s="29"/>
      <c r="OU187" s="29"/>
      <c r="OV187" s="29"/>
      <c r="OW187" s="29"/>
      <c r="OX187" s="29"/>
      <c r="OY187" s="29"/>
      <c r="OZ187" s="29"/>
      <c r="PA187" s="29"/>
      <c r="PB187" s="29"/>
      <c r="PC187" s="29"/>
      <c r="PD187" s="29"/>
      <c r="PE187" s="29"/>
      <c r="PF187" s="29"/>
      <c r="PG187" s="29"/>
      <c r="PH187" s="29"/>
      <c r="PI187" s="29"/>
      <c r="PJ187" s="29"/>
      <c r="PK187" s="29"/>
      <c r="PL187" s="29"/>
      <c r="PM187" s="29"/>
      <c r="PN187" s="29"/>
      <c r="PO187" s="29"/>
      <c r="PP187" s="29"/>
      <c r="PQ187" s="29"/>
      <c r="PR187" s="29"/>
      <c r="PS187" s="29"/>
      <c r="PT187" s="29"/>
      <c r="PU187" s="29"/>
      <c r="PV187" s="29"/>
      <c r="PW187" s="29"/>
      <c r="PX187" s="29"/>
      <c r="PY187" s="29"/>
      <c r="PZ187" s="29"/>
      <c r="QA187" s="29"/>
      <c r="QB187" s="29"/>
      <c r="QC187" s="29"/>
      <c r="QD187" s="29"/>
      <c r="QE187" s="29">
        <v>163</v>
      </c>
      <c r="QF187" s="29">
        <v>1</v>
      </c>
      <c r="QG187" s="29">
        <v>0</v>
      </c>
      <c r="QH187" s="29">
        <v>7</v>
      </c>
      <c r="QI187" s="29">
        <v>0</v>
      </c>
      <c r="QJ187" s="29"/>
      <c r="QK187" s="29"/>
      <c r="QL187" s="29"/>
      <c r="QM187" s="29"/>
      <c r="QN187" s="29"/>
      <c r="QO187" s="29"/>
      <c r="QP187" s="29"/>
      <c r="QQ187" s="29"/>
      <c r="QR187" s="29"/>
      <c r="QS187" s="29"/>
      <c r="QT187" s="29"/>
      <c r="QU187" s="29"/>
      <c r="QV187" s="29"/>
      <c r="QW187" s="29"/>
      <c r="QX187" s="29"/>
      <c r="QY187" s="29"/>
      <c r="QZ187" s="29"/>
      <c r="RA187" s="29"/>
      <c r="RB187" s="29"/>
      <c r="RC187" s="29"/>
      <c r="RD187" s="29"/>
      <c r="RE187" s="29"/>
      <c r="RF187" s="29"/>
      <c r="RG187" s="29"/>
      <c r="RH187" s="29"/>
      <c r="RI187" s="29"/>
      <c r="RJ187" s="29"/>
      <c r="RK187" s="29"/>
      <c r="RL187" s="29"/>
      <c r="RM187" s="29"/>
      <c r="RN187" s="29"/>
      <c r="RO187" s="29"/>
      <c r="RP187" s="29"/>
      <c r="RQ187" s="29"/>
      <c r="RR187" s="29"/>
      <c r="RS187" s="29"/>
      <c r="RT187" s="29"/>
      <c r="RU187" s="29"/>
      <c r="RV187" s="29"/>
      <c r="RW187" s="29"/>
      <c r="RX187" s="29"/>
      <c r="RY187" s="29"/>
      <c r="RZ187" s="29"/>
      <c r="SA187" s="29"/>
      <c r="SB187" s="29"/>
      <c r="SC187" s="29"/>
      <c r="SD187" s="29"/>
      <c r="SE187" s="29"/>
      <c r="SF187" s="29"/>
      <c r="SG187" s="29"/>
      <c r="SH187" s="29"/>
      <c r="SI187" s="29"/>
      <c r="SJ187" s="29"/>
      <c r="SK187" s="29"/>
      <c r="SL187" s="29">
        <v>113</v>
      </c>
      <c r="SM187" s="29">
        <v>49</v>
      </c>
      <c r="SN187" s="29"/>
      <c r="SO187" s="29"/>
      <c r="SP187" s="29"/>
      <c r="SQ187" s="29"/>
      <c r="SR187" s="29"/>
      <c r="SS187" s="29"/>
      <c r="ST187" s="29"/>
      <c r="SU187" s="29"/>
      <c r="SV187" s="29"/>
      <c r="SW187" s="29"/>
      <c r="SX187" s="29"/>
      <c r="SY187" s="29"/>
      <c r="SZ187" s="29"/>
      <c r="TA187" s="29"/>
      <c r="TB187" s="29"/>
      <c r="TC187" s="29"/>
      <c r="TD187" s="29"/>
      <c r="TE187" s="29"/>
      <c r="TF187" s="29"/>
      <c r="TG187" s="29"/>
      <c r="TH187" s="29"/>
      <c r="TI187" s="29"/>
      <c r="TJ187" s="29"/>
      <c r="TK187" s="29"/>
      <c r="TL187" s="29">
        <v>133</v>
      </c>
      <c r="TM187" s="29">
        <v>238</v>
      </c>
      <c r="TN187" s="29"/>
      <c r="TO187" s="29"/>
      <c r="TP187" s="29">
        <v>43</v>
      </c>
      <c r="TQ187" s="29">
        <v>110</v>
      </c>
      <c r="TR187" s="29"/>
      <c r="TS187" s="29"/>
      <c r="TT187" s="29"/>
      <c r="TU187" s="29"/>
      <c r="TV187" s="29"/>
      <c r="TW187" s="29"/>
      <c r="TX187" s="29"/>
      <c r="TY187" s="29"/>
      <c r="TZ187" s="29"/>
      <c r="UA187" s="29"/>
    </row>
    <row r="188" spans="2:547" ht="16.5" thickTop="1" thickBot="1">
      <c r="B188" s="30" t="s">
        <v>183</v>
      </c>
      <c r="C188" s="43" t="s">
        <v>544</v>
      </c>
      <c r="D188" s="44"/>
      <c r="E188" s="30">
        <v>858</v>
      </c>
      <c r="F188" s="30">
        <v>248</v>
      </c>
      <c r="G188" s="30">
        <v>28.9</v>
      </c>
      <c r="H188" s="43" t="s">
        <v>537</v>
      </c>
      <c r="I188" s="44"/>
      <c r="J188" s="30">
        <v>18</v>
      </c>
      <c r="K188" s="30">
        <v>0</v>
      </c>
      <c r="L188" s="30">
        <v>105</v>
      </c>
      <c r="M188" s="30">
        <v>26</v>
      </c>
      <c r="N188" s="30">
        <v>2</v>
      </c>
      <c r="O188" s="30">
        <v>78</v>
      </c>
      <c r="P188" s="30">
        <v>34</v>
      </c>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v>17</v>
      </c>
      <c r="DM188" s="30">
        <v>2</v>
      </c>
      <c r="DN188" s="30">
        <v>225</v>
      </c>
      <c r="DO188" s="30">
        <v>76</v>
      </c>
      <c r="DP188" s="30">
        <v>105</v>
      </c>
      <c r="DQ188" s="30">
        <v>84</v>
      </c>
      <c r="DR188" s="30">
        <v>69</v>
      </c>
      <c r="DS188" s="30">
        <v>26</v>
      </c>
      <c r="DT188" s="30">
        <v>15</v>
      </c>
      <c r="DU188" s="30">
        <v>70</v>
      </c>
      <c r="DV188" s="30">
        <v>14</v>
      </c>
      <c r="DW188" s="30">
        <v>16</v>
      </c>
      <c r="DX188" s="30">
        <v>32</v>
      </c>
      <c r="DY188" s="30">
        <v>15</v>
      </c>
      <c r="DZ188" s="30">
        <v>31</v>
      </c>
      <c r="EA188" s="30">
        <v>15</v>
      </c>
      <c r="EB188" s="30">
        <v>29</v>
      </c>
      <c r="EC188" s="30">
        <v>26</v>
      </c>
      <c r="ED188" s="30">
        <v>30</v>
      </c>
      <c r="EE188" s="30">
        <v>84</v>
      </c>
      <c r="EF188" s="30">
        <v>90</v>
      </c>
      <c r="EG188" s="30">
        <v>30</v>
      </c>
      <c r="EH188" s="30">
        <v>71</v>
      </c>
      <c r="EI188" s="30">
        <v>29</v>
      </c>
      <c r="EJ188" s="30">
        <v>76</v>
      </c>
      <c r="EK188" s="30">
        <v>28</v>
      </c>
      <c r="EL188" s="30">
        <v>86</v>
      </c>
      <c r="EM188" s="30">
        <v>26</v>
      </c>
      <c r="EN188" s="30">
        <v>63</v>
      </c>
      <c r="EO188" s="30">
        <v>26</v>
      </c>
      <c r="EP188" s="30">
        <v>33</v>
      </c>
      <c r="EQ188" s="30">
        <v>75</v>
      </c>
      <c r="ER188" s="30"/>
      <c r="ES188" s="30"/>
      <c r="ET188" s="30"/>
      <c r="EU188" s="30"/>
      <c r="EV188" s="30"/>
      <c r="EW188" s="30"/>
      <c r="EX188" s="30"/>
      <c r="EY188" s="30"/>
      <c r="EZ188" s="30"/>
      <c r="FA188" s="30"/>
      <c r="FB188" s="30"/>
      <c r="FC188" s="30">
        <v>125</v>
      </c>
      <c r="FD188" s="30">
        <v>102</v>
      </c>
      <c r="FE188" s="30"/>
      <c r="FF188" s="30"/>
      <c r="FG188" s="30"/>
      <c r="FH188" s="30"/>
      <c r="FI188" s="30"/>
      <c r="FJ188" s="30"/>
      <c r="FK188" s="30"/>
      <c r="FL188" s="30"/>
      <c r="FM188" s="30"/>
      <c r="FN188" s="30"/>
      <c r="FO188" s="30"/>
      <c r="FP188" s="30">
        <v>209</v>
      </c>
      <c r="FQ188" s="30"/>
      <c r="FR188" s="30"/>
      <c r="FS188" s="30"/>
      <c r="FT188" s="30"/>
      <c r="FU188" s="30"/>
      <c r="FV188" s="30">
        <v>35</v>
      </c>
      <c r="FW188" s="30">
        <v>18</v>
      </c>
      <c r="FX188" s="30">
        <v>85</v>
      </c>
      <c r="FY188" s="30">
        <v>97</v>
      </c>
      <c r="FZ188" s="30">
        <v>18</v>
      </c>
      <c r="GA188" s="30">
        <v>201</v>
      </c>
      <c r="GB188" s="30">
        <v>198</v>
      </c>
      <c r="GC188" s="30">
        <v>29</v>
      </c>
      <c r="GD188" s="30">
        <v>51</v>
      </c>
      <c r="GE188" s="30">
        <v>143</v>
      </c>
      <c r="GF188" s="30">
        <v>110</v>
      </c>
      <c r="GG188" s="30">
        <v>104</v>
      </c>
      <c r="GH188" s="30">
        <v>17</v>
      </c>
      <c r="GI188" s="30">
        <v>7</v>
      </c>
      <c r="GJ188" s="30">
        <v>192</v>
      </c>
      <c r="GK188" s="30">
        <v>45</v>
      </c>
      <c r="GL188" s="30">
        <v>13</v>
      </c>
      <c r="GM188" s="30"/>
      <c r="GN188" s="30">
        <v>208</v>
      </c>
      <c r="GO188" s="30"/>
      <c r="GP188" s="30"/>
      <c r="GQ188" s="30"/>
      <c r="GR188" s="30"/>
      <c r="GS188" s="30"/>
      <c r="GT188" s="30"/>
      <c r="GU188" s="30"/>
      <c r="GV188" s="30"/>
      <c r="GW188" s="30"/>
      <c r="GX188" s="30"/>
      <c r="GY188" s="30"/>
      <c r="GZ188" s="30"/>
      <c r="HA188" s="30"/>
      <c r="HB188" s="30"/>
      <c r="HC188" s="30"/>
      <c r="HD188" s="30"/>
      <c r="HE188" s="30"/>
      <c r="HF188" s="30"/>
      <c r="HG188" s="30"/>
      <c r="HH188" s="30"/>
      <c r="HI188" s="30">
        <v>18</v>
      </c>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v>208</v>
      </c>
      <c r="IJ188" s="30">
        <v>211</v>
      </c>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30"/>
      <c r="LE188" s="30"/>
      <c r="LF188" s="30"/>
      <c r="LG188" s="30"/>
      <c r="LH188" s="30"/>
      <c r="LI188" s="30"/>
      <c r="LJ188" s="30"/>
      <c r="LK188" s="30"/>
      <c r="LL188" s="30"/>
      <c r="LM188" s="30"/>
      <c r="LN188" s="30"/>
      <c r="LO188" s="30"/>
      <c r="LP188" s="30"/>
      <c r="LQ188" s="30"/>
      <c r="LR188" s="30"/>
      <c r="LS188" s="30"/>
      <c r="LT188" s="30"/>
      <c r="LU188" s="30"/>
      <c r="LV188" s="30"/>
      <c r="LW188" s="30"/>
      <c r="LX188" s="30"/>
      <c r="LY188" s="30"/>
      <c r="LZ188" s="30"/>
      <c r="MA188" s="30"/>
      <c r="MB188" s="30"/>
      <c r="MC188" s="30"/>
      <c r="MD188" s="30"/>
      <c r="ME188" s="30"/>
      <c r="MF188" s="30"/>
      <c r="MG188" s="30"/>
      <c r="MH188" s="30"/>
      <c r="MI188" s="30"/>
      <c r="MJ188" s="30"/>
      <c r="MK188" s="30"/>
      <c r="ML188" s="30"/>
      <c r="MM188" s="30"/>
      <c r="MN188" s="30"/>
      <c r="MO188" s="30"/>
      <c r="MP188" s="30"/>
      <c r="MQ188" s="30"/>
      <c r="MR188" s="30"/>
      <c r="MS188" s="30"/>
      <c r="MT188" s="30"/>
      <c r="MU188" s="30"/>
      <c r="MV188" s="30"/>
      <c r="MW188" s="30"/>
      <c r="MX188" s="30"/>
      <c r="MY188" s="30"/>
      <c r="MZ188" s="30"/>
      <c r="NA188" s="30"/>
      <c r="NB188" s="30"/>
      <c r="NC188" s="30"/>
      <c r="ND188" s="30"/>
      <c r="NE188" s="30"/>
      <c r="NF188" s="30"/>
      <c r="NG188" s="30"/>
      <c r="NH188" s="30"/>
      <c r="NI188" s="30"/>
      <c r="NJ188" s="30"/>
      <c r="NK188" s="30"/>
      <c r="NL188" s="30"/>
      <c r="NM188" s="30"/>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c r="PO188" s="30"/>
      <c r="PP188" s="30"/>
      <c r="PQ188" s="30"/>
      <c r="PR188" s="30"/>
      <c r="PS188" s="30"/>
      <c r="PT188" s="30"/>
      <c r="PU188" s="30"/>
      <c r="PV188" s="30"/>
      <c r="PW188" s="30"/>
      <c r="PX188" s="30"/>
      <c r="PY188" s="30"/>
      <c r="PZ188" s="30"/>
      <c r="QA188" s="30"/>
      <c r="QB188" s="30"/>
      <c r="QC188" s="30"/>
      <c r="QD188" s="30"/>
      <c r="QE188" s="30"/>
      <c r="QF188" s="30"/>
      <c r="QG188" s="30"/>
      <c r="QH188" s="30"/>
      <c r="QI188" s="30"/>
      <c r="QJ188" s="30">
        <v>220</v>
      </c>
      <c r="QK188" s="30"/>
      <c r="QL188" s="30"/>
      <c r="QM188" s="30"/>
      <c r="QN188" s="30"/>
      <c r="QO188" s="30"/>
      <c r="QP188" s="30"/>
      <c r="QQ188" s="30"/>
      <c r="QR188" s="30"/>
      <c r="QS188" s="30"/>
      <c r="QT188" s="30"/>
      <c r="QU188" s="30"/>
      <c r="QV188" s="30"/>
      <c r="QW188" s="30"/>
      <c r="QX188" s="30"/>
      <c r="QY188" s="30"/>
      <c r="QZ188" s="30"/>
      <c r="RA188" s="30"/>
      <c r="RB188" s="30"/>
      <c r="RC188" s="30"/>
      <c r="RD188" s="30"/>
      <c r="RE188" s="30"/>
      <c r="RF188" s="30"/>
      <c r="RG188" s="30"/>
      <c r="RH188" s="30"/>
      <c r="RI188" s="30"/>
      <c r="RJ188" s="30"/>
      <c r="RK188" s="30"/>
      <c r="RL188" s="30"/>
      <c r="RM188" s="30"/>
      <c r="RN188" s="30"/>
      <c r="RO188" s="30"/>
      <c r="RP188" s="30"/>
      <c r="RQ188" s="30"/>
      <c r="RR188" s="30"/>
      <c r="RS188" s="30"/>
      <c r="RT188" s="30"/>
      <c r="RU188" s="30"/>
      <c r="RV188" s="30"/>
      <c r="RW188" s="30"/>
      <c r="RX188" s="30"/>
      <c r="RY188" s="30"/>
      <c r="RZ188" s="30"/>
      <c r="SA188" s="30"/>
      <c r="SB188" s="30"/>
      <c r="SC188" s="30"/>
      <c r="SD188" s="30"/>
      <c r="SE188" s="30"/>
      <c r="SF188" s="30"/>
      <c r="SG188" s="30"/>
      <c r="SH188" s="30"/>
      <c r="SI188" s="30"/>
      <c r="SJ188" s="30"/>
      <c r="SK188" s="30"/>
      <c r="SL188" s="30">
        <v>101</v>
      </c>
      <c r="SM188" s="30">
        <v>69</v>
      </c>
      <c r="SN188" s="30"/>
      <c r="SO188" s="30"/>
      <c r="SP188" s="30"/>
      <c r="SQ188" s="30"/>
      <c r="SR188" s="30"/>
      <c r="SS188" s="30"/>
      <c r="ST188" s="30"/>
      <c r="SU188" s="30"/>
      <c r="SV188" s="30"/>
      <c r="SW188" s="30"/>
      <c r="SX188" s="30"/>
      <c r="SY188" s="30"/>
      <c r="SZ188" s="30"/>
      <c r="TA188" s="30"/>
      <c r="TB188" s="30"/>
      <c r="TC188" s="30"/>
      <c r="TD188" s="30"/>
      <c r="TE188" s="30"/>
      <c r="TF188" s="30"/>
      <c r="TG188" s="30"/>
      <c r="TH188" s="30"/>
      <c r="TI188" s="30"/>
      <c r="TJ188" s="30"/>
      <c r="TK188" s="30"/>
      <c r="TL188" s="30"/>
      <c r="TM188" s="30"/>
      <c r="TN188" s="30"/>
      <c r="TO188" s="30"/>
      <c r="TP188" s="30"/>
      <c r="TQ188" s="30"/>
      <c r="TR188" s="30"/>
      <c r="TS188" s="30"/>
      <c r="TT188" s="30"/>
      <c r="TU188" s="30"/>
      <c r="TV188" s="30"/>
      <c r="TW188" s="30"/>
      <c r="TX188" s="30"/>
      <c r="TY188" s="30"/>
      <c r="TZ188" s="30"/>
      <c r="UA188" s="30"/>
    </row>
    <row r="189" spans="2:547" ht="16.5" thickTop="1" thickBot="1">
      <c r="B189" s="29" t="s">
        <v>538</v>
      </c>
      <c r="C189" s="45" t="s">
        <v>537</v>
      </c>
      <c r="D189" s="46"/>
      <c r="E189" s="29">
        <v>858</v>
      </c>
      <c r="F189" s="29">
        <v>248</v>
      </c>
      <c r="G189" s="29" t="s">
        <v>537</v>
      </c>
      <c r="H189" s="45" t="s">
        <v>537</v>
      </c>
      <c r="I189" s="46"/>
      <c r="J189" s="29">
        <v>18</v>
      </c>
      <c r="K189" s="29">
        <v>0</v>
      </c>
      <c r="L189" s="29">
        <v>105</v>
      </c>
      <c r="M189" s="29">
        <v>26</v>
      </c>
      <c r="N189" s="29">
        <v>2</v>
      </c>
      <c r="O189" s="29">
        <v>78</v>
      </c>
      <c r="P189" s="29">
        <v>34</v>
      </c>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v>17</v>
      </c>
      <c r="DM189" s="29">
        <v>2</v>
      </c>
      <c r="DN189" s="29">
        <v>225</v>
      </c>
      <c r="DO189" s="29">
        <v>76</v>
      </c>
      <c r="DP189" s="29">
        <v>105</v>
      </c>
      <c r="DQ189" s="29">
        <v>84</v>
      </c>
      <c r="DR189" s="29">
        <v>69</v>
      </c>
      <c r="DS189" s="29">
        <v>26</v>
      </c>
      <c r="DT189" s="29">
        <v>15</v>
      </c>
      <c r="DU189" s="29">
        <v>70</v>
      </c>
      <c r="DV189" s="29">
        <v>14</v>
      </c>
      <c r="DW189" s="29">
        <v>16</v>
      </c>
      <c r="DX189" s="29">
        <v>32</v>
      </c>
      <c r="DY189" s="29">
        <v>15</v>
      </c>
      <c r="DZ189" s="29">
        <v>31</v>
      </c>
      <c r="EA189" s="29">
        <v>15</v>
      </c>
      <c r="EB189" s="29">
        <v>29</v>
      </c>
      <c r="EC189" s="29">
        <v>26</v>
      </c>
      <c r="ED189" s="29">
        <v>30</v>
      </c>
      <c r="EE189" s="29">
        <v>84</v>
      </c>
      <c r="EF189" s="29">
        <v>90</v>
      </c>
      <c r="EG189" s="29">
        <v>30</v>
      </c>
      <c r="EH189" s="29">
        <v>71</v>
      </c>
      <c r="EI189" s="29">
        <v>29</v>
      </c>
      <c r="EJ189" s="29">
        <v>76</v>
      </c>
      <c r="EK189" s="29">
        <v>28</v>
      </c>
      <c r="EL189" s="29">
        <v>86</v>
      </c>
      <c r="EM189" s="29">
        <v>26</v>
      </c>
      <c r="EN189" s="29">
        <v>63</v>
      </c>
      <c r="EO189" s="29">
        <v>26</v>
      </c>
      <c r="EP189" s="29">
        <v>33</v>
      </c>
      <c r="EQ189" s="29">
        <v>75</v>
      </c>
      <c r="ER189" s="29"/>
      <c r="ES189" s="29"/>
      <c r="ET189" s="29"/>
      <c r="EU189" s="29"/>
      <c r="EV189" s="29"/>
      <c r="EW189" s="29"/>
      <c r="EX189" s="29"/>
      <c r="EY189" s="29"/>
      <c r="EZ189" s="29"/>
      <c r="FA189" s="29"/>
      <c r="FB189" s="29"/>
      <c r="FC189" s="29">
        <v>125</v>
      </c>
      <c r="FD189" s="29">
        <v>102</v>
      </c>
      <c r="FE189" s="29"/>
      <c r="FF189" s="29"/>
      <c r="FG189" s="29"/>
      <c r="FH189" s="29"/>
      <c r="FI189" s="29"/>
      <c r="FJ189" s="29"/>
      <c r="FK189" s="29"/>
      <c r="FL189" s="29"/>
      <c r="FM189" s="29"/>
      <c r="FN189" s="29"/>
      <c r="FO189" s="29"/>
      <c r="FP189" s="29">
        <v>209</v>
      </c>
      <c r="FQ189" s="29"/>
      <c r="FR189" s="29"/>
      <c r="FS189" s="29"/>
      <c r="FT189" s="29"/>
      <c r="FU189" s="29"/>
      <c r="FV189" s="29">
        <v>35</v>
      </c>
      <c r="FW189" s="29">
        <v>18</v>
      </c>
      <c r="FX189" s="29">
        <v>85</v>
      </c>
      <c r="FY189" s="29">
        <v>97</v>
      </c>
      <c r="FZ189" s="29">
        <v>18</v>
      </c>
      <c r="GA189" s="29">
        <v>201</v>
      </c>
      <c r="GB189" s="29">
        <v>198</v>
      </c>
      <c r="GC189" s="29">
        <v>29</v>
      </c>
      <c r="GD189" s="29">
        <v>51</v>
      </c>
      <c r="GE189" s="29">
        <v>143</v>
      </c>
      <c r="GF189" s="29">
        <v>110</v>
      </c>
      <c r="GG189" s="29">
        <v>104</v>
      </c>
      <c r="GH189" s="29">
        <v>17</v>
      </c>
      <c r="GI189" s="29">
        <v>7</v>
      </c>
      <c r="GJ189" s="29">
        <v>192</v>
      </c>
      <c r="GK189" s="29">
        <v>45</v>
      </c>
      <c r="GL189" s="29">
        <v>13</v>
      </c>
      <c r="GM189" s="29"/>
      <c r="GN189" s="29">
        <v>208</v>
      </c>
      <c r="GO189" s="29"/>
      <c r="GP189" s="29"/>
      <c r="GQ189" s="29"/>
      <c r="GR189" s="29"/>
      <c r="GS189" s="29"/>
      <c r="GT189" s="29"/>
      <c r="GU189" s="29"/>
      <c r="GV189" s="29"/>
      <c r="GW189" s="29"/>
      <c r="GX189" s="29"/>
      <c r="GY189" s="29"/>
      <c r="GZ189" s="29"/>
      <c r="HA189" s="29"/>
      <c r="HB189" s="29"/>
      <c r="HC189" s="29"/>
      <c r="HD189" s="29"/>
      <c r="HE189" s="29"/>
      <c r="HF189" s="29"/>
      <c r="HG189" s="29"/>
      <c r="HH189" s="29"/>
      <c r="HI189" s="29">
        <v>18</v>
      </c>
      <c r="HJ189" s="29"/>
      <c r="HK189" s="29"/>
      <c r="HL189" s="29"/>
      <c r="HM189" s="29"/>
      <c r="HN189" s="29"/>
      <c r="HO189" s="29"/>
      <c r="HP189" s="29"/>
      <c r="HQ189" s="29"/>
      <c r="HR189" s="29"/>
      <c r="HS189" s="29"/>
      <c r="HT189" s="29"/>
      <c r="HU189" s="29"/>
      <c r="HV189" s="29"/>
      <c r="HW189" s="29"/>
      <c r="HX189" s="29"/>
      <c r="HY189" s="29"/>
      <c r="HZ189" s="29"/>
      <c r="IA189" s="29"/>
      <c r="IB189" s="29"/>
      <c r="IC189" s="29"/>
      <c r="ID189" s="29"/>
      <c r="IE189" s="29"/>
      <c r="IF189" s="29"/>
      <c r="IG189" s="29"/>
      <c r="IH189" s="29"/>
      <c r="II189" s="29">
        <v>208</v>
      </c>
      <c r="IJ189" s="29">
        <v>211</v>
      </c>
      <c r="IK189" s="29"/>
      <c r="IL189" s="29"/>
      <c r="IM189" s="29"/>
      <c r="IN189" s="29"/>
      <c r="IO189" s="29"/>
      <c r="IP189" s="29"/>
      <c r="IQ189" s="29"/>
      <c r="IR189" s="29"/>
      <c r="IS189" s="29"/>
      <c r="IT189" s="29"/>
      <c r="IU189" s="29"/>
      <c r="IV189" s="29"/>
      <c r="IW189" s="29"/>
      <c r="IX189" s="29"/>
      <c r="IY189" s="29"/>
      <c r="IZ189" s="29"/>
      <c r="JA189" s="29"/>
      <c r="JB189" s="29"/>
      <c r="JC189" s="29"/>
      <c r="JD189" s="29"/>
      <c r="JE189" s="29"/>
      <c r="JF189" s="29"/>
      <c r="JG189" s="29"/>
      <c r="JH189" s="29"/>
      <c r="JI189" s="29"/>
      <c r="JJ189" s="29"/>
      <c r="JK189" s="29"/>
      <c r="JL189" s="29"/>
      <c r="JM189" s="29"/>
      <c r="JN189" s="29"/>
      <c r="JO189" s="29"/>
      <c r="JP189" s="29"/>
      <c r="JQ189" s="29"/>
      <c r="JR189" s="29"/>
      <c r="JS189" s="29"/>
      <c r="JT189" s="29"/>
      <c r="JU189" s="29"/>
      <c r="JV189" s="29"/>
      <c r="JW189" s="29"/>
      <c r="JX189" s="29"/>
      <c r="JY189" s="29"/>
      <c r="JZ189" s="29"/>
      <c r="KA189" s="29"/>
      <c r="KB189" s="29"/>
      <c r="KC189" s="29"/>
      <c r="KD189" s="29"/>
      <c r="KE189" s="29"/>
      <c r="KF189" s="29"/>
      <c r="KG189" s="29"/>
      <c r="KH189" s="29"/>
      <c r="KI189" s="29"/>
      <c r="KJ189" s="29"/>
      <c r="KK189" s="29"/>
      <c r="KL189" s="29"/>
      <c r="KM189" s="29"/>
      <c r="KN189" s="29"/>
      <c r="KO189" s="29"/>
      <c r="KP189" s="29"/>
      <c r="KQ189" s="29"/>
      <c r="KR189" s="29"/>
      <c r="KS189" s="29"/>
      <c r="KT189" s="29"/>
      <c r="KU189" s="29"/>
      <c r="KV189" s="29"/>
      <c r="KW189" s="29"/>
      <c r="KX189" s="29"/>
      <c r="KY189" s="29"/>
      <c r="KZ189" s="29"/>
      <c r="LA189" s="29"/>
      <c r="LB189" s="29"/>
      <c r="LC189" s="29"/>
      <c r="LD189" s="29"/>
      <c r="LE189" s="29"/>
      <c r="LF189" s="29"/>
      <c r="LG189" s="29"/>
      <c r="LH189" s="29"/>
      <c r="LI189" s="29"/>
      <c r="LJ189" s="29"/>
      <c r="LK189" s="29"/>
      <c r="LL189" s="29"/>
      <c r="LM189" s="29"/>
      <c r="LN189" s="29"/>
      <c r="LO189" s="29"/>
      <c r="LP189" s="29"/>
      <c r="LQ189" s="29"/>
      <c r="LR189" s="29"/>
      <c r="LS189" s="29"/>
      <c r="LT189" s="29"/>
      <c r="LU189" s="29"/>
      <c r="LV189" s="29"/>
      <c r="LW189" s="29"/>
      <c r="LX189" s="29"/>
      <c r="LY189" s="29"/>
      <c r="LZ189" s="29"/>
      <c r="MA189" s="29"/>
      <c r="MB189" s="29"/>
      <c r="MC189" s="29"/>
      <c r="MD189" s="29"/>
      <c r="ME189" s="29"/>
      <c r="MF189" s="29"/>
      <c r="MG189" s="29"/>
      <c r="MH189" s="29"/>
      <c r="MI189" s="29"/>
      <c r="MJ189" s="29"/>
      <c r="MK189" s="29"/>
      <c r="ML189" s="29"/>
      <c r="MM189" s="29"/>
      <c r="MN189" s="29"/>
      <c r="MO189" s="29"/>
      <c r="MP189" s="29"/>
      <c r="MQ189" s="29"/>
      <c r="MR189" s="29"/>
      <c r="MS189" s="29"/>
      <c r="MT189" s="29"/>
      <c r="MU189" s="29"/>
      <c r="MV189" s="29"/>
      <c r="MW189" s="29"/>
      <c r="MX189" s="29"/>
      <c r="MY189" s="29"/>
      <c r="MZ189" s="29"/>
      <c r="NA189" s="29"/>
      <c r="NB189" s="29"/>
      <c r="NC189" s="29"/>
      <c r="ND189" s="29"/>
      <c r="NE189" s="29"/>
      <c r="NF189" s="29"/>
      <c r="NG189" s="29"/>
      <c r="NH189" s="29"/>
      <c r="NI189" s="29"/>
      <c r="NJ189" s="29"/>
      <c r="NK189" s="29"/>
      <c r="NL189" s="29"/>
      <c r="NM189" s="29"/>
      <c r="NN189" s="29"/>
      <c r="NO189" s="29"/>
      <c r="NP189" s="29"/>
      <c r="NQ189" s="29"/>
      <c r="NR189" s="29"/>
      <c r="NS189" s="29"/>
      <c r="NT189" s="29"/>
      <c r="NU189" s="29"/>
      <c r="NV189" s="29"/>
      <c r="NW189" s="29"/>
      <c r="NX189" s="29"/>
      <c r="NY189" s="29"/>
      <c r="NZ189" s="29"/>
      <c r="OA189" s="29"/>
      <c r="OB189" s="29"/>
      <c r="OC189" s="29"/>
      <c r="OD189" s="29"/>
      <c r="OE189" s="29"/>
      <c r="OF189" s="29"/>
      <c r="OG189" s="29"/>
      <c r="OH189" s="29"/>
      <c r="OI189" s="29"/>
      <c r="OJ189" s="29"/>
      <c r="OK189" s="29"/>
      <c r="OL189" s="29"/>
      <c r="OM189" s="29"/>
      <c r="ON189" s="29"/>
      <c r="OO189" s="29"/>
      <c r="OP189" s="29"/>
      <c r="OQ189" s="29"/>
      <c r="OR189" s="29"/>
      <c r="OS189" s="29"/>
      <c r="OT189" s="29"/>
      <c r="OU189" s="29"/>
      <c r="OV189" s="29"/>
      <c r="OW189" s="29"/>
      <c r="OX189" s="29"/>
      <c r="OY189" s="29"/>
      <c r="OZ189" s="29"/>
      <c r="PA189" s="29"/>
      <c r="PB189" s="29"/>
      <c r="PC189" s="29"/>
      <c r="PD189" s="29"/>
      <c r="PE189" s="29"/>
      <c r="PF189" s="29"/>
      <c r="PG189" s="29"/>
      <c r="PH189" s="29"/>
      <c r="PI189" s="29"/>
      <c r="PJ189" s="29"/>
      <c r="PK189" s="29"/>
      <c r="PL189" s="29"/>
      <c r="PM189" s="29"/>
      <c r="PN189" s="29"/>
      <c r="PO189" s="29"/>
      <c r="PP189" s="29"/>
      <c r="PQ189" s="29"/>
      <c r="PR189" s="29"/>
      <c r="PS189" s="29"/>
      <c r="PT189" s="29"/>
      <c r="PU189" s="29"/>
      <c r="PV189" s="29"/>
      <c r="PW189" s="29"/>
      <c r="PX189" s="29"/>
      <c r="PY189" s="29"/>
      <c r="PZ189" s="29"/>
      <c r="QA189" s="29"/>
      <c r="QB189" s="29"/>
      <c r="QC189" s="29"/>
      <c r="QD189" s="29"/>
      <c r="QE189" s="29"/>
      <c r="QF189" s="29"/>
      <c r="QG189" s="29"/>
      <c r="QH189" s="29"/>
      <c r="QI189" s="29"/>
      <c r="QJ189" s="29">
        <v>220</v>
      </c>
      <c r="QK189" s="29"/>
      <c r="QL189" s="29"/>
      <c r="QM189" s="29"/>
      <c r="QN189" s="29"/>
      <c r="QO189" s="29"/>
      <c r="QP189" s="29"/>
      <c r="QQ189" s="29"/>
      <c r="QR189" s="29"/>
      <c r="QS189" s="29"/>
      <c r="QT189" s="29"/>
      <c r="QU189" s="29"/>
      <c r="QV189" s="29"/>
      <c r="QW189" s="29"/>
      <c r="QX189" s="29"/>
      <c r="QY189" s="29"/>
      <c r="QZ189" s="29"/>
      <c r="RA189" s="29"/>
      <c r="RB189" s="29"/>
      <c r="RC189" s="29"/>
      <c r="RD189" s="29"/>
      <c r="RE189" s="29"/>
      <c r="RF189" s="29"/>
      <c r="RG189" s="29"/>
      <c r="RH189" s="29"/>
      <c r="RI189" s="29"/>
      <c r="RJ189" s="29"/>
      <c r="RK189" s="29"/>
      <c r="RL189" s="29"/>
      <c r="RM189" s="29"/>
      <c r="RN189" s="29"/>
      <c r="RO189" s="29"/>
      <c r="RP189" s="29"/>
      <c r="RQ189" s="29"/>
      <c r="RR189" s="29"/>
      <c r="RS189" s="29"/>
      <c r="RT189" s="29"/>
      <c r="RU189" s="29"/>
      <c r="RV189" s="29"/>
      <c r="RW189" s="29"/>
      <c r="RX189" s="29"/>
      <c r="RY189" s="29"/>
      <c r="RZ189" s="29"/>
      <c r="SA189" s="29"/>
      <c r="SB189" s="29"/>
      <c r="SC189" s="29"/>
      <c r="SD189" s="29"/>
      <c r="SE189" s="29"/>
      <c r="SF189" s="29"/>
      <c r="SG189" s="29"/>
      <c r="SH189" s="29"/>
      <c r="SI189" s="29"/>
      <c r="SJ189" s="29"/>
      <c r="SK189" s="29"/>
      <c r="SL189" s="29">
        <v>101</v>
      </c>
      <c r="SM189" s="29">
        <v>69</v>
      </c>
      <c r="SN189" s="29"/>
      <c r="SO189" s="29"/>
      <c r="SP189" s="29"/>
      <c r="SQ189" s="29"/>
      <c r="SR189" s="29"/>
      <c r="SS189" s="29"/>
      <c r="ST189" s="29"/>
      <c r="SU189" s="29"/>
      <c r="SV189" s="29"/>
      <c r="SW189" s="29"/>
      <c r="SX189" s="29"/>
      <c r="SY189" s="29"/>
      <c r="SZ189" s="29"/>
      <c r="TA189" s="29"/>
      <c r="TB189" s="29"/>
      <c r="TC189" s="29"/>
      <c r="TD189" s="29"/>
      <c r="TE189" s="29"/>
      <c r="TF189" s="29"/>
      <c r="TG189" s="29"/>
      <c r="TH189" s="29"/>
      <c r="TI189" s="29"/>
      <c r="TJ189" s="29"/>
      <c r="TK189" s="29"/>
      <c r="TL189" s="29"/>
      <c r="TM189" s="29"/>
      <c r="TN189" s="29"/>
      <c r="TO189" s="29"/>
      <c r="TP189" s="29"/>
      <c r="TQ189" s="29"/>
      <c r="TR189" s="29"/>
      <c r="TS189" s="29"/>
      <c r="TT189" s="29"/>
      <c r="TU189" s="29"/>
      <c r="TV189" s="29"/>
      <c r="TW189" s="29"/>
      <c r="TX189" s="29"/>
      <c r="TY189" s="29"/>
      <c r="TZ189" s="29"/>
      <c r="UA189" s="29"/>
    </row>
    <row r="190" spans="2:547" ht="15.75" thickTop="1">
      <c r="B190" s="30" t="s">
        <v>184</v>
      </c>
      <c r="C190" s="43" t="s">
        <v>543</v>
      </c>
      <c r="D190" s="44"/>
      <c r="E190" s="30">
        <v>1395</v>
      </c>
      <c r="F190" s="30">
        <v>275</v>
      </c>
      <c r="G190" s="30">
        <v>19.71</v>
      </c>
      <c r="H190" s="43" t="s">
        <v>537</v>
      </c>
      <c r="I190" s="44"/>
      <c r="J190" s="30">
        <v>35</v>
      </c>
      <c r="K190" s="30">
        <v>2</v>
      </c>
      <c r="L190" s="30">
        <v>117</v>
      </c>
      <c r="M190" s="30">
        <v>21</v>
      </c>
      <c r="N190" s="30">
        <v>1</v>
      </c>
      <c r="O190" s="30">
        <v>110</v>
      </c>
      <c r="P190" s="30">
        <v>20</v>
      </c>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v>24</v>
      </c>
      <c r="DM190" s="30">
        <v>6</v>
      </c>
      <c r="DN190" s="30">
        <v>253</v>
      </c>
      <c r="DO190" s="30">
        <v>105</v>
      </c>
      <c r="DP190" s="30">
        <v>122</v>
      </c>
      <c r="DQ190" s="30">
        <v>107</v>
      </c>
      <c r="DR190" s="30">
        <v>90</v>
      </c>
      <c r="DS190" s="30">
        <v>20</v>
      </c>
      <c r="DT190" s="30">
        <v>32</v>
      </c>
      <c r="DU190" s="30">
        <v>94</v>
      </c>
      <c r="DV190" s="30">
        <v>30</v>
      </c>
      <c r="DW190" s="30">
        <v>32</v>
      </c>
      <c r="DX190" s="30">
        <v>20</v>
      </c>
      <c r="DY190" s="30">
        <v>34</v>
      </c>
      <c r="DZ190" s="30">
        <v>22</v>
      </c>
      <c r="EA190" s="30">
        <v>32</v>
      </c>
      <c r="EB190" s="30">
        <v>19</v>
      </c>
      <c r="EC190" s="30">
        <v>18</v>
      </c>
      <c r="ED190" s="30">
        <v>22</v>
      </c>
      <c r="EE190" s="30">
        <v>106</v>
      </c>
      <c r="EF190" s="30">
        <v>109</v>
      </c>
      <c r="EG190" s="30">
        <v>18</v>
      </c>
      <c r="EH190" s="30">
        <v>94</v>
      </c>
      <c r="EI190" s="30">
        <v>19</v>
      </c>
      <c r="EJ190" s="30">
        <v>103</v>
      </c>
      <c r="EK190" s="30">
        <v>17</v>
      </c>
      <c r="EL190" s="30">
        <v>109</v>
      </c>
      <c r="EM190" s="30">
        <v>15</v>
      </c>
      <c r="EN190" s="30">
        <v>89</v>
      </c>
      <c r="EO190" s="30">
        <v>16</v>
      </c>
      <c r="EP190" s="30">
        <v>18</v>
      </c>
      <c r="EQ190" s="30">
        <v>97</v>
      </c>
      <c r="ER190" s="30"/>
      <c r="ES190" s="30"/>
      <c r="ET190" s="30"/>
      <c r="EU190" s="30"/>
      <c r="EV190" s="30"/>
      <c r="EW190" s="30"/>
      <c r="EX190" s="30"/>
      <c r="EY190" s="30"/>
      <c r="EZ190" s="30"/>
      <c r="FA190" s="30">
        <v>98</v>
      </c>
      <c r="FB190" s="30">
        <v>159</v>
      </c>
      <c r="FC190" s="30"/>
      <c r="FD190" s="30"/>
      <c r="FE190" s="30"/>
      <c r="FF190" s="30"/>
      <c r="FG190" s="30"/>
      <c r="FH190" s="30"/>
      <c r="FI190" s="30"/>
      <c r="FJ190" s="30"/>
      <c r="FK190" s="30"/>
      <c r="FL190" s="30"/>
      <c r="FM190" s="30"/>
      <c r="FN190" s="30">
        <v>241</v>
      </c>
      <c r="FO190" s="30"/>
      <c r="FP190" s="30"/>
      <c r="FQ190" s="30"/>
      <c r="FR190" s="30"/>
      <c r="FS190" s="30"/>
      <c r="FT190" s="30"/>
      <c r="FU190" s="30"/>
      <c r="FV190" s="30">
        <v>78</v>
      </c>
      <c r="FW190" s="30">
        <v>32</v>
      </c>
      <c r="FX190" s="30">
        <v>40</v>
      </c>
      <c r="FY190" s="30">
        <v>136</v>
      </c>
      <c r="FZ190" s="30">
        <v>31</v>
      </c>
      <c r="GA190" s="30">
        <v>214</v>
      </c>
      <c r="GB190" s="30">
        <v>233</v>
      </c>
      <c r="GC190" s="30">
        <v>28</v>
      </c>
      <c r="GD190" s="30">
        <v>105</v>
      </c>
      <c r="GE190" s="30">
        <v>98</v>
      </c>
      <c r="GF190" s="30">
        <v>126</v>
      </c>
      <c r="GG190" s="30">
        <v>115</v>
      </c>
      <c r="GH190" s="30">
        <v>32</v>
      </c>
      <c r="GI190" s="30">
        <v>10</v>
      </c>
      <c r="GJ190" s="30">
        <v>191</v>
      </c>
      <c r="GK190" s="30">
        <v>65</v>
      </c>
      <c r="GL190" s="30">
        <v>25</v>
      </c>
      <c r="GM190" s="30"/>
      <c r="GN190" s="30"/>
      <c r="GO190" s="30"/>
      <c r="GP190" s="30"/>
      <c r="GQ190" s="30">
        <v>222</v>
      </c>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v>220</v>
      </c>
      <c r="IJ190" s="30">
        <v>221</v>
      </c>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30"/>
      <c r="LJ190" s="30"/>
      <c r="LK190" s="30"/>
      <c r="LL190" s="30"/>
      <c r="LM190" s="30"/>
      <c r="LN190" s="30"/>
      <c r="LO190" s="30"/>
      <c r="LP190" s="30"/>
      <c r="LQ190" s="30"/>
      <c r="LR190" s="30"/>
      <c r="LS190" s="30"/>
      <c r="LT190" s="30"/>
      <c r="LU190" s="30"/>
      <c r="LV190" s="30"/>
      <c r="LW190" s="30"/>
      <c r="LX190" s="30"/>
      <c r="LY190" s="30"/>
      <c r="LZ190" s="30"/>
      <c r="MA190" s="30"/>
      <c r="MB190" s="30"/>
      <c r="MC190" s="30"/>
      <c r="MD190" s="30"/>
      <c r="ME190" s="30"/>
      <c r="MF190" s="30"/>
      <c r="MG190" s="30"/>
      <c r="MH190" s="30"/>
      <c r="MI190" s="30"/>
      <c r="MJ190" s="30"/>
      <c r="MK190" s="30"/>
      <c r="ML190" s="30"/>
      <c r="MM190" s="30"/>
      <c r="MN190" s="30"/>
      <c r="MO190" s="30"/>
      <c r="MP190" s="30"/>
      <c r="MQ190" s="30"/>
      <c r="MR190" s="30"/>
      <c r="MS190" s="30"/>
      <c r="MT190" s="30"/>
      <c r="MU190" s="30"/>
      <c r="MV190" s="30"/>
      <c r="MW190" s="30"/>
      <c r="MX190" s="30"/>
      <c r="MY190" s="30"/>
      <c r="MZ190" s="30"/>
      <c r="NA190" s="30"/>
      <c r="NB190" s="30"/>
      <c r="NC190" s="30"/>
      <c r="ND190" s="30"/>
      <c r="NE190" s="30"/>
      <c r="NF190" s="30"/>
      <c r="NG190" s="30"/>
      <c r="NH190" s="30"/>
      <c r="NI190" s="30"/>
      <c r="NJ190" s="30"/>
      <c r="NK190" s="30"/>
      <c r="NL190" s="30"/>
      <c r="NM190" s="30"/>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c r="PO190" s="30"/>
      <c r="PP190" s="30"/>
      <c r="PQ190" s="30"/>
      <c r="PR190" s="30"/>
      <c r="PS190" s="30"/>
      <c r="PT190" s="30"/>
      <c r="PU190" s="30"/>
      <c r="PV190" s="30"/>
      <c r="PW190" s="30"/>
      <c r="PX190" s="30"/>
      <c r="PY190" s="30"/>
      <c r="PZ190" s="30"/>
      <c r="QA190" s="30"/>
      <c r="QB190" s="30"/>
      <c r="QC190" s="30"/>
      <c r="QD190" s="30"/>
      <c r="QE190" s="30"/>
      <c r="QF190" s="30"/>
      <c r="QG190" s="30"/>
      <c r="QH190" s="30"/>
      <c r="QI190" s="30"/>
      <c r="QJ190" s="30"/>
      <c r="QK190" s="30">
        <v>223</v>
      </c>
      <c r="QL190" s="30"/>
      <c r="QM190" s="30"/>
      <c r="QN190" s="30"/>
      <c r="QO190" s="30"/>
      <c r="QP190" s="30"/>
      <c r="QQ190" s="30"/>
      <c r="QR190" s="30"/>
      <c r="QS190" s="30"/>
      <c r="QT190" s="30"/>
      <c r="QU190" s="30"/>
      <c r="QV190" s="30"/>
      <c r="QW190" s="30"/>
      <c r="QX190" s="30"/>
      <c r="QY190" s="30"/>
      <c r="QZ190" s="30"/>
      <c r="RA190" s="30"/>
      <c r="RB190" s="30"/>
      <c r="RC190" s="30"/>
      <c r="RD190" s="30"/>
      <c r="RE190" s="30"/>
      <c r="RF190" s="30"/>
      <c r="RG190" s="30"/>
      <c r="RH190" s="30"/>
      <c r="RI190" s="30"/>
      <c r="RJ190" s="30"/>
      <c r="RK190" s="30"/>
      <c r="RL190" s="30"/>
      <c r="RM190" s="30"/>
      <c r="RN190" s="30"/>
      <c r="RO190" s="30"/>
      <c r="RP190" s="30"/>
      <c r="RQ190" s="30"/>
      <c r="RR190" s="30"/>
      <c r="RS190" s="30"/>
      <c r="RT190" s="30"/>
      <c r="RU190" s="30"/>
      <c r="RV190" s="30"/>
      <c r="RW190" s="30"/>
      <c r="RX190" s="30"/>
      <c r="RY190" s="30"/>
      <c r="RZ190" s="30"/>
      <c r="SA190" s="30"/>
      <c r="SB190" s="30"/>
      <c r="SC190" s="30"/>
      <c r="SD190" s="30"/>
      <c r="SE190" s="30"/>
      <c r="SF190" s="30"/>
      <c r="SG190" s="30"/>
      <c r="SH190" s="30"/>
      <c r="SI190" s="30"/>
      <c r="SJ190" s="30"/>
      <c r="SK190" s="30"/>
      <c r="SL190" s="30">
        <v>128</v>
      </c>
      <c r="SM190" s="30">
        <v>123</v>
      </c>
      <c r="SN190" s="30">
        <v>25</v>
      </c>
      <c r="SO190" s="30">
        <v>13</v>
      </c>
      <c r="SP190" s="30"/>
      <c r="SQ190" s="30"/>
      <c r="SR190" s="30"/>
      <c r="SS190" s="30"/>
      <c r="ST190" s="30"/>
      <c r="SU190" s="30"/>
      <c r="SV190" s="30"/>
      <c r="SW190" s="30"/>
      <c r="SX190" s="30"/>
      <c r="SY190" s="30"/>
      <c r="SZ190" s="30"/>
      <c r="TA190" s="30"/>
      <c r="TB190" s="30"/>
      <c r="TC190" s="30"/>
      <c r="TD190" s="30"/>
      <c r="TE190" s="30"/>
      <c r="TF190" s="30"/>
      <c r="TG190" s="30"/>
      <c r="TH190" s="30"/>
      <c r="TI190" s="30"/>
      <c r="TJ190" s="30"/>
      <c r="TK190" s="30"/>
      <c r="TL190" s="30"/>
      <c r="TM190" s="30"/>
      <c r="TN190" s="30"/>
      <c r="TO190" s="30"/>
      <c r="TP190" s="30"/>
      <c r="TQ190" s="30"/>
      <c r="TR190" s="30"/>
      <c r="TS190" s="30"/>
      <c r="TT190" s="30"/>
      <c r="TU190" s="30"/>
      <c r="TV190" s="30"/>
      <c r="TW190" s="30"/>
      <c r="TX190" s="30"/>
      <c r="TY190" s="30"/>
      <c r="TZ190" s="30"/>
      <c r="UA190" s="30"/>
    </row>
    <row r="191" spans="2:547">
      <c r="B191" s="30" t="s">
        <v>185</v>
      </c>
      <c r="C191" s="43" t="s">
        <v>543</v>
      </c>
      <c r="D191" s="44"/>
      <c r="E191" s="30">
        <v>1601</v>
      </c>
      <c r="F191" s="30">
        <v>346</v>
      </c>
      <c r="G191" s="30">
        <v>21.61</v>
      </c>
      <c r="H191" s="43" t="s">
        <v>537</v>
      </c>
      <c r="I191" s="44"/>
      <c r="J191" s="30">
        <v>49</v>
      </c>
      <c r="K191" s="30">
        <v>1</v>
      </c>
      <c r="L191" s="30">
        <v>154</v>
      </c>
      <c r="M191" s="30">
        <v>33</v>
      </c>
      <c r="N191" s="30">
        <v>0</v>
      </c>
      <c r="O191" s="30">
        <v>116</v>
      </c>
      <c r="P191" s="30">
        <v>39</v>
      </c>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v>35</v>
      </c>
      <c r="DM191" s="30">
        <v>10</v>
      </c>
      <c r="DN191" s="30">
        <v>305</v>
      </c>
      <c r="DO191" s="30">
        <v>116</v>
      </c>
      <c r="DP191" s="30">
        <v>156</v>
      </c>
      <c r="DQ191" s="30">
        <v>130</v>
      </c>
      <c r="DR191" s="30">
        <v>98</v>
      </c>
      <c r="DS191" s="30">
        <v>30</v>
      </c>
      <c r="DT191" s="30">
        <v>36</v>
      </c>
      <c r="DU191" s="30">
        <v>105</v>
      </c>
      <c r="DV191" s="30">
        <v>40</v>
      </c>
      <c r="DW191" s="30">
        <v>40</v>
      </c>
      <c r="DX191" s="30">
        <v>34</v>
      </c>
      <c r="DY191" s="30">
        <v>39</v>
      </c>
      <c r="DZ191" s="30">
        <v>37</v>
      </c>
      <c r="EA191" s="30">
        <v>42</v>
      </c>
      <c r="EB191" s="30">
        <v>30</v>
      </c>
      <c r="EC191" s="30">
        <v>31</v>
      </c>
      <c r="ED191" s="30">
        <v>33</v>
      </c>
      <c r="EE191" s="30">
        <v>135</v>
      </c>
      <c r="EF191" s="30">
        <v>136</v>
      </c>
      <c r="EG191" s="30">
        <v>29</v>
      </c>
      <c r="EH191" s="30">
        <v>114</v>
      </c>
      <c r="EI191" s="30">
        <v>33</v>
      </c>
      <c r="EJ191" s="30">
        <v>132</v>
      </c>
      <c r="EK191" s="30">
        <v>29</v>
      </c>
      <c r="EL191" s="30">
        <v>137</v>
      </c>
      <c r="EM191" s="30">
        <v>24</v>
      </c>
      <c r="EN191" s="30">
        <v>98</v>
      </c>
      <c r="EO191" s="30">
        <v>28</v>
      </c>
      <c r="EP191" s="30">
        <v>31</v>
      </c>
      <c r="EQ191" s="30">
        <v>108</v>
      </c>
      <c r="ER191" s="30"/>
      <c r="ES191" s="30"/>
      <c r="ET191" s="30"/>
      <c r="EU191" s="30"/>
      <c r="EV191" s="30"/>
      <c r="EW191" s="30"/>
      <c r="EX191" s="30"/>
      <c r="EY191" s="30"/>
      <c r="EZ191" s="30"/>
      <c r="FA191" s="30"/>
      <c r="FB191" s="30"/>
      <c r="FC191" s="30">
        <v>185</v>
      </c>
      <c r="FD191" s="30">
        <v>128</v>
      </c>
      <c r="FE191" s="30"/>
      <c r="FF191" s="30"/>
      <c r="FG191" s="30"/>
      <c r="FH191" s="30"/>
      <c r="FI191" s="30"/>
      <c r="FJ191" s="30"/>
      <c r="FK191" s="30"/>
      <c r="FL191" s="30"/>
      <c r="FM191" s="30"/>
      <c r="FN191" s="30"/>
      <c r="FO191" s="30"/>
      <c r="FP191" s="30">
        <v>274</v>
      </c>
      <c r="FQ191" s="30"/>
      <c r="FR191" s="30"/>
      <c r="FS191" s="30"/>
      <c r="FT191" s="30"/>
      <c r="FU191" s="30"/>
      <c r="FV191" s="30">
        <v>92</v>
      </c>
      <c r="FW191" s="30">
        <v>42</v>
      </c>
      <c r="FX191" s="30">
        <v>65</v>
      </c>
      <c r="FY191" s="30">
        <v>154</v>
      </c>
      <c r="FZ191" s="30">
        <v>43</v>
      </c>
      <c r="GA191" s="30">
        <v>267</v>
      </c>
      <c r="GB191" s="30">
        <v>270</v>
      </c>
      <c r="GC191" s="30">
        <v>34</v>
      </c>
      <c r="GD191" s="30">
        <v>112</v>
      </c>
      <c r="GE191" s="30">
        <v>142</v>
      </c>
      <c r="GF191" s="30">
        <v>162</v>
      </c>
      <c r="GG191" s="30">
        <v>137</v>
      </c>
      <c r="GH191" s="30">
        <v>45</v>
      </c>
      <c r="GI191" s="30">
        <v>31</v>
      </c>
      <c r="GJ191" s="30">
        <v>213</v>
      </c>
      <c r="GK191" s="30">
        <v>103</v>
      </c>
      <c r="GL191" s="30">
        <v>17</v>
      </c>
      <c r="GM191" s="30"/>
      <c r="GN191" s="30"/>
      <c r="GO191" s="30"/>
      <c r="GP191" s="30"/>
      <c r="GQ191" s="30">
        <v>274</v>
      </c>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v>277</v>
      </c>
      <c r="IJ191" s="30">
        <v>280</v>
      </c>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30"/>
      <c r="LE191" s="30"/>
      <c r="LF191" s="30"/>
      <c r="LG191" s="30"/>
      <c r="LH191" s="30"/>
      <c r="LI191" s="30"/>
      <c r="LJ191" s="30"/>
      <c r="LK191" s="30"/>
      <c r="LL191" s="30"/>
      <c r="LM191" s="30"/>
      <c r="LN191" s="30"/>
      <c r="LO191" s="30"/>
      <c r="LP191" s="30"/>
      <c r="LQ191" s="30"/>
      <c r="LR191" s="30"/>
      <c r="LS191" s="30"/>
      <c r="LT191" s="30"/>
      <c r="LU191" s="30"/>
      <c r="LV191" s="30"/>
      <c r="LW191" s="30"/>
      <c r="LX191" s="30"/>
      <c r="LY191" s="30"/>
      <c r="LZ191" s="30"/>
      <c r="MA191" s="30"/>
      <c r="MB191" s="30"/>
      <c r="MC191" s="30"/>
      <c r="MD191" s="30"/>
      <c r="ME191" s="30"/>
      <c r="MF191" s="30"/>
      <c r="MG191" s="30"/>
      <c r="MH191" s="30"/>
      <c r="MI191" s="30"/>
      <c r="MJ191" s="30"/>
      <c r="MK191" s="30"/>
      <c r="ML191" s="30"/>
      <c r="MM191" s="30"/>
      <c r="MN191" s="30"/>
      <c r="MO191" s="30"/>
      <c r="MP191" s="30"/>
      <c r="MQ191" s="30"/>
      <c r="MR191" s="30"/>
      <c r="MS191" s="30"/>
      <c r="MT191" s="30"/>
      <c r="MU191" s="30"/>
      <c r="MV191" s="30"/>
      <c r="MW191" s="30"/>
      <c r="MX191" s="30"/>
      <c r="MY191" s="30"/>
      <c r="MZ191" s="30"/>
      <c r="NA191" s="30"/>
      <c r="NB191" s="30"/>
      <c r="NC191" s="30"/>
      <c r="ND191" s="30"/>
      <c r="NE191" s="30"/>
      <c r="NF191" s="30"/>
      <c r="NG191" s="30"/>
      <c r="NH191" s="30"/>
      <c r="NI191" s="30"/>
      <c r="NJ191" s="30"/>
      <c r="NK191" s="30"/>
      <c r="NL191" s="30"/>
      <c r="NM191" s="30"/>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c r="PO191" s="30"/>
      <c r="PP191" s="30"/>
      <c r="PQ191" s="30"/>
      <c r="PR191" s="30"/>
      <c r="PS191" s="30"/>
      <c r="PT191" s="30"/>
      <c r="PU191" s="30"/>
      <c r="PV191" s="30"/>
      <c r="PW191" s="30"/>
      <c r="PX191" s="30"/>
      <c r="PY191" s="30"/>
      <c r="PZ191" s="30"/>
      <c r="QA191" s="30"/>
      <c r="QB191" s="30"/>
      <c r="QC191" s="30"/>
      <c r="QD191" s="30"/>
      <c r="QE191" s="30"/>
      <c r="QF191" s="30"/>
      <c r="QG191" s="30"/>
      <c r="QH191" s="30"/>
      <c r="QI191" s="30"/>
      <c r="QJ191" s="30"/>
      <c r="QK191" s="30"/>
      <c r="QL191" s="30">
        <v>47</v>
      </c>
      <c r="QM191" s="30">
        <v>287</v>
      </c>
      <c r="QN191" s="30"/>
      <c r="QO191" s="30"/>
      <c r="QP191" s="30"/>
      <c r="QQ191" s="30"/>
      <c r="QR191" s="30"/>
      <c r="QS191" s="30"/>
      <c r="QT191" s="30"/>
      <c r="QU191" s="30"/>
      <c r="QV191" s="30"/>
      <c r="QW191" s="30"/>
      <c r="QX191" s="30"/>
      <c r="QY191" s="30"/>
      <c r="QZ191" s="30"/>
      <c r="RA191" s="30"/>
      <c r="RB191" s="30"/>
      <c r="RC191" s="30"/>
      <c r="RD191" s="30"/>
      <c r="RE191" s="30"/>
      <c r="RF191" s="30"/>
      <c r="RG191" s="30"/>
      <c r="RH191" s="30"/>
      <c r="RI191" s="30"/>
      <c r="RJ191" s="30"/>
      <c r="RK191" s="30"/>
      <c r="RL191" s="30"/>
      <c r="RM191" s="30"/>
      <c r="RN191" s="30"/>
      <c r="RO191" s="30"/>
      <c r="RP191" s="30"/>
      <c r="RQ191" s="30"/>
      <c r="RR191" s="30"/>
      <c r="RS191" s="30"/>
      <c r="RT191" s="30"/>
      <c r="RU191" s="30"/>
      <c r="RV191" s="30"/>
      <c r="RW191" s="30"/>
      <c r="RX191" s="30"/>
      <c r="RY191" s="30"/>
      <c r="RZ191" s="30"/>
      <c r="SA191" s="30"/>
      <c r="SB191" s="30"/>
      <c r="SC191" s="30"/>
      <c r="SD191" s="30"/>
      <c r="SE191" s="30"/>
      <c r="SF191" s="30"/>
      <c r="SG191" s="30"/>
      <c r="SH191" s="30"/>
      <c r="SI191" s="30"/>
      <c r="SJ191" s="30"/>
      <c r="SK191" s="30"/>
      <c r="SL191" s="30">
        <v>96</v>
      </c>
      <c r="SM191" s="30">
        <v>98</v>
      </c>
      <c r="SN191" s="30">
        <v>34</v>
      </c>
      <c r="SO191" s="30">
        <v>48</v>
      </c>
      <c r="SP191" s="30"/>
      <c r="SQ191" s="30"/>
      <c r="SR191" s="30"/>
      <c r="SS191" s="30"/>
      <c r="ST191" s="30"/>
      <c r="SU191" s="30"/>
      <c r="SV191" s="30"/>
      <c r="SW191" s="30"/>
      <c r="SX191" s="30">
        <v>63</v>
      </c>
      <c r="SY191" s="30">
        <v>46</v>
      </c>
      <c r="SZ191" s="30">
        <v>45</v>
      </c>
      <c r="TA191" s="30">
        <v>63</v>
      </c>
      <c r="TB191" s="30">
        <v>50</v>
      </c>
      <c r="TC191" s="30">
        <v>57</v>
      </c>
      <c r="TD191" s="30"/>
      <c r="TE191" s="30"/>
      <c r="TF191" s="30"/>
      <c r="TG191" s="30"/>
      <c r="TH191" s="30"/>
      <c r="TI191" s="30"/>
      <c r="TJ191" s="30"/>
      <c r="TK191" s="30"/>
      <c r="TL191" s="30"/>
      <c r="TM191" s="30"/>
      <c r="TN191" s="30"/>
      <c r="TO191" s="30"/>
      <c r="TP191" s="30"/>
      <c r="TQ191" s="30"/>
      <c r="TR191" s="30"/>
      <c r="TS191" s="30"/>
      <c r="TT191" s="30"/>
      <c r="TU191" s="30"/>
      <c r="TV191" s="30"/>
      <c r="TW191" s="30"/>
      <c r="TX191" s="30"/>
      <c r="TY191" s="30"/>
      <c r="TZ191" s="30"/>
      <c r="UA191" s="30"/>
    </row>
    <row r="192" spans="2:547" ht="15.75" thickBot="1">
      <c r="B192" s="30" t="s">
        <v>186</v>
      </c>
      <c r="C192" s="43" t="s">
        <v>543</v>
      </c>
      <c r="D192" s="44"/>
      <c r="E192" s="30">
        <v>958</v>
      </c>
      <c r="F192" s="30">
        <v>167</v>
      </c>
      <c r="G192" s="30">
        <v>17.43</v>
      </c>
      <c r="H192" s="43" t="s">
        <v>537</v>
      </c>
      <c r="I192" s="44"/>
      <c r="J192" s="30">
        <v>15</v>
      </c>
      <c r="K192" s="30">
        <v>1</v>
      </c>
      <c r="L192" s="30">
        <v>68</v>
      </c>
      <c r="M192" s="30">
        <v>15</v>
      </c>
      <c r="N192" s="30">
        <v>0</v>
      </c>
      <c r="O192" s="30">
        <v>72</v>
      </c>
      <c r="P192" s="30">
        <v>9</v>
      </c>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v>12</v>
      </c>
      <c r="DM192" s="30">
        <v>3</v>
      </c>
      <c r="DN192" s="30">
        <v>156</v>
      </c>
      <c r="DO192" s="30">
        <v>68</v>
      </c>
      <c r="DP192" s="30">
        <v>67</v>
      </c>
      <c r="DQ192" s="30">
        <v>56</v>
      </c>
      <c r="DR192" s="30">
        <v>58</v>
      </c>
      <c r="DS192" s="30">
        <v>11</v>
      </c>
      <c r="DT192" s="30">
        <v>13</v>
      </c>
      <c r="DU192" s="30">
        <v>62</v>
      </c>
      <c r="DV192" s="30">
        <v>14</v>
      </c>
      <c r="DW192" s="30">
        <v>13</v>
      </c>
      <c r="DX192" s="30">
        <v>14</v>
      </c>
      <c r="DY192" s="30">
        <v>15</v>
      </c>
      <c r="DZ192" s="30">
        <v>10</v>
      </c>
      <c r="EA192" s="30">
        <v>15</v>
      </c>
      <c r="EB192" s="30">
        <v>12</v>
      </c>
      <c r="EC192" s="30">
        <v>11</v>
      </c>
      <c r="ED192" s="30">
        <v>23</v>
      </c>
      <c r="EE192" s="30">
        <v>56</v>
      </c>
      <c r="EF192" s="30">
        <v>55</v>
      </c>
      <c r="EG192" s="30">
        <v>10</v>
      </c>
      <c r="EH192" s="30">
        <v>62</v>
      </c>
      <c r="EI192" s="30">
        <v>13</v>
      </c>
      <c r="EJ192" s="30">
        <v>50</v>
      </c>
      <c r="EK192" s="30">
        <v>15</v>
      </c>
      <c r="EL192" s="30">
        <v>55</v>
      </c>
      <c r="EM192" s="30">
        <v>12</v>
      </c>
      <c r="EN192" s="30">
        <v>58</v>
      </c>
      <c r="EO192" s="30">
        <v>10</v>
      </c>
      <c r="EP192" s="30">
        <v>15</v>
      </c>
      <c r="EQ192" s="30">
        <v>63</v>
      </c>
      <c r="ER192" s="30"/>
      <c r="ES192" s="30"/>
      <c r="ET192" s="30"/>
      <c r="EU192" s="30"/>
      <c r="EV192" s="30"/>
      <c r="EW192" s="30"/>
      <c r="EX192" s="30"/>
      <c r="EY192" s="30"/>
      <c r="EZ192" s="30"/>
      <c r="FA192" s="30">
        <v>49</v>
      </c>
      <c r="FB192" s="30">
        <v>87</v>
      </c>
      <c r="FC192" s="30">
        <v>9</v>
      </c>
      <c r="FD192" s="30">
        <v>8</v>
      </c>
      <c r="FE192" s="30"/>
      <c r="FF192" s="30"/>
      <c r="FG192" s="30"/>
      <c r="FH192" s="30"/>
      <c r="FI192" s="30"/>
      <c r="FJ192" s="30"/>
      <c r="FK192" s="30"/>
      <c r="FL192" s="30"/>
      <c r="FM192" s="30"/>
      <c r="FN192" s="30">
        <v>129</v>
      </c>
      <c r="FO192" s="30"/>
      <c r="FP192" s="30">
        <v>16</v>
      </c>
      <c r="FQ192" s="30"/>
      <c r="FR192" s="30"/>
      <c r="FS192" s="30"/>
      <c r="FT192" s="30"/>
      <c r="FU192" s="30"/>
      <c r="FV192" s="30">
        <v>37</v>
      </c>
      <c r="FW192" s="30">
        <v>16</v>
      </c>
      <c r="FX192" s="30">
        <v>26</v>
      </c>
      <c r="FY192" s="30">
        <v>82</v>
      </c>
      <c r="FZ192" s="30">
        <v>16</v>
      </c>
      <c r="GA192" s="30">
        <v>136</v>
      </c>
      <c r="GB192" s="30">
        <v>132</v>
      </c>
      <c r="GC192" s="30">
        <v>7</v>
      </c>
      <c r="GD192" s="30">
        <v>46</v>
      </c>
      <c r="GE192" s="30">
        <v>81</v>
      </c>
      <c r="GF192" s="30">
        <v>81</v>
      </c>
      <c r="GG192" s="30">
        <v>61</v>
      </c>
      <c r="GH192" s="30">
        <v>16</v>
      </c>
      <c r="GI192" s="30">
        <v>9</v>
      </c>
      <c r="GJ192" s="30">
        <v>104</v>
      </c>
      <c r="GK192" s="30">
        <v>43</v>
      </c>
      <c r="GL192" s="30">
        <v>8</v>
      </c>
      <c r="GM192" s="30"/>
      <c r="GN192" s="30"/>
      <c r="GO192" s="30"/>
      <c r="GP192" s="30"/>
      <c r="GQ192" s="30">
        <v>133</v>
      </c>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v>140</v>
      </c>
      <c r="IJ192" s="30">
        <v>138</v>
      </c>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30"/>
      <c r="LE192" s="30"/>
      <c r="LF192" s="30"/>
      <c r="LG192" s="30"/>
      <c r="LH192" s="30"/>
      <c r="LI192" s="30"/>
      <c r="LJ192" s="30"/>
      <c r="LK192" s="30"/>
      <c r="LL192" s="30"/>
      <c r="LM192" s="30"/>
      <c r="LN192" s="30"/>
      <c r="LO192" s="30"/>
      <c r="LP192" s="30"/>
      <c r="LQ192" s="30"/>
      <c r="LR192" s="30"/>
      <c r="LS192" s="30"/>
      <c r="LT192" s="30"/>
      <c r="LU192" s="30"/>
      <c r="LV192" s="30"/>
      <c r="LW192" s="30"/>
      <c r="LX192" s="30"/>
      <c r="LY192" s="30"/>
      <c r="LZ192" s="30"/>
      <c r="MA192" s="30"/>
      <c r="MB192" s="30"/>
      <c r="MC192" s="30"/>
      <c r="MD192" s="30"/>
      <c r="ME192" s="30"/>
      <c r="MF192" s="30"/>
      <c r="MG192" s="30"/>
      <c r="MH192" s="30"/>
      <c r="MI192" s="30"/>
      <c r="MJ192" s="30"/>
      <c r="MK192" s="30"/>
      <c r="ML192" s="30"/>
      <c r="MM192" s="30"/>
      <c r="MN192" s="30"/>
      <c r="MO192" s="30"/>
      <c r="MP192" s="30"/>
      <c r="MQ192" s="30"/>
      <c r="MR192" s="30"/>
      <c r="MS192" s="30"/>
      <c r="MT192" s="30"/>
      <c r="MU192" s="30"/>
      <c r="MV192" s="30"/>
      <c r="MW192" s="30"/>
      <c r="MX192" s="30"/>
      <c r="MY192" s="30"/>
      <c r="MZ192" s="30"/>
      <c r="NA192" s="30"/>
      <c r="NB192" s="30"/>
      <c r="NC192" s="30"/>
      <c r="ND192" s="30"/>
      <c r="NE192" s="30"/>
      <c r="NF192" s="30"/>
      <c r="NG192" s="30"/>
      <c r="NH192" s="30"/>
      <c r="NI192" s="30"/>
      <c r="NJ192" s="30"/>
      <c r="NK192" s="30"/>
      <c r="NL192" s="30"/>
      <c r="NM192" s="30"/>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c r="PO192" s="30"/>
      <c r="PP192" s="30"/>
      <c r="PQ192" s="30"/>
      <c r="PR192" s="30"/>
      <c r="PS192" s="30"/>
      <c r="PT192" s="30"/>
      <c r="PU192" s="30"/>
      <c r="PV192" s="30"/>
      <c r="PW192" s="30"/>
      <c r="PX192" s="30"/>
      <c r="PY192" s="30"/>
      <c r="PZ192" s="30"/>
      <c r="QA192" s="30"/>
      <c r="QB192" s="30"/>
      <c r="QC192" s="30"/>
      <c r="QD192" s="30"/>
      <c r="QE192" s="30"/>
      <c r="QF192" s="30"/>
      <c r="QG192" s="30"/>
      <c r="QH192" s="30"/>
      <c r="QI192" s="30"/>
      <c r="QJ192" s="30"/>
      <c r="QK192" s="30"/>
      <c r="QL192" s="30"/>
      <c r="QM192" s="30"/>
      <c r="QN192" s="30">
        <v>146</v>
      </c>
      <c r="QO192" s="30"/>
      <c r="QP192" s="30"/>
      <c r="QQ192" s="30"/>
      <c r="QR192" s="30"/>
      <c r="QS192" s="30"/>
      <c r="QT192" s="30"/>
      <c r="QU192" s="30"/>
      <c r="QV192" s="30"/>
      <c r="QW192" s="30"/>
      <c r="QX192" s="30"/>
      <c r="QY192" s="30"/>
      <c r="QZ192" s="30"/>
      <c r="RA192" s="30"/>
      <c r="RB192" s="30"/>
      <c r="RC192" s="30"/>
      <c r="RD192" s="30"/>
      <c r="RE192" s="30"/>
      <c r="RF192" s="30"/>
      <c r="RG192" s="30"/>
      <c r="RH192" s="30"/>
      <c r="RI192" s="30"/>
      <c r="RJ192" s="30"/>
      <c r="RK192" s="30"/>
      <c r="RL192" s="30"/>
      <c r="RM192" s="30"/>
      <c r="RN192" s="30"/>
      <c r="RO192" s="30"/>
      <c r="RP192" s="30"/>
      <c r="RQ192" s="30"/>
      <c r="RR192" s="30"/>
      <c r="RS192" s="30"/>
      <c r="RT192" s="30"/>
      <c r="RU192" s="30"/>
      <c r="RV192" s="30"/>
      <c r="RW192" s="30"/>
      <c r="RX192" s="30"/>
      <c r="RY192" s="30"/>
      <c r="RZ192" s="30"/>
      <c r="SA192" s="30"/>
      <c r="SB192" s="30"/>
      <c r="SC192" s="30"/>
      <c r="SD192" s="30"/>
      <c r="SE192" s="30"/>
      <c r="SF192" s="30"/>
      <c r="SG192" s="30"/>
      <c r="SH192" s="30"/>
      <c r="SI192" s="30"/>
      <c r="SJ192" s="30"/>
      <c r="SK192" s="30"/>
      <c r="SL192" s="30">
        <v>94</v>
      </c>
      <c r="SM192" s="30">
        <v>52</v>
      </c>
      <c r="SN192" s="30">
        <v>7</v>
      </c>
      <c r="SO192" s="30">
        <v>15</v>
      </c>
      <c r="SP192" s="30"/>
      <c r="SQ192" s="30"/>
      <c r="SR192" s="30"/>
      <c r="SS192" s="30"/>
      <c r="ST192" s="30"/>
      <c r="SU192" s="30"/>
      <c r="SV192" s="30"/>
      <c r="SW192" s="30"/>
      <c r="SX192" s="30">
        <v>4</v>
      </c>
      <c r="SY192" s="30">
        <v>0</v>
      </c>
      <c r="SZ192" s="30">
        <v>1</v>
      </c>
      <c r="TA192" s="30">
        <v>3</v>
      </c>
      <c r="TB192" s="30">
        <v>0</v>
      </c>
      <c r="TC192" s="30">
        <v>4</v>
      </c>
      <c r="TD192" s="30"/>
      <c r="TE192" s="30"/>
      <c r="TF192" s="30"/>
      <c r="TG192" s="30"/>
      <c r="TH192" s="30"/>
      <c r="TI192" s="30"/>
      <c r="TJ192" s="30"/>
      <c r="TK192" s="30"/>
      <c r="TL192" s="30"/>
      <c r="TM192" s="30"/>
      <c r="TN192" s="30"/>
      <c r="TO192" s="30"/>
      <c r="TP192" s="30"/>
      <c r="TQ192" s="30"/>
      <c r="TR192" s="30"/>
      <c r="TS192" s="30"/>
      <c r="TT192" s="30"/>
      <c r="TU192" s="30"/>
      <c r="TV192" s="30">
        <v>2</v>
      </c>
      <c r="TW192" s="30">
        <v>4</v>
      </c>
      <c r="TX192" s="30"/>
      <c r="TY192" s="30"/>
      <c r="TZ192" s="30"/>
      <c r="UA192" s="30"/>
    </row>
    <row r="193" spans="2:547" ht="16.5" thickTop="1" thickBot="1">
      <c r="B193" s="29" t="s">
        <v>538</v>
      </c>
      <c r="C193" s="45" t="s">
        <v>537</v>
      </c>
      <c r="D193" s="46"/>
      <c r="E193" s="29">
        <f>SUM(E190:E192)</f>
        <v>3954</v>
      </c>
      <c r="F193" s="29">
        <f>SUM(F190:F192)</f>
        <v>788</v>
      </c>
      <c r="G193" s="29" t="s">
        <v>537</v>
      </c>
      <c r="H193" s="45" t="s">
        <v>537</v>
      </c>
      <c r="I193" s="46"/>
      <c r="J193" s="29">
        <v>99</v>
      </c>
      <c r="K193" s="29">
        <v>4</v>
      </c>
      <c r="L193" s="29">
        <v>339</v>
      </c>
      <c r="M193" s="29">
        <v>69</v>
      </c>
      <c r="N193" s="29">
        <v>1</v>
      </c>
      <c r="O193" s="29">
        <v>298</v>
      </c>
      <c r="P193" s="29">
        <v>68</v>
      </c>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v>71</v>
      </c>
      <c r="DM193" s="29">
        <v>19</v>
      </c>
      <c r="DN193" s="29">
        <v>714</v>
      </c>
      <c r="DO193" s="29">
        <v>289</v>
      </c>
      <c r="DP193" s="29">
        <v>345</v>
      </c>
      <c r="DQ193" s="29">
        <v>293</v>
      </c>
      <c r="DR193" s="29">
        <v>246</v>
      </c>
      <c r="DS193" s="29">
        <v>61</v>
      </c>
      <c r="DT193" s="29">
        <v>81</v>
      </c>
      <c r="DU193" s="29">
        <v>261</v>
      </c>
      <c r="DV193" s="29">
        <v>84</v>
      </c>
      <c r="DW193" s="29">
        <v>85</v>
      </c>
      <c r="DX193" s="29">
        <v>68</v>
      </c>
      <c r="DY193" s="29">
        <v>88</v>
      </c>
      <c r="DZ193" s="29">
        <v>69</v>
      </c>
      <c r="EA193" s="29">
        <v>89</v>
      </c>
      <c r="EB193" s="29">
        <v>61</v>
      </c>
      <c r="EC193" s="29">
        <v>60</v>
      </c>
      <c r="ED193" s="29">
        <v>78</v>
      </c>
      <c r="EE193" s="29">
        <v>297</v>
      </c>
      <c r="EF193" s="29">
        <v>300</v>
      </c>
      <c r="EG193" s="29">
        <v>57</v>
      </c>
      <c r="EH193" s="29">
        <v>270</v>
      </c>
      <c r="EI193" s="29">
        <v>65</v>
      </c>
      <c r="EJ193" s="29">
        <v>285</v>
      </c>
      <c r="EK193" s="29">
        <v>61</v>
      </c>
      <c r="EL193" s="29">
        <v>301</v>
      </c>
      <c r="EM193" s="29">
        <v>51</v>
      </c>
      <c r="EN193" s="29">
        <v>245</v>
      </c>
      <c r="EO193" s="29">
        <v>54</v>
      </c>
      <c r="EP193" s="29">
        <v>64</v>
      </c>
      <c r="EQ193" s="29">
        <v>268</v>
      </c>
      <c r="ER193" s="29"/>
      <c r="ES193" s="29"/>
      <c r="ET193" s="29"/>
      <c r="EU193" s="29"/>
      <c r="EV193" s="29"/>
      <c r="EW193" s="29"/>
      <c r="EX193" s="29"/>
      <c r="EY193" s="29"/>
      <c r="EZ193" s="29"/>
      <c r="FA193" s="29">
        <v>147</v>
      </c>
      <c r="FB193" s="29">
        <v>246</v>
      </c>
      <c r="FC193" s="29">
        <v>194</v>
      </c>
      <c r="FD193" s="29">
        <v>136</v>
      </c>
      <c r="FE193" s="29"/>
      <c r="FF193" s="29"/>
      <c r="FG193" s="29"/>
      <c r="FH193" s="29"/>
      <c r="FI193" s="29"/>
      <c r="FJ193" s="29"/>
      <c r="FK193" s="29"/>
      <c r="FL193" s="29"/>
      <c r="FM193" s="29"/>
      <c r="FN193" s="29">
        <v>370</v>
      </c>
      <c r="FO193" s="29"/>
      <c r="FP193" s="29">
        <v>290</v>
      </c>
      <c r="FQ193" s="29"/>
      <c r="FR193" s="29"/>
      <c r="FS193" s="29"/>
      <c r="FT193" s="29"/>
      <c r="FU193" s="29"/>
      <c r="FV193" s="29">
        <v>207</v>
      </c>
      <c r="FW193" s="29">
        <v>90</v>
      </c>
      <c r="FX193" s="29">
        <v>131</v>
      </c>
      <c r="FY193" s="29">
        <v>372</v>
      </c>
      <c r="FZ193" s="29">
        <v>90</v>
      </c>
      <c r="GA193" s="29">
        <v>617</v>
      </c>
      <c r="GB193" s="29">
        <v>635</v>
      </c>
      <c r="GC193" s="29">
        <v>69</v>
      </c>
      <c r="GD193" s="29">
        <v>263</v>
      </c>
      <c r="GE193" s="29">
        <v>321</v>
      </c>
      <c r="GF193" s="29">
        <v>369</v>
      </c>
      <c r="GG193" s="29">
        <v>313</v>
      </c>
      <c r="GH193" s="29">
        <v>93</v>
      </c>
      <c r="GI193" s="29">
        <v>50</v>
      </c>
      <c r="GJ193" s="29">
        <v>508</v>
      </c>
      <c r="GK193" s="29">
        <v>211</v>
      </c>
      <c r="GL193" s="29">
        <v>50</v>
      </c>
      <c r="GM193" s="29"/>
      <c r="GN193" s="29"/>
      <c r="GO193" s="29"/>
      <c r="GP193" s="29"/>
      <c r="GQ193" s="29">
        <v>629</v>
      </c>
      <c r="GR193" s="29"/>
      <c r="GS193" s="29"/>
      <c r="GT193" s="29"/>
      <c r="GU193" s="29"/>
      <c r="GV193" s="29"/>
      <c r="GW193" s="29"/>
      <c r="GX193" s="29"/>
      <c r="GY193" s="29"/>
      <c r="GZ193" s="29"/>
      <c r="HA193" s="29"/>
      <c r="HB193" s="29"/>
      <c r="HC193" s="29"/>
      <c r="HD193" s="29"/>
      <c r="HE193" s="29"/>
      <c r="HF193" s="29"/>
      <c r="HG193" s="29"/>
      <c r="HH193" s="29"/>
      <c r="HI193" s="29"/>
      <c r="HJ193" s="29"/>
      <c r="HK193" s="29"/>
      <c r="HL193" s="29"/>
      <c r="HM193" s="29"/>
      <c r="HN193" s="29"/>
      <c r="HO193" s="29"/>
      <c r="HP193" s="29"/>
      <c r="HQ193" s="29"/>
      <c r="HR193" s="29"/>
      <c r="HS193" s="29"/>
      <c r="HT193" s="29"/>
      <c r="HU193" s="29"/>
      <c r="HV193" s="29"/>
      <c r="HW193" s="29"/>
      <c r="HX193" s="29"/>
      <c r="HY193" s="29"/>
      <c r="HZ193" s="29"/>
      <c r="IA193" s="29"/>
      <c r="IB193" s="29"/>
      <c r="IC193" s="29"/>
      <c r="ID193" s="29"/>
      <c r="IE193" s="29"/>
      <c r="IF193" s="29"/>
      <c r="IG193" s="29"/>
      <c r="IH193" s="29"/>
      <c r="II193" s="29">
        <v>637</v>
      </c>
      <c r="IJ193" s="29">
        <v>639</v>
      </c>
      <c r="IK193" s="29"/>
      <c r="IL193" s="29"/>
      <c r="IM193" s="29"/>
      <c r="IN193" s="29"/>
      <c r="IO193" s="29"/>
      <c r="IP193" s="29"/>
      <c r="IQ193" s="29"/>
      <c r="IR193" s="29"/>
      <c r="IS193" s="29"/>
      <c r="IT193" s="29"/>
      <c r="IU193" s="29"/>
      <c r="IV193" s="29"/>
      <c r="IW193" s="29"/>
      <c r="IX193" s="29"/>
      <c r="IY193" s="29"/>
      <c r="IZ193" s="29"/>
      <c r="JA193" s="29"/>
      <c r="JB193" s="29"/>
      <c r="JC193" s="29"/>
      <c r="JD193" s="29"/>
      <c r="JE193" s="29"/>
      <c r="JF193" s="29"/>
      <c r="JG193" s="29"/>
      <c r="JH193" s="29"/>
      <c r="JI193" s="29"/>
      <c r="JJ193" s="29"/>
      <c r="JK193" s="29"/>
      <c r="JL193" s="29"/>
      <c r="JM193" s="29"/>
      <c r="JN193" s="29"/>
      <c r="JO193" s="29"/>
      <c r="JP193" s="29"/>
      <c r="JQ193" s="29"/>
      <c r="JR193" s="29"/>
      <c r="JS193" s="29"/>
      <c r="JT193" s="29"/>
      <c r="JU193" s="29"/>
      <c r="JV193" s="29"/>
      <c r="JW193" s="29"/>
      <c r="JX193" s="29"/>
      <c r="JY193" s="29"/>
      <c r="JZ193" s="29"/>
      <c r="KA193" s="29"/>
      <c r="KB193" s="29"/>
      <c r="KC193" s="29"/>
      <c r="KD193" s="29"/>
      <c r="KE193" s="29"/>
      <c r="KF193" s="29"/>
      <c r="KG193" s="29"/>
      <c r="KH193" s="29"/>
      <c r="KI193" s="29"/>
      <c r="KJ193" s="29"/>
      <c r="KK193" s="29"/>
      <c r="KL193" s="29"/>
      <c r="KM193" s="29"/>
      <c r="KN193" s="29"/>
      <c r="KO193" s="29"/>
      <c r="KP193" s="29"/>
      <c r="KQ193" s="29"/>
      <c r="KR193" s="29"/>
      <c r="KS193" s="29"/>
      <c r="KT193" s="29"/>
      <c r="KU193" s="29"/>
      <c r="KV193" s="29"/>
      <c r="KW193" s="29"/>
      <c r="KX193" s="29"/>
      <c r="KY193" s="29"/>
      <c r="KZ193" s="29"/>
      <c r="LA193" s="29"/>
      <c r="LB193" s="29"/>
      <c r="LC193" s="29"/>
      <c r="LD193" s="29"/>
      <c r="LE193" s="29"/>
      <c r="LF193" s="29"/>
      <c r="LG193" s="29"/>
      <c r="LH193" s="29"/>
      <c r="LI193" s="29"/>
      <c r="LJ193" s="29"/>
      <c r="LK193" s="29"/>
      <c r="LL193" s="29"/>
      <c r="LM193" s="29"/>
      <c r="LN193" s="29"/>
      <c r="LO193" s="29"/>
      <c r="LP193" s="29"/>
      <c r="LQ193" s="29"/>
      <c r="LR193" s="29"/>
      <c r="LS193" s="29"/>
      <c r="LT193" s="29"/>
      <c r="LU193" s="29"/>
      <c r="LV193" s="29"/>
      <c r="LW193" s="29"/>
      <c r="LX193" s="29"/>
      <c r="LY193" s="29"/>
      <c r="LZ193" s="29"/>
      <c r="MA193" s="29"/>
      <c r="MB193" s="29"/>
      <c r="MC193" s="29"/>
      <c r="MD193" s="29"/>
      <c r="ME193" s="29"/>
      <c r="MF193" s="29"/>
      <c r="MG193" s="29"/>
      <c r="MH193" s="29"/>
      <c r="MI193" s="29"/>
      <c r="MJ193" s="29"/>
      <c r="MK193" s="29"/>
      <c r="ML193" s="29"/>
      <c r="MM193" s="29"/>
      <c r="MN193" s="29"/>
      <c r="MO193" s="29"/>
      <c r="MP193" s="29"/>
      <c r="MQ193" s="29"/>
      <c r="MR193" s="29"/>
      <c r="MS193" s="29"/>
      <c r="MT193" s="29"/>
      <c r="MU193" s="29"/>
      <c r="MV193" s="29"/>
      <c r="MW193" s="29"/>
      <c r="MX193" s="29"/>
      <c r="MY193" s="29"/>
      <c r="MZ193" s="29"/>
      <c r="NA193" s="29"/>
      <c r="NB193" s="29"/>
      <c r="NC193" s="29"/>
      <c r="ND193" s="29"/>
      <c r="NE193" s="29"/>
      <c r="NF193" s="29"/>
      <c r="NG193" s="29"/>
      <c r="NH193" s="29"/>
      <c r="NI193" s="29"/>
      <c r="NJ193" s="29"/>
      <c r="NK193" s="29"/>
      <c r="NL193" s="29"/>
      <c r="NM193" s="29"/>
      <c r="NN193" s="29"/>
      <c r="NO193" s="29"/>
      <c r="NP193" s="29"/>
      <c r="NQ193" s="29"/>
      <c r="NR193" s="29"/>
      <c r="NS193" s="29"/>
      <c r="NT193" s="29"/>
      <c r="NU193" s="29"/>
      <c r="NV193" s="29"/>
      <c r="NW193" s="29"/>
      <c r="NX193" s="29"/>
      <c r="NY193" s="29"/>
      <c r="NZ193" s="29"/>
      <c r="OA193" s="29"/>
      <c r="OB193" s="29"/>
      <c r="OC193" s="29"/>
      <c r="OD193" s="29"/>
      <c r="OE193" s="29"/>
      <c r="OF193" s="29"/>
      <c r="OG193" s="29"/>
      <c r="OH193" s="29"/>
      <c r="OI193" s="29"/>
      <c r="OJ193" s="29"/>
      <c r="OK193" s="29"/>
      <c r="OL193" s="29"/>
      <c r="OM193" s="29"/>
      <c r="ON193" s="29"/>
      <c r="OO193" s="29"/>
      <c r="OP193" s="29"/>
      <c r="OQ193" s="29"/>
      <c r="OR193" s="29"/>
      <c r="OS193" s="29"/>
      <c r="OT193" s="29"/>
      <c r="OU193" s="29"/>
      <c r="OV193" s="29"/>
      <c r="OW193" s="29"/>
      <c r="OX193" s="29"/>
      <c r="OY193" s="29"/>
      <c r="OZ193" s="29"/>
      <c r="PA193" s="29"/>
      <c r="PB193" s="29"/>
      <c r="PC193" s="29"/>
      <c r="PD193" s="29"/>
      <c r="PE193" s="29"/>
      <c r="PF193" s="29"/>
      <c r="PG193" s="29"/>
      <c r="PH193" s="29"/>
      <c r="PI193" s="29"/>
      <c r="PJ193" s="29"/>
      <c r="PK193" s="29"/>
      <c r="PL193" s="29"/>
      <c r="PM193" s="29"/>
      <c r="PN193" s="29"/>
      <c r="PO193" s="29"/>
      <c r="PP193" s="29"/>
      <c r="PQ193" s="29"/>
      <c r="PR193" s="29"/>
      <c r="PS193" s="29"/>
      <c r="PT193" s="29"/>
      <c r="PU193" s="29"/>
      <c r="PV193" s="29"/>
      <c r="PW193" s="29"/>
      <c r="PX193" s="29"/>
      <c r="PY193" s="29"/>
      <c r="PZ193" s="29"/>
      <c r="QA193" s="29"/>
      <c r="QB193" s="29"/>
      <c r="QC193" s="29"/>
      <c r="QD193" s="29"/>
      <c r="QE193" s="29"/>
      <c r="QF193" s="29"/>
      <c r="QG193" s="29"/>
      <c r="QH193" s="29"/>
      <c r="QI193" s="29"/>
      <c r="QJ193" s="29"/>
      <c r="QK193" s="29">
        <v>223</v>
      </c>
      <c r="QL193" s="29">
        <v>47</v>
      </c>
      <c r="QM193" s="29">
        <v>287</v>
      </c>
      <c r="QN193" s="29">
        <v>146</v>
      </c>
      <c r="QO193" s="29"/>
      <c r="QP193" s="29"/>
      <c r="QQ193" s="29"/>
      <c r="QR193" s="29"/>
      <c r="QS193" s="29"/>
      <c r="QT193" s="29"/>
      <c r="QU193" s="29"/>
      <c r="QV193" s="29"/>
      <c r="QW193" s="29"/>
      <c r="QX193" s="29"/>
      <c r="QY193" s="29"/>
      <c r="QZ193" s="29"/>
      <c r="RA193" s="29"/>
      <c r="RB193" s="29"/>
      <c r="RC193" s="29"/>
      <c r="RD193" s="29"/>
      <c r="RE193" s="29"/>
      <c r="RF193" s="29"/>
      <c r="RG193" s="29"/>
      <c r="RH193" s="29"/>
      <c r="RI193" s="29"/>
      <c r="RJ193" s="29"/>
      <c r="RK193" s="29"/>
      <c r="RL193" s="29"/>
      <c r="RM193" s="29"/>
      <c r="RN193" s="29"/>
      <c r="RO193" s="29"/>
      <c r="RP193" s="29"/>
      <c r="RQ193" s="29"/>
      <c r="RR193" s="29"/>
      <c r="RS193" s="29"/>
      <c r="RT193" s="29"/>
      <c r="RU193" s="29"/>
      <c r="RV193" s="29"/>
      <c r="RW193" s="29"/>
      <c r="RX193" s="29"/>
      <c r="RY193" s="29"/>
      <c r="RZ193" s="29"/>
      <c r="SA193" s="29"/>
      <c r="SB193" s="29"/>
      <c r="SC193" s="29"/>
      <c r="SD193" s="29"/>
      <c r="SE193" s="29"/>
      <c r="SF193" s="29"/>
      <c r="SG193" s="29"/>
      <c r="SH193" s="29"/>
      <c r="SI193" s="29"/>
      <c r="SJ193" s="29"/>
      <c r="SK193" s="29"/>
      <c r="SL193" s="29">
        <v>318</v>
      </c>
      <c r="SM193" s="29">
        <v>273</v>
      </c>
      <c r="SN193" s="29">
        <v>66</v>
      </c>
      <c r="SO193" s="29">
        <v>76</v>
      </c>
      <c r="SP193" s="29"/>
      <c r="SQ193" s="29"/>
      <c r="SR193" s="29"/>
      <c r="SS193" s="29"/>
      <c r="ST193" s="29"/>
      <c r="SU193" s="29"/>
      <c r="SV193" s="29"/>
      <c r="SW193" s="29"/>
      <c r="SX193" s="29">
        <v>67</v>
      </c>
      <c r="SY193" s="29">
        <v>46</v>
      </c>
      <c r="SZ193" s="29">
        <v>46</v>
      </c>
      <c r="TA193" s="29">
        <v>66</v>
      </c>
      <c r="TB193" s="29">
        <v>50</v>
      </c>
      <c r="TC193" s="29">
        <v>61</v>
      </c>
      <c r="TD193" s="29"/>
      <c r="TE193" s="29"/>
      <c r="TF193" s="29"/>
      <c r="TG193" s="29"/>
      <c r="TH193" s="29"/>
      <c r="TI193" s="29"/>
      <c r="TJ193" s="29"/>
      <c r="TK193" s="29"/>
      <c r="TL193" s="29"/>
      <c r="TM193" s="29"/>
      <c r="TN193" s="29"/>
      <c r="TO193" s="29"/>
      <c r="TP193" s="29"/>
      <c r="TQ193" s="29"/>
      <c r="TR193" s="29"/>
      <c r="TS193" s="29"/>
      <c r="TT193" s="29"/>
      <c r="TU193" s="29"/>
      <c r="TV193" s="29">
        <v>2</v>
      </c>
      <c r="TW193" s="29">
        <v>4</v>
      </c>
      <c r="TX193" s="29"/>
      <c r="TY193" s="29"/>
      <c r="TZ193" s="29"/>
      <c r="UA193" s="29"/>
    </row>
    <row r="194" spans="2:547" ht="15.75" thickTop="1">
      <c r="B194" s="30" t="s">
        <v>187</v>
      </c>
      <c r="C194" s="43" t="s">
        <v>542</v>
      </c>
      <c r="D194" s="44"/>
      <c r="E194" s="30">
        <v>1391</v>
      </c>
      <c r="F194" s="30">
        <v>265</v>
      </c>
      <c r="G194" s="30">
        <v>19.05</v>
      </c>
      <c r="H194" s="43" t="s">
        <v>537</v>
      </c>
      <c r="I194" s="44"/>
      <c r="J194" s="30">
        <v>26</v>
      </c>
      <c r="K194" s="30">
        <v>2</v>
      </c>
      <c r="L194" s="30">
        <v>125</v>
      </c>
      <c r="M194" s="30">
        <v>25</v>
      </c>
      <c r="N194" s="30">
        <v>0</v>
      </c>
      <c r="O194" s="30">
        <v>91</v>
      </c>
      <c r="P194" s="30">
        <v>17</v>
      </c>
      <c r="Q194" s="30">
        <v>1</v>
      </c>
      <c r="R194" s="30">
        <v>13</v>
      </c>
      <c r="S194" s="30">
        <v>10</v>
      </c>
      <c r="T194" s="30">
        <v>236</v>
      </c>
      <c r="U194" s="30">
        <v>27</v>
      </c>
      <c r="V194" s="30">
        <v>27</v>
      </c>
      <c r="W194" s="30">
        <v>75</v>
      </c>
      <c r="X194" s="30">
        <v>105</v>
      </c>
      <c r="Y194" s="30">
        <v>30</v>
      </c>
      <c r="Z194" s="30">
        <v>109</v>
      </c>
      <c r="AA194" s="30">
        <v>30</v>
      </c>
      <c r="AB194" s="30">
        <v>19</v>
      </c>
      <c r="AC194" s="30">
        <v>21</v>
      </c>
      <c r="AD194" s="30">
        <v>103</v>
      </c>
      <c r="AE194" s="30">
        <v>20</v>
      </c>
      <c r="AF194" s="30">
        <v>19</v>
      </c>
      <c r="AG194" s="30">
        <v>83</v>
      </c>
      <c r="AH194" s="30">
        <v>21</v>
      </c>
      <c r="AI194" s="30">
        <v>19</v>
      </c>
      <c r="AJ194" s="30">
        <v>24</v>
      </c>
      <c r="AK194" s="30">
        <v>94</v>
      </c>
      <c r="AL194" s="30">
        <v>21</v>
      </c>
      <c r="AM194" s="30">
        <v>30</v>
      </c>
      <c r="AN194" s="30">
        <v>24</v>
      </c>
      <c r="AO194" s="30">
        <v>102</v>
      </c>
      <c r="AP194" s="30">
        <v>106</v>
      </c>
      <c r="AQ194" s="30">
        <v>25</v>
      </c>
      <c r="AR194" s="30">
        <v>82</v>
      </c>
      <c r="AS194" s="30">
        <v>73</v>
      </c>
      <c r="AT194" s="30">
        <v>19</v>
      </c>
      <c r="AU194" s="30">
        <v>107</v>
      </c>
      <c r="AV194" s="30">
        <v>72</v>
      </c>
      <c r="AW194" s="30">
        <v>24</v>
      </c>
      <c r="AX194" s="30">
        <v>24</v>
      </c>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v>162</v>
      </c>
      <c r="FB194" s="30">
        <v>92</v>
      </c>
      <c r="FC194" s="30"/>
      <c r="FD194" s="30"/>
      <c r="FE194" s="30"/>
      <c r="FF194" s="30"/>
      <c r="FG194" s="30"/>
      <c r="FH194" s="30"/>
      <c r="FI194" s="30"/>
      <c r="FJ194" s="30"/>
      <c r="FK194" s="30"/>
      <c r="FL194" s="30"/>
      <c r="FM194" s="30"/>
      <c r="FN194" s="30"/>
      <c r="FO194" s="30">
        <v>216</v>
      </c>
      <c r="FP194" s="30"/>
      <c r="FQ194" s="30"/>
      <c r="FR194" s="30"/>
      <c r="FS194" s="30"/>
      <c r="FT194" s="30"/>
      <c r="FU194" s="30"/>
      <c r="FV194" s="30">
        <v>57</v>
      </c>
      <c r="FW194" s="30">
        <v>24</v>
      </c>
      <c r="FX194" s="30">
        <v>25</v>
      </c>
      <c r="FY194" s="30">
        <v>157</v>
      </c>
      <c r="FZ194" s="30">
        <v>25</v>
      </c>
      <c r="GA194" s="30">
        <v>210</v>
      </c>
      <c r="GB194" s="30">
        <v>214</v>
      </c>
      <c r="GC194" s="30">
        <v>34</v>
      </c>
      <c r="GD194" s="30">
        <v>77</v>
      </c>
      <c r="GE194" s="30">
        <v>109</v>
      </c>
      <c r="GF194" s="30">
        <v>101</v>
      </c>
      <c r="GG194" s="30">
        <v>130</v>
      </c>
      <c r="GH194" s="30">
        <v>24</v>
      </c>
      <c r="GI194" s="30">
        <v>12</v>
      </c>
      <c r="GJ194" s="30">
        <v>166</v>
      </c>
      <c r="GK194" s="30">
        <v>71</v>
      </c>
      <c r="GL194" s="30">
        <v>11</v>
      </c>
      <c r="GM194" s="30"/>
      <c r="GN194" s="30"/>
      <c r="GO194" s="30"/>
      <c r="GP194" s="30"/>
      <c r="GQ194" s="30"/>
      <c r="GR194" s="30"/>
      <c r="GS194" s="30"/>
      <c r="GT194" s="30"/>
      <c r="GU194" s="30"/>
      <c r="GV194" s="30">
        <v>8</v>
      </c>
      <c r="GW194" s="30"/>
      <c r="GX194" s="30"/>
      <c r="GY194" s="30">
        <v>37</v>
      </c>
      <c r="GZ194" s="30"/>
      <c r="HA194" s="30"/>
      <c r="HB194" s="30"/>
      <c r="HC194" s="30"/>
      <c r="HD194" s="30"/>
      <c r="HE194" s="30"/>
      <c r="HF194" s="30"/>
      <c r="HG194" s="30"/>
      <c r="HH194" s="30"/>
      <c r="HI194" s="30"/>
      <c r="HJ194" s="30"/>
      <c r="HK194" s="30">
        <v>26</v>
      </c>
      <c r="HL194" s="30">
        <v>24</v>
      </c>
      <c r="HM194" s="30"/>
      <c r="HN194" s="30"/>
      <c r="HO194" s="30"/>
      <c r="HP194" s="30"/>
      <c r="HQ194" s="30"/>
      <c r="HR194" s="30"/>
      <c r="HS194" s="30"/>
      <c r="HT194" s="30"/>
      <c r="HU194" s="30"/>
      <c r="HV194" s="30"/>
      <c r="HW194" s="30"/>
      <c r="HX194" s="30">
        <v>31</v>
      </c>
      <c r="HY194" s="30"/>
      <c r="HZ194" s="30"/>
      <c r="IA194" s="30"/>
      <c r="IB194" s="30"/>
      <c r="IC194" s="30"/>
      <c r="ID194" s="30"/>
      <c r="IE194" s="30">
        <v>83</v>
      </c>
      <c r="IF194" s="30"/>
      <c r="IG194" s="30">
        <v>18</v>
      </c>
      <c r="IH194" s="30"/>
      <c r="II194" s="30">
        <v>217</v>
      </c>
      <c r="IJ194" s="30">
        <v>213</v>
      </c>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30"/>
      <c r="LE194" s="30"/>
      <c r="LF194" s="30"/>
      <c r="LG194" s="30"/>
      <c r="LH194" s="30"/>
      <c r="LI194" s="30"/>
      <c r="LJ194" s="30"/>
      <c r="LK194" s="30"/>
      <c r="LL194" s="30"/>
      <c r="LM194" s="30"/>
      <c r="LN194" s="30"/>
      <c r="LO194" s="30"/>
      <c r="LP194" s="30"/>
      <c r="LQ194" s="30"/>
      <c r="LR194" s="30"/>
      <c r="LS194" s="30"/>
      <c r="LT194" s="30"/>
      <c r="LU194" s="30"/>
      <c r="LV194" s="30"/>
      <c r="LW194" s="30"/>
      <c r="LX194" s="30"/>
      <c r="LY194" s="30"/>
      <c r="LZ194" s="30"/>
      <c r="MA194" s="30"/>
      <c r="MB194" s="30"/>
      <c r="MC194" s="30"/>
      <c r="MD194" s="30"/>
      <c r="ME194" s="30"/>
      <c r="MF194" s="30"/>
      <c r="MG194" s="30"/>
      <c r="MH194" s="30"/>
      <c r="MI194" s="30"/>
      <c r="MJ194" s="30"/>
      <c r="MK194" s="30"/>
      <c r="ML194" s="30"/>
      <c r="MM194" s="30"/>
      <c r="MN194" s="30"/>
      <c r="MO194" s="30"/>
      <c r="MP194" s="30"/>
      <c r="MQ194" s="30"/>
      <c r="MR194" s="30"/>
      <c r="MS194" s="30"/>
      <c r="MT194" s="30"/>
      <c r="MU194" s="30"/>
      <c r="MV194" s="30"/>
      <c r="MW194" s="30"/>
      <c r="MX194" s="30"/>
      <c r="MY194" s="30"/>
      <c r="MZ194" s="30"/>
      <c r="NA194" s="30"/>
      <c r="NB194" s="30"/>
      <c r="NC194" s="30"/>
      <c r="ND194" s="30"/>
      <c r="NE194" s="30"/>
      <c r="NF194" s="30"/>
      <c r="NG194" s="30"/>
      <c r="NH194" s="30"/>
      <c r="NI194" s="30"/>
      <c r="NJ194" s="30"/>
      <c r="NK194" s="30"/>
      <c r="NL194" s="30"/>
      <c r="NM194" s="30"/>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c r="PO194" s="30"/>
      <c r="PP194" s="30"/>
      <c r="PQ194" s="30"/>
      <c r="PR194" s="30"/>
      <c r="PS194" s="30"/>
      <c r="PT194" s="30"/>
      <c r="PU194" s="30"/>
      <c r="PV194" s="30"/>
      <c r="PW194" s="30"/>
      <c r="PX194" s="30"/>
      <c r="PY194" s="30"/>
      <c r="PZ194" s="30"/>
      <c r="QA194" s="30"/>
      <c r="QB194" s="30"/>
      <c r="QC194" s="30"/>
      <c r="QD194" s="30"/>
      <c r="QE194" s="30"/>
      <c r="QF194" s="30"/>
      <c r="QG194" s="30"/>
      <c r="QH194" s="30"/>
      <c r="QI194" s="30"/>
      <c r="QJ194" s="30"/>
      <c r="QK194" s="30"/>
      <c r="QL194" s="30"/>
      <c r="QM194" s="30"/>
      <c r="QN194" s="30"/>
      <c r="QO194" s="30">
        <v>216</v>
      </c>
      <c r="QP194" s="30"/>
      <c r="QQ194" s="30"/>
      <c r="QR194" s="30"/>
      <c r="QS194" s="30"/>
      <c r="QT194" s="30"/>
      <c r="QU194" s="30"/>
      <c r="QV194" s="30"/>
      <c r="QW194" s="30"/>
      <c r="QX194" s="30"/>
      <c r="QY194" s="30"/>
      <c r="QZ194" s="30"/>
      <c r="RA194" s="30"/>
      <c r="RB194" s="30"/>
      <c r="RC194" s="30"/>
      <c r="RD194" s="30"/>
      <c r="RE194" s="30"/>
      <c r="RF194" s="30"/>
      <c r="RG194" s="30"/>
      <c r="RH194" s="30"/>
      <c r="RI194" s="30"/>
      <c r="RJ194" s="30"/>
      <c r="RK194" s="30"/>
      <c r="RL194" s="30"/>
      <c r="RM194" s="30"/>
      <c r="RN194" s="30"/>
      <c r="RO194" s="30"/>
      <c r="RP194" s="30"/>
      <c r="RQ194" s="30"/>
      <c r="RR194" s="30"/>
      <c r="RS194" s="30"/>
      <c r="RT194" s="30"/>
      <c r="RU194" s="30"/>
      <c r="RV194" s="30"/>
      <c r="RW194" s="30"/>
      <c r="RX194" s="30"/>
      <c r="RY194" s="30"/>
      <c r="RZ194" s="30"/>
      <c r="SA194" s="30"/>
      <c r="SB194" s="30"/>
      <c r="SC194" s="30"/>
      <c r="SD194" s="30"/>
      <c r="SE194" s="30"/>
      <c r="SF194" s="30"/>
      <c r="SG194" s="30"/>
      <c r="SH194" s="30"/>
      <c r="SI194" s="30"/>
      <c r="SJ194" s="30"/>
      <c r="SK194" s="30"/>
      <c r="SL194" s="30">
        <v>38</v>
      </c>
      <c r="SM194" s="30">
        <v>29</v>
      </c>
      <c r="SN194" s="30"/>
      <c r="SO194" s="30"/>
      <c r="SP194" s="30"/>
      <c r="SQ194" s="30"/>
      <c r="SR194" s="30"/>
      <c r="SS194" s="30"/>
      <c r="ST194" s="30"/>
      <c r="SU194" s="30"/>
      <c r="SV194" s="30"/>
      <c r="SW194" s="30"/>
      <c r="SX194" s="30"/>
      <c r="SY194" s="30"/>
      <c r="SZ194" s="30"/>
      <c r="TA194" s="30"/>
      <c r="TB194" s="30"/>
      <c r="TC194" s="30"/>
      <c r="TD194" s="30">
        <v>0</v>
      </c>
      <c r="TE194" s="30">
        <v>0</v>
      </c>
      <c r="TF194" s="30"/>
      <c r="TG194" s="30"/>
      <c r="TH194" s="30"/>
      <c r="TI194" s="30"/>
      <c r="TJ194" s="30">
        <v>82</v>
      </c>
      <c r="TK194" s="30">
        <v>143</v>
      </c>
      <c r="TL194" s="30"/>
      <c r="TM194" s="30"/>
      <c r="TN194" s="30"/>
      <c r="TO194" s="30"/>
      <c r="TP194" s="30"/>
      <c r="TQ194" s="30"/>
      <c r="TR194" s="30"/>
      <c r="TS194" s="30"/>
      <c r="TT194" s="30"/>
      <c r="TU194" s="30"/>
      <c r="TV194" s="30"/>
      <c r="TW194" s="30"/>
      <c r="TX194" s="30"/>
      <c r="TY194" s="30"/>
      <c r="TZ194" s="30"/>
      <c r="UA194" s="30"/>
    </row>
    <row r="195" spans="2:547">
      <c r="B195" s="30" t="s">
        <v>188</v>
      </c>
      <c r="C195" s="43" t="s">
        <v>542</v>
      </c>
      <c r="D195" s="44"/>
      <c r="E195" s="30">
        <v>2841</v>
      </c>
      <c r="F195" s="30">
        <v>312</v>
      </c>
      <c r="G195" s="30">
        <v>10.98</v>
      </c>
      <c r="H195" s="43" t="s">
        <v>537</v>
      </c>
      <c r="I195" s="44"/>
      <c r="J195" s="30">
        <v>64</v>
      </c>
      <c r="K195" s="30">
        <v>0</v>
      </c>
      <c r="L195" s="30">
        <v>137</v>
      </c>
      <c r="M195" s="30">
        <v>31</v>
      </c>
      <c r="N195" s="30">
        <v>1</v>
      </c>
      <c r="O195" s="30">
        <v>105</v>
      </c>
      <c r="P195" s="30">
        <v>27</v>
      </c>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v>40</v>
      </c>
      <c r="DM195" s="30">
        <v>19</v>
      </c>
      <c r="DN195" s="30">
        <v>266</v>
      </c>
      <c r="DO195" s="30">
        <v>96</v>
      </c>
      <c r="DP195" s="30">
        <v>119</v>
      </c>
      <c r="DQ195" s="30">
        <v>112</v>
      </c>
      <c r="DR195" s="30">
        <v>83</v>
      </c>
      <c r="DS195" s="30">
        <v>31</v>
      </c>
      <c r="DT195" s="30">
        <v>45</v>
      </c>
      <c r="DU195" s="30">
        <v>85</v>
      </c>
      <c r="DV195" s="30">
        <v>44</v>
      </c>
      <c r="DW195" s="30">
        <v>48</v>
      </c>
      <c r="DX195" s="30">
        <v>29</v>
      </c>
      <c r="DY195" s="30">
        <v>54</v>
      </c>
      <c r="DZ195" s="30">
        <v>32</v>
      </c>
      <c r="EA195" s="30">
        <v>50</v>
      </c>
      <c r="EB195" s="30">
        <v>32</v>
      </c>
      <c r="EC195" s="30">
        <v>29</v>
      </c>
      <c r="ED195" s="30">
        <v>42</v>
      </c>
      <c r="EE195" s="30">
        <v>114</v>
      </c>
      <c r="EF195" s="30">
        <v>116</v>
      </c>
      <c r="EG195" s="30">
        <v>26</v>
      </c>
      <c r="EH195" s="30">
        <v>91</v>
      </c>
      <c r="EI195" s="30">
        <v>27</v>
      </c>
      <c r="EJ195" s="30">
        <v>108</v>
      </c>
      <c r="EK195" s="30">
        <v>25</v>
      </c>
      <c r="EL195" s="30">
        <v>118</v>
      </c>
      <c r="EM195" s="30">
        <v>25</v>
      </c>
      <c r="EN195" s="30">
        <v>87</v>
      </c>
      <c r="EO195" s="30">
        <v>28</v>
      </c>
      <c r="EP195" s="30">
        <v>32</v>
      </c>
      <c r="EQ195" s="30">
        <v>84</v>
      </c>
      <c r="ER195" s="30"/>
      <c r="ES195" s="30"/>
      <c r="ET195" s="30"/>
      <c r="EU195" s="30"/>
      <c r="EV195" s="30"/>
      <c r="EW195" s="30"/>
      <c r="EX195" s="30"/>
      <c r="EY195" s="30"/>
      <c r="EZ195" s="30"/>
      <c r="FA195" s="30">
        <v>148</v>
      </c>
      <c r="FB195" s="30">
        <v>126</v>
      </c>
      <c r="FC195" s="30"/>
      <c r="FD195" s="30"/>
      <c r="FE195" s="30"/>
      <c r="FF195" s="30"/>
      <c r="FG195" s="30"/>
      <c r="FH195" s="30"/>
      <c r="FI195" s="30"/>
      <c r="FJ195" s="30"/>
      <c r="FK195" s="30"/>
      <c r="FL195" s="30"/>
      <c r="FM195" s="30"/>
      <c r="FN195" s="30">
        <v>243</v>
      </c>
      <c r="FO195" s="30"/>
      <c r="FP195" s="30"/>
      <c r="FQ195" s="30"/>
      <c r="FR195" s="30"/>
      <c r="FS195" s="30"/>
      <c r="FT195" s="30"/>
      <c r="FU195" s="30"/>
      <c r="FV195" s="30">
        <v>69</v>
      </c>
      <c r="FW195" s="30">
        <v>53</v>
      </c>
      <c r="FX195" s="30">
        <v>50</v>
      </c>
      <c r="FY195" s="30">
        <v>134</v>
      </c>
      <c r="FZ195" s="30">
        <v>57</v>
      </c>
      <c r="GA195" s="30">
        <v>222</v>
      </c>
      <c r="GB195" s="30">
        <v>231</v>
      </c>
      <c r="GC195" s="30">
        <v>34</v>
      </c>
      <c r="GD195" s="30">
        <v>97</v>
      </c>
      <c r="GE195" s="30">
        <v>111</v>
      </c>
      <c r="GF195" s="30">
        <v>130</v>
      </c>
      <c r="GG195" s="30">
        <v>120</v>
      </c>
      <c r="GH195" s="30">
        <v>52</v>
      </c>
      <c r="GI195" s="30">
        <v>28</v>
      </c>
      <c r="GJ195" s="30">
        <v>197</v>
      </c>
      <c r="GK195" s="30">
        <v>69</v>
      </c>
      <c r="GL195" s="30">
        <v>33</v>
      </c>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v>225</v>
      </c>
      <c r="IF195" s="30"/>
      <c r="IG195" s="30"/>
      <c r="IH195" s="30"/>
      <c r="II195" s="30">
        <v>236</v>
      </c>
      <c r="IJ195" s="30">
        <v>235</v>
      </c>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30"/>
      <c r="LE195" s="30"/>
      <c r="LF195" s="30"/>
      <c r="LG195" s="30"/>
      <c r="LH195" s="30"/>
      <c r="LI195" s="30"/>
      <c r="LJ195" s="30"/>
      <c r="LK195" s="30"/>
      <c r="LL195" s="30"/>
      <c r="LM195" s="30"/>
      <c r="LN195" s="30"/>
      <c r="LO195" s="30"/>
      <c r="LP195" s="30"/>
      <c r="LQ195" s="30"/>
      <c r="LR195" s="30"/>
      <c r="LS195" s="30"/>
      <c r="LT195" s="30"/>
      <c r="LU195" s="30"/>
      <c r="LV195" s="30"/>
      <c r="LW195" s="30"/>
      <c r="LX195" s="30"/>
      <c r="LY195" s="30"/>
      <c r="LZ195" s="30"/>
      <c r="MA195" s="30"/>
      <c r="MB195" s="30"/>
      <c r="MC195" s="30"/>
      <c r="MD195" s="30"/>
      <c r="ME195" s="30"/>
      <c r="MF195" s="30"/>
      <c r="MG195" s="30"/>
      <c r="MH195" s="30"/>
      <c r="MI195" s="30"/>
      <c r="MJ195" s="30"/>
      <c r="MK195" s="30"/>
      <c r="ML195" s="30"/>
      <c r="MM195" s="30"/>
      <c r="MN195" s="30"/>
      <c r="MO195" s="30"/>
      <c r="MP195" s="30"/>
      <c r="MQ195" s="30"/>
      <c r="MR195" s="30"/>
      <c r="MS195" s="30"/>
      <c r="MT195" s="30"/>
      <c r="MU195" s="30"/>
      <c r="MV195" s="30"/>
      <c r="MW195" s="30"/>
      <c r="MX195" s="30"/>
      <c r="MY195" s="30"/>
      <c r="MZ195" s="30"/>
      <c r="NA195" s="30"/>
      <c r="NB195" s="30"/>
      <c r="NC195" s="30"/>
      <c r="ND195" s="30"/>
      <c r="NE195" s="30"/>
      <c r="NF195" s="30"/>
      <c r="NG195" s="30"/>
      <c r="NH195" s="30"/>
      <c r="NI195" s="30"/>
      <c r="NJ195" s="30"/>
      <c r="NK195" s="30"/>
      <c r="NL195" s="30"/>
      <c r="NM195" s="30"/>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c r="PO195" s="30"/>
      <c r="PP195" s="30"/>
      <c r="PQ195" s="30"/>
      <c r="PR195" s="30"/>
      <c r="PS195" s="30"/>
      <c r="PT195" s="30"/>
      <c r="PU195" s="30"/>
      <c r="PV195" s="30"/>
      <c r="PW195" s="30"/>
      <c r="PX195" s="30"/>
      <c r="PY195" s="30"/>
      <c r="PZ195" s="30"/>
      <c r="QA195" s="30"/>
      <c r="QB195" s="30"/>
      <c r="QC195" s="30"/>
      <c r="QD195" s="30"/>
      <c r="QE195" s="30"/>
      <c r="QF195" s="30"/>
      <c r="QG195" s="30"/>
      <c r="QH195" s="30"/>
      <c r="QI195" s="30"/>
      <c r="QJ195" s="30"/>
      <c r="QK195" s="30"/>
      <c r="QL195" s="30"/>
      <c r="QM195" s="30"/>
      <c r="QN195" s="30"/>
      <c r="QO195" s="30"/>
      <c r="QP195" s="30">
        <v>242</v>
      </c>
      <c r="QQ195" s="30"/>
      <c r="QR195" s="30"/>
      <c r="QS195" s="30"/>
      <c r="QT195" s="30"/>
      <c r="QU195" s="30"/>
      <c r="QV195" s="30"/>
      <c r="QW195" s="30"/>
      <c r="QX195" s="30"/>
      <c r="QY195" s="30"/>
      <c r="QZ195" s="30"/>
      <c r="RA195" s="30"/>
      <c r="RB195" s="30"/>
      <c r="RC195" s="30"/>
      <c r="RD195" s="30"/>
      <c r="RE195" s="30"/>
      <c r="RF195" s="30"/>
      <c r="RG195" s="30"/>
      <c r="RH195" s="30"/>
      <c r="RI195" s="30"/>
      <c r="RJ195" s="30"/>
      <c r="RK195" s="30"/>
      <c r="RL195" s="30"/>
      <c r="RM195" s="30"/>
      <c r="RN195" s="30"/>
      <c r="RO195" s="30"/>
      <c r="RP195" s="30"/>
      <c r="RQ195" s="30"/>
      <c r="RR195" s="30"/>
      <c r="RS195" s="30"/>
      <c r="RT195" s="30"/>
      <c r="RU195" s="30"/>
      <c r="RV195" s="30"/>
      <c r="RW195" s="30"/>
      <c r="RX195" s="30"/>
      <c r="RY195" s="30"/>
      <c r="RZ195" s="30"/>
      <c r="SA195" s="30"/>
      <c r="SB195" s="30"/>
      <c r="SC195" s="30"/>
      <c r="SD195" s="30"/>
      <c r="SE195" s="30"/>
      <c r="SF195" s="30"/>
      <c r="SG195" s="30"/>
      <c r="SH195" s="30"/>
      <c r="SI195" s="30"/>
      <c r="SJ195" s="30"/>
      <c r="SK195" s="30"/>
      <c r="SL195" s="30">
        <v>55</v>
      </c>
      <c r="SM195" s="30">
        <v>25</v>
      </c>
      <c r="SN195" s="30">
        <v>0</v>
      </c>
      <c r="SO195" s="30">
        <v>0</v>
      </c>
      <c r="SP195" s="30"/>
      <c r="SQ195" s="30"/>
      <c r="SR195" s="30"/>
      <c r="SS195" s="30"/>
      <c r="ST195" s="30"/>
      <c r="SU195" s="30"/>
      <c r="SV195" s="30"/>
      <c r="SW195" s="30"/>
      <c r="SX195" s="30"/>
      <c r="SY195" s="30"/>
      <c r="SZ195" s="30"/>
      <c r="TA195" s="30"/>
      <c r="TB195" s="30"/>
      <c r="TC195" s="30"/>
      <c r="TD195" s="30"/>
      <c r="TE195" s="30"/>
      <c r="TF195" s="30"/>
      <c r="TG195" s="30"/>
      <c r="TH195" s="30"/>
      <c r="TI195" s="30"/>
      <c r="TJ195" s="30"/>
      <c r="TK195" s="30"/>
      <c r="TL195" s="30">
        <v>12</v>
      </c>
      <c r="TM195" s="30">
        <v>6</v>
      </c>
      <c r="TN195" s="30"/>
      <c r="TO195" s="30"/>
      <c r="TP195" s="30"/>
      <c r="TQ195" s="30"/>
      <c r="TR195" s="30"/>
      <c r="TS195" s="30"/>
      <c r="TT195" s="30"/>
      <c r="TU195" s="30"/>
      <c r="TV195" s="30">
        <v>70</v>
      </c>
      <c r="TW195" s="30">
        <v>217</v>
      </c>
      <c r="TX195" s="30"/>
      <c r="TY195" s="30"/>
      <c r="TZ195" s="30"/>
      <c r="UA195" s="30"/>
    </row>
    <row r="196" spans="2:547">
      <c r="B196" s="30" t="s">
        <v>189</v>
      </c>
      <c r="C196" s="43" t="s">
        <v>542</v>
      </c>
      <c r="D196" s="44"/>
      <c r="E196" s="30">
        <v>657</v>
      </c>
      <c r="F196" s="30">
        <v>214</v>
      </c>
      <c r="G196" s="30">
        <v>32.57</v>
      </c>
      <c r="H196" s="43" t="s">
        <v>537</v>
      </c>
      <c r="I196" s="44"/>
      <c r="J196" s="30">
        <v>47</v>
      </c>
      <c r="K196" s="30">
        <v>0</v>
      </c>
      <c r="L196" s="30">
        <v>119</v>
      </c>
      <c r="M196" s="30">
        <v>23</v>
      </c>
      <c r="N196" s="30">
        <v>2</v>
      </c>
      <c r="O196" s="30">
        <v>59</v>
      </c>
      <c r="P196" s="30">
        <v>8</v>
      </c>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v>33</v>
      </c>
      <c r="DM196" s="30">
        <v>10</v>
      </c>
      <c r="DN196" s="30">
        <v>181</v>
      </c>
      <c r="DO196" s="30">
        <v>54</v>
      </c>
      <c r="DP196" s="30">
        <v>121</v>
      </c>
      <c r="DQ196" s="30">
        <v>103</v>
      </c>
      <c r="DR196" s="30">
        <v>40</v>
      </c>
      <c r="DS196" s="30">
        <v>10</v>
      </c>
      <c r="DT196" s="30">
        <v>36</v>
      </c>
      <c r="DU196" s="30">
        <v>48</v>
      </c>
      <c r="DV196" s="30">
        <v>40</v>
      </c>
      <c r="DW196" s="30">
        <v>41</v>
      </c>
      <c r="DX196" s="30">
        <v>13</v>
      </c>
      <c r="DY196" s="30">
        <v>40</v>
      </c>
      <c r="DZ196" s="30">
        <v>10</v>
      </c>
      <c r="EA196" s="30">
        <v>44</v>
      </c>
      <c r="EB196" s="30">
        <v>19</v>
      </c>
      <c r="EC196" s="30">
        <v>20</v>
      </c>
      <c r="ED196" s="30">
        <v>25</v>
      </c>
      <c r="EE196" s="30">
        <v>103</v>
      </c>
      <c r="EF196" s="30">
        <v>106</v>
      </c>
      <c r="EG196" s="30">
        <v>5</v>
      </c>
      <c r="EH196" s="30">
        <v>48</v>
      </c>
      <c r="EI196" s="30">
        <v>7</v>
      </c>
      <c r="EJ196" s="30">
        <v>96</v>
      </c>
      <c r="EK196" s="30">
        <v>18</v>
      </c>
      <c r="EL196" s="30">
        <v>103</v>
      </c>
      <c r="EM196" s="30">
        <v>17</v>
      </c>
      <c r="EN196" s="30">
        <v>47</v>
      </c>
      <c r="EO196" s="30">
        <v>7</v>
      </c>
      <c r="EP196" s="30">
        <v>23</v>
      </c>
      <c r="EQ196" s="30">
        <v>45</v>
      </c>
      <c r="ER196" s="30"/>
      <c r="ES196" s="30"/>
      <c r="ET196" s="30"/>
      <c r="EU196" s="30"/>
      <c r="EV196" s="30"/>
      <c r="EW196" s="30"/>
      <c r="EX196" s="30"/>
      <c r="EY196" s="30"/>
      <c r="EZ196" s="30"/>
      <c r="FA196" s="30">
        <v>66</v>
      </c>
      <c r="FB196" s="30">
        <v>127</v>
      </c>
      <c r="FC196" s="30"/>
      <c r="FD196" s="30"/>
      <c r="FE196" s="30"/>
      <c r="FF196" s="30"/>
      <c r="FG196" s="30"/>
      <c r="FH196" s="30"/>
      <c r="FI196" s="30"/>
      <c r="FJ196" s="30"/>
      <c r="FK196" s="30"/>
      <c r="FL196" s="30"/>
      <c r="FM196" s="30"/>
      <c r="FN196" s="30">
        <v>177</v>
      </c>
      <c r="FO196" s="30"/>
      <c r="FP196" s="30"/>
      <c r="FQ196" s="30"/>
      <c r="FR196" s="30"/>
      <c r="FS196" s="30"/>
      <c r="FT196" s="30"/>
      <c r="FU196" s="30"/>
      <c r="FV196" s="30">
        <v>46</v>
      </c>
      <c r="FW196" s="30">
        <v>37</v>
      </c>
      <c r="FX196" s="30">
        <v>28</v>
      </c>
      <c r="FY196" s="30">
        <v>113</v>
      </c>
      <c r="FZ196" s="30">
        <v>38</v>
      </c>
      <c r="GA196" s="30">
        <v>158</v>
      </c>
      <c r="GB196" s="30">
        <v>170</v>
      </c>
      <c r="GC196" s="30">
        <v>23</v>
      </c>
      <c r="GD196" s="30">
        <v>68</v>
      </c>
      <c r="GE196" s="30">
        <v>92</v>
      </c>
      <c r="GF196" s="30">
        <v>92</v>
      </c>
      <c r="GG196" s="30">
        <v>88</v>
      </c>
      <c r="GH196" s="30">
        <v>38</v>
      </c>
      <c r="GI196" s="30">
        <v>19</v>
      </c>
      <c r="GJ196" s="30">
        <v>146</v>
      </c>
      <c r="GK196" s="30">
        <v>46</v>
      </c>
      <c r="GL196" s="30">
        <v>23</v>
      </c>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v>180</v>
      </c>
      <c r="IF196" s="30"/>
      <c r="IG196" s="30"/>
      <c r="IH196" s="30"/>
      <c r="II196" s="30">
        <v>176</v>
      </c>
      <c r="IJ196" s="30">
        <v>174</v>
      </c>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30"/>
      <c r="LE196" s="30"/>
      <c r="LF196" s="30"/>
      <c r="LG196" s="30"/>
      <c r="LH196" s="30"/>
      <c r="LI196" s="30"/>
      <c r="LJ196" s="30"/>
      <c r="LK196" s="30"/>
      <c r="LL196" s="30"/>
      <c r="LM196" s="30"/>
      <c r="LN196" s="30"/>
      <c r="LO196" s="30"/>
      <c r="LP196" s="30"/>
      <c r="LQ196" s="30"/>
      <c r="LR196" s="30"/>
      <c r="LS196" s="30"/>
      <c r="LT196" s="30"/>
      <c r="LU196" s="30"/>
      <c r="LV196" s="30"/>
      <c r="LW196" s="30"/>
      <c r="LX196" s="30"/>
      <c r="LY196" s="30"/>
      <c r="LZ196" s="30"/>
      <c r="MA196" s="30"/>
      <c r="MB196" s="30"/>
      <c r="MC196" s="30"/>
      <c r="MD196" s="30"/>
      <c r="ME196" s="30"/>
      <c r="MF196" s="30"/>
      <c r="MG196" s="30"/>
      <c r="MH196" s="30"/>
      <c r="MI196" s="30"/>
      <c r="MJ196" s="30"/>
      <c r="MK196" s="30"/>
      <c r="ML196" s="30"/>
      <c r="MM196" s="30"/>
      <c r="MN196" s="30"/>
      <c r="MO196" s="30"/>
      <c r="MP196" s="30"/>
      <c r="MQ196" s="30"/>
      <c r="MR196" s="30"/>
      <c r="MS196" s="30"/>
      <c r="MT196" s="30"/>
      <c r="MU196" s="30"/>
      <c r="MV196" s="30"/>
      <c r="MW196" s="30"/>
      <c r="MX196" s="30"/>
      <c r="MY196" s="30"/>
      <c r="MZ196" s="30"/>
      <c r="NA196" s="30"/>
      <c r="NB196" s="30"/>
      <c r="NC196" s="30"/>
      <c r="ND196" s="30"/>
      <c r="NE196" s="30"/>
      <c r="NF196" s="30"/>
      <c r="NG196" s="30"/>
      <c r="NH196" s="30"/>
      <c r="NI196" s="30"/>
      <c r="NJ196" s="30"/>
      <c r="NK196" s="30"/>
      <c r="NL196" s="30"/>
      <c r="NM196" s="30"/>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c r="PO196" s="30"/>
      <c r="PP196" s="30"/>
      <c r="PQ196" s="30"/>
      <c r="PR196" s="30"/>
      <c r="PS196" s="30"/>
      <c r="PT196" s="30"/>
      <c r="PU196" s="30"/>
      <c r="PV196" s="30"/>
      <c r="PW196" s="30"/>
      <c r="PX196" s="30"/>
      <c r="PY196" s="30"/>
      <c r="PZ196" s="30"/>
      <c r="QA196" s="30"/>
      <c r="QB196" s="30"/>
      <c r="QC196" s="30"/>
      <c r="QD196" s="30"/>
      <c r="QE196" s="30"/>
      <c r="QF196" s="30"/>
      <c r="QG196" s="30"/>
      <c r="QH196" s="30"/>
      <c r="QI196" s="30"/>
      <c r="QJ196" s="30"/>
      <c r="QK196" s="30"/>
      <c r="QL196" s="30"/>
      <c r="QM196" s="30"/>
      <c r="QN196" s="30"/>
      <c r="QO196" s="30"/>
      <c r="QP196" s="30"/>
      <c r="QQ196" s="30"/>
      <c r="QR196" s="30"/>
      <c r="QS196" s="30"/>
      <c r="QT196" s="30"/>
      <c r="QU196" s="30"/>
      <c r="QV196" s="30"/>
      <c r="QW196" s="30"/>
      <c r="QX196" s="30"/>
      <c r="QY196" s="30"/>
      <c r="QZ196" s="30"/>
      <c r="RA196" s="30"/>
      <c r="RB196" s="30"/>
      <c r="RC196" s="30"/>
      <c r="RD196" s="30"/>
      <c r="RE196" s="30"/>
      <c r="RF196" s="30"/>
      <c r="RG196" s="30"/>
      <c r="RH196" s="30"/>
      <c r="RI196" s="30"/>
      <c r="RJ196" s="30"/>
      <c r="RK196" s="30"/>
      <c r="RL196" s="30"/>
      <c r="RM196" s="30"/>
      <c r="RN196" s="30"/>
      <c r="RO196" s="30"/>
      <c r="RP196" s="30"/>
      <c r="RQ196" s="30"/>
      <c r="RR196" s="30"/>
      <c r="RS196" s="30"/>
      <c r="RT196" s="30"/>
      <c r="RU196" s="30"/>
      <c r="RV196" s="30"/>
      <c r="RW196" s="30"/>
      <c r="RX196" s="30"/>
      <c r="RY196" s="30"/>
      <c r="RZ196" s="30"/>
      <c r="SA196" s="30"/>
      <c r="SB196" s="30"/>
      <c r="SC196" s="30"/>
      <c r="SD196" s="30"/>
      <c r="SE196" s="30"/>
      <c r="SF196" s="30"/>
      <c r="SG196" s="30"/>
      <c r="SH196" s="30"/>
      <c r="SI196" s="30"/>
      <c r="SJ196" s="30"/>
      <c r="SK196" s="30"/>
      <c r="SL196" s="30"/>
      <c r="SM196" s="30"/>
      <c r="SN196" s="30"/>
      <c r="SO196" s="30"/>
      <c r="SP196" s="30"/>
      <c r="SQ196" s="30"/>
      <c r="SR196" s="30"/>
      <c r="SS196" s="30"/>
      <c r="ST196" s="30"/>
      <c r="SU196" s="30"/>
      <c r="SV196" s="30"/>
      <c r="SW196" s="30"/>
      <c r="SX196" s="30"/>
      <c r="SY196" s="30"/>
      <c r="SZ196" s="30"/>
      <c r="TA196" s="30"/>
      <c r="TB196" s="30"/>
      <c r="TC196" s="30"/>
      <c r="TD196" s="30"/>
      <c r="TE196" s="30"/>
      <c r="TF196" s="30"/>
      <c r="TG196" s="30"/>
      <c r="TH196" s="30"/>
      <c r="TI196" s="30"/>
      <c r="TJ196" s="30"/>
      <c r="TK196" s="30"/>
      <c r="TL196" s="30"/>
      <c r="TM196" s="30"/>
      <c r="TN196" s="30"/>
      <c r="TO196" s="30"/>
      <c r="TP196" s="30">
        <v>83</v>
      </c>
      <c r="TQ196" s="30">
        <v>168</v>
      </c>
      <c r="TR196" s="30"/>
      <c r="TS196" s="30"/>
      <c r="TT196" s="30"/>
      <c r="TU196" s="30"/>
      <c r="TV196" s="30"/>
      <c r="TW196" s="30"/>
      <c r="TX196" s="30"/>
      <c r="TY196" s="30"/>
      <c r="TZ196" s="30"/>
      <c r="UA196" s="30"/>
    </row>
    <row r="197" spans="2:547">
      <c r="B197" s="30" t="s">
        <v>190</v>
      </c>
      <c r="C197" s="43" t="s">
        <v>542</v>
      </c>
      <c r="D197" s="44"/>
      <c r="E197" s="30">
        <v>1631</v>
      </c>
      <c r="F197" s="30">
        <v>420</v>
      </c>
      <c r="G197" s="30">
        <v>25.75</v>
      </c>
      <c r="H197" s="43" t="s">
        <v>537</v>
      </c>
      <c r="I197" s="44"/>
      <c r="J197" s="30">
        <v>80</v>
      </c>
      <c r="K197" s="30">
        <v>2</v>
      </c>
      <c r="L197" s="30">
        <v>268</v>
      </c>
      <c r="M197" s="30">
        <v>25</v>
      </c>
      <c r="N197" s="30">
        <v>1</v>
      </c>
      <c r="O197" s="30">
        <v>109</v>
      </c>
      <c r="P197" s="30">
        <v>9</v>
      </c>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v>50</v>
      </c>
      <c r="DM197" s="30">
        <v>21</v>
      </c>
      <c r="DN197" s="30">
        <v>382</v>
      </c>
      <c r="DO197" s="30">
        <v>105</v>
      </c>
      <c r="DP197" s="30">
        <v>244</v>
      </c>
      <c r="DQ197" s="30">
        <v>223</v>
      </c>
      <c r="DR197" s="30">
        <v>86</v>
      </c>
      <c r="DS197" s="30">
        <v>17</v>
      </c>
      <c r="DT197" s="30">
        <v>64</v>
      </c>
      <c r="DU197" s="30">
        <v>96</v>
      </c>
      <c r="DV197" s="30">
        <v>61</v>
      </c>
      <c r="DW197" s="30">
        <v>62</v>
      </c>
      <c r="DX197" s="30">
        <v>20</v>
      </c>
      <c r="DY197" s="30">
        <v>68</v>
      </c>
      <c r="DZ197" s="30">
        <v>17</v>
      </c>
      <c r="EA197" s="30">
        <v>64</v>
      </c>
      <c r="EB197" s="30">
        <v>33</v>
      </c>
      <c r="EC197" s="30">
        <v>24</v>
      </c>
      <c r="ED197" s="30">
        <v>28</v>
      </c>
      <c r="EE197" s="30">
        <v>230</v>
      </c>
      <c r="EF197" s="30">
        <v>228</v>
      </c>
      <c r="EG197" s="30">
        <v>16</v>
      </c>
      <c r="EH197" s="30">
        <v>99</v>
      </c>
      <c r="EI197" s="30">
        <v>14</v>
      </c>
      <c r="EJ197" s="30">
        <v>220</v>
      </c>
      <c r="EK197" s="30">
        <v>21</v>
      </c>
      <c r="EL197" s="30">
        <v>225</v>
      </c>
      <c r="EM197" s="30">
        <v>26</v>
      </c>
      <c r="EN197" s="30">
        <v>92</v>
      </c>
      <c r="EO197" s="30">
        <v>16</v>
      </c>
      <c r="EP197" s="30">
        <v>26</v>
      </c>
      <c r="EQ197" s="30">
        <v>96</v>
      </c>
      <c r="ER197" s="30"/>
      <c r="ES197" s="30"/>
      <c r="ET197" s="30"/>
      <c r="EU197" s="30"/>
      <c r="EV197" s="30"/>
      <c r="EW197" s="30"/>
      <c r="EX197" s="30"/>
      <c r="EY197" s="30"/>
      <c r="EZ197" s="30"/>
      <c r="FA197" s="30">
        <v>164</v>
      </c>
      <c r="FB197" s="30">
        <v>208</v>
      </c>
      <c r="FC197" s="30"/>
      <c r="FD197" s="30"/>
      <c r="FE197" s="30"/>
      <c r="FF197" s="30"/>
      <c r="FG197" s="30"/>
      <c r="FH197" s="30"/>
      <c r="FI197" s="30"/>
      <c r="FJ197" s="30"/>
      <c r="FK197" s="30"/>
      <c r="FL197" s="30"/>
      <c r="FM197" s="30"/>
      <c r="FN197" s="30">
        <v>338</v>
      </c>
      <c r="FO197" s="30"/>
      <c r="FP197" s="30"/>
      <c r="FQ197" s="30"/>
      <c r="FR197" s="30"/>
      <c r="FS197" s="30"/>
      <c r="FT197" s="30"/>
      <c r="FU197" s="30"/>
      <c r="FV197" s="30">
        <v>110</v>
      </c>
      <c r="FW197" s="30">
        <v>61</v>
      </c>
      <c r="FX197" s="30">
        <v>70</v>
      </c>
      <c r="FY197" s="30">
        <v>180</v>
      </c>
      <c r="FZ197" s="30">
        <v>68</v>
      </c>
      <c r="GA197" s="30">
        <v>313</v>
      </c>
      <c r="GB197" s="30">
        <v>317</v>
      </c>
      <c r="GC197" s="30">
        <v>47</v>
      </c>
      <c r="GD197" s="30">
        <v>139</v>
      </c>
      <c r="GE197" s="30">
        <v>156</v>
      </c>
      <c r="GF197" s="30">
        <v>182</v>
      </c>
      <c r="GG197" s="30">
        <v>161</v>
      </c>
      <c r="GH197" s="30">
        <v>68</v>
      </c>
      <c r="GI197" s="30">
        <v>28</v>
      </c>
      <c r="GJ197" s="30">
        <v>254</v>
      </c>
      <c r="GK197" s="30">
        <v>111</v>
      </c>
      <c r="GL197" s="30">
        <v>43</v>
      </c>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v>326</v>
      </c>
      <c r="IF197" s="30"/>
      <c r="IG197" s="30"/>
      <c r="IH197" s="30"/>
      <c r="II197" s="30">
        <v>342</v>
      </c>
      <c r="IJ197" s="30">
        <v>333</v>
      </c>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30"/>
      <c r="LE197" s="30"/>
      <c r="LF197" s="30"/>
      <c r="LG197" s="30"/>
      <c r="LH197" s="30"/>
      <c r="LI197" s="30"/>
      <c r="LJ197" s="30"/>
      <c r="LK197" s="30"/>
      <c r="LL197" s="30"/>
      <c r="LM197" s="30"/>
      <c r="LN197" s="30"/>
      <c r="LO197" s="30"/>
      <c r="LP197" s="30"/>
      <c r="LQ197" s="30"/>
      <c r="LR197" s="30"/>
      <c r="LS197" s="30"/>
      <c r="LT197" s="30"/>
      <c r="LU197" s="30"/>
      <c r="LV197" s="30"/>
      <c r="LW197" s="30"/>
      <c r="LX197" s="30"/>
      <c r="LY197" s="30"/>
      <c r="LZ197" s="30"/>
      <c r="MA197" s="30"/>
      <c r="MB197" s="30"/>
      <c r="MC197" s="30"/>
      <c r="MD197" s="30"/>
      <c r="ME197" s="30"/>
      <c r="MF197" s="30"/>
      <c r="MG197" s="30"/>
      <c r="MH197" s="30"/>
      <c r="MI197" s="30"/>
      <c r="MJ197" s="30"/>
      <c r="MK197" s="30"/>
      <c r="ML197" s="30"/>
      <c r="MM197" s="30"/>
      <c r="MN197" s="30"/>
      <c r="MO197" s="30"/>
      <c r="MP197" s="30"/>
      <c r="MQ197" s="30"/>
      <c r="MR197" s="30"/>
      <c r="MS197" s="30"/>
      <c r="MT197" s="30"/>
      <c r="MU197" s="30"/>
      <c r="MV197" s="30"/>
      <c r="MW197" s="30"/>
      <c r="MX197" s="30"/>
      <c r="MY197" s="30"/>
      <c r="MZ197" s="30"/>
      <c r="NA197" s="30"/>
      <c r="NB197" s="30"/>
      <c r="NC197" s="30"/>
      <c r="ND197" s="30"/>
      <c r="NE197" s="30"/>
      <c r="NF197" s="30"/>
      <c r="NG197" s="30"/>
      <c r="NH197" s="30"/>
      <c r="NI197" s="30"/>
      <c r="NJ197" s="30"/>
      <c r="NK197" s="30"/>
      <c r="NL197" s="30"/>
      <c r="NM197" s="30"/>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c r="PO197" s="30"/>
      <c r="PP197" s="30"/>
      <c r="PQ197" s="30"/>
      <c r="PR197" s="30"/>
      <c r="PS197" s="30"/>
      <c r="PT197" s="30"/>
      <c r="PU197" s="30"/>
      <c r="PV197" s="30"/>
      <c r="PW197" s="30"/>
      <c r="PX197" s="30"/>
      <c r="PY197" s="30"/>
      <c r="PZ197" s="30"/>
      <c r="QA197" s="30"/>
      <c r="QB197" s="30"/>
      <c r="QC197" s="30"/>
      <c r="QD197" s="30"/>
      <c r="QE197" s="30"/>
      <c r="QF197" s="30"/>
      <c r="QG197" s="30"/>
      <c r="QH197" s="30"/>
      <c r="QI197" s="30"/>
      <c r="QJ197" s="30"/>
      <c r="QK197" s="30"/>
      <c r="QL197" s="30"/>
      <c r="QM197" s="30"/>
      <c r="QN197" s="30"/>
      <c r="QO197" s="30"/>
      <c r="QP197" s="30"/>
      <c r="QQ197" s="30"/>
      <c r="QR197" s="30"/>
      <c r="QS197" s="30"/>
      <c r="QT197" s="30"/>
      <c r="QU197" s="30"/>
      <c r="QV197" s="30"/>
      <c r="QW197" s="30"/>
      <c r="QX197" s="30"/>
      <c r="QY197" s="30"/>
      <c r="QZ197" s="30"/>
      <c r="RA197" s="30"/>
      <c r="RB197" s="30"/>
      <c r="RC197" s="30"/>
      <c r="RD197" s="30"/>
      <c r="RE197" s="30"/>
      <c r="RF197" s="30"/>
      <c r="RG197" s="30"/>
      <c r="RH197" s="30"/>
      <c r="RI197" s="30"/>
      <c r="RJ197" s="30"/>
      <c r="RK197" s="30"/>
      <c r="RL197" s="30"/>
      <c r="RM197" s="30"/>
      <c r="RN197" s="30"/>
      <c r="RO197" s="30"/>
      <c r="RP197" s="30"/>
      <c r="RQ197" s="30"/>
      <c r="RR197" s="30"/>
      <c r="RS197" s="30"/>
      <c r="RT197" s="30"/>
      <c r="RU197" s="30"/>
      <c r="RV197" s="30"/>
      <c r="RW197" s="30"/>
      <c r="RX197" s="30"/>
      <c r="RY197" s="30"/>
      <c r="RZ197" s="30"/>
      <c r="SA197" s="30"/>
      <c r="SB197" s="30"/>
      <c r="SC197" s="30"/>
      <c r="SD197" s="30"/>
      <c r="SE197" s="30"/>
      <c r="SF197" s="30"/>
      <c r="SG197" s="30"/>
      <c r="SH197" s="30"/>
      <c r="SI197" s="30"/>
      <c r="SJ197" s="30"/>
      <c r="SK197" s="30"/>
      <c r="SL197" s="30">
        <v>0</v>
      </c>
      <c r="SM197" s="30">
        <v>0</v>
      </c>
      <c r="SN197" s="30"/>
      <c r="SO197" s="30"/>
      <c r="SP197" s="30"/>
      <c r="SQ197" s="30"/>
      <c r="SR197" s="30"/>
      <c r="SS197" s="30"/>
      <c r="ST197" s="30"/>
      <c r="SU197" s="30"/>
      <c r="SV197" s="30"/>
      <c r="SW197" s="30"/>
      <c r="SX197" s="30"/>
      <c r="SY197" s="30"/>
      <c r="SZ197" s="30"/>
      <c r="TA197" s="30"/>
      <c r="TB197" s="30"/>
      <c r="TC197" s="30"/>
      <c r="TD197" s="30"/>
      <c r="TE197" s="30"/>
      <c r="TF197" s="30"/>
      <c r="TG197" s="30"/>
      <c r="TH197" s="30"/>
      <c r="TI197" s="30"/>
      <c r="TJ197" s="30"/>
      <c r="TK197" s="30"/>
      <c r="TL197" s="30"/>
      <c r="TM197" s="30"/>
      <c r="TN197" s="30"/>
      <c r="TO197" s="30"/>
      <c r="TP197" s="30">
        <v>154</v>
      </c>
      <c r="TQ197" s="30">
        <v>333</v>
      </c>
      <c r="TR197" s="30"/>
      <c r="TS197" s="30"/>
      <c r="TT197" s="30"/>
      <c r="TU197" s="30"/>
      <c r="TV197" s="30"/>
      <c r="TW197" s="30"/>
      <c r="TX197" s="30"/>
      <c r="TY197" s="30"/>
      <c r="TZ197" s="30"/>
      <c r="UA197" s="30"/>
    </row>
    <row r="198" spans="2:547">
      <c r="B198" s="30" t="s">
        <v>191</v>
      </c>
      <c r="C198" s="43" t="s">
        <v>542</v>
      </c>
      <c r="D198" s="44"/>
      <c r="E198" s="30">
        <v>1592</v>
      </c>
      <c r="F198" s="30">
        <v>173</v>
      </c>
      <c r="G198" s="30">
        <v>10.87</v>
      </c>
      <c r="H198" s="43" t="s">
        <v>537</v>
      </c>
      <c r="I198" s="44"/>
      <c r="J198" s="30">
        <v>38</v>
      </c>
      <c r="K198" s="30">
        <v>0</v>
      </c>
      <c r="L198" s="30">
        <v>78</v>
      </c>
      <c r="M198" s="30">
        <v>6</v>
      </c>
      <c r="N198" s="30">
        <v>0</v>
      </c>
      <c r="O198" s="30">
        <v>60</v>
      </c>
      <c r="P198" s="30">
        <v>28</v>
      </c>
      <c r="Q198" s="30">
        <v>3</v>
      </c>
      <c r="R198" s="30">
        <v>12</v>
      </c>
      <c r="S198" s="30">
        <v>22</v>
      </c>
      <c r="T198" s="30">
        <v>153</v>
      </c>
      <c r="U198" s="30">
        <v>9</v>
      </c>
      <c r="V198" s="30">
        <v>30</v>
      </c>
      <c r="W198" s="30">
        <v>51</v>
      </c>
      <c r="X198" s="30">
        <v>68</v>
      </c>
      <c r="Y198" s="30">
        <v>8</v>
      </c>
      <c r="Z198" s="30">
        <v>60</v>
      </c>
      <c r="AA198" s="30">
        <v>10</v>
      </c>
      <c r="AB198" s="30">
        <v>19</v>
      </c>
      <c r="AC198" s="30">
        <v>31</v>
      </c>
      <c r="AD198" s="30">
        <v>61</v>
      </c>
      <c r="AE198" s="30">
        <v>20</v>
      </c>
      <c r="AF198" s="30">
        <v>19</v>
      </c>
      <c r="AG198" s="30">
        <v>54</v>
      </c>
      <c r="AH198" s="30">
        <v>27</v>
      </c>
      <c r="AI198" s="30">
        <v>19</v>
      </c>
      <c r="AJ198" s="30">
        <v>24</v>
      </c>
      <c r="AK198" s="30">
        <v>62</v>
      </c>
      <c r="AL198" s="30">
        <v>25</v>
      </c>
      <c r="AM198" s="30">
        <v>10</v>
      </c>
      <c r="AN198" s="30">
        <v>27</v>
      </c>
      <c r="AO198" s="30">
        <v>62</v>
      </c>
      <c r="AP198" s="30">
        <v>59</v>
      </c>
      <c r="AQ198" s="30">
        <v>29</v>
      </c>
      <c r="AR198" s="30">
        <v>55</v>
      </c>
      <c r="AS198" s="30">
        <v>49</v>
      </c>
      <c r="AT198" s="30">
        <v>25</v>
      </c>
      <c r="AU198" s="30">
        <v>64</v>
      </c>
      <c r="AV198" s="30">
        <v>49</v>
      </c>
      <c r="AW198" s="30">
        <v>8</v>
      </c>
      <c r="AX198" s="30">
        <v>8</v>
      </c>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v>70</v>
      </c>
      <c r="FB198" s="30">
        <v>80</v>
      </c>
      <c r="FC198" s="30"/>
      <c r="FD198" s="30"/>
      <c r="FE198" s="30"/>
      <c r="FF198" s="30"/>
      <c r="FG198" s="30"/>
      <c r="FH198" s="30"/>
      <c r="FI198" s="30"/>
      <c r="FJ198" s="30"/>
      <c r="FK198" s="30"/>
      <c r="FL198" s="30"/>
      <c r="FM198" s="30"/>
      <c r="FN198" s="30">
        <v>3</v>
      </c>
      <c r="FO198" s="30">
        <v>130</v>
      </c>
      <c r="FP198" s="30"/>
      <c r="FQ198" s="30"/>
      <c r="FR198" s="30"/>
      <c r="FS198" s="30"/>
      <c r="FT198" s="30"/>
      <c r="FU198" s="30"/>
      <c r="FV198" s="30">
        <v>35</v>
      </c>
      <c r="FW198" s="30">
        <v>32</v>
      </c>
      <c r="FX198" s="30">
        <v>26</v>
      </c>
      <c r="FY198" s="30">
        <v>78</v>
      </c>
      <c r="FZ198" s="30">
        <v>34</v>
      </c>
      <c r="GA198" s="30">
        <v>130</v>
      </c>
      <c r="GB198" s="30">
        <v>130</v>
      </c>
      <c r="GC198" s="30">
        <v>12</v>
      </c>
      <c r="GD198" s="30">
        <v>60</v>
      </c>
      <c r="GE198" s="30">
        <v>57</v>
      </c>
      <c r="GF198" s="30">
        <v>65</v>
      </c>
      <c r="GG198" s="30">
        <v>69</v>
      </c>
      <c r="GH198" s="30">
        <v>32</v>
      </c>
      <c r="GI198" s="30">
        <v>20</v>
      </c>
      <c r="GJ198" s="30">
        <v>97</v>
      </c>
      <c r="GK198" s="30">
        <v>44</v>
      </c>
      <c r="GL198" s="30">
        <v>15</v>
      </c>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v>89</v>
      </c>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v>40</v>
      </c>
      <c r="IH198" s="30"/>
      <c r="II198" s="30">
        <v>130</v>
      </c>
      <c r="IJ198" s="30">
        <v>130</v>
      </c>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30"/>
      <c r="LE198" s="30"/>
      <c r="LF198" s="30"/>
      <c r="LG198" s="30"/>
      <c r="LH198" s="30"/>
      <c r="LI198" s="30"/>
      <c r="LJ198" s="30"/>
      <c r="LK198" s="30"/>
      <c r="LL198" s="30"/>
      <c r="LM198" s="30"/>
      <c r="LN198" s="30"/>
      <c r="LO198" s="30"/>
      <c r="LP198" s="30"/>
      <c r="LQ198" s="30"/>
      <c r="LR198" s="30"/>
      <c r="LS198" s="30"/>
      <c r="LT198" s="30"/>
      <c r="LU198" s="30"/>
      <c r="LV198" s="30"/>
      <c r="LW198" s="30"/>
      <c r="LX198" s="30"/>
      <c r="LY198" s="30"/>
      <c r="LZ198" s="30"/>
      <c r="MA198" s="30"/>
      <c r="MB198" s="30"/>
      <c r="MC198" s="30"/>
      <c r="MD198" s="30"/>
      <c r="ME198" s="30"/>
      <c r="MF198" s="30"/>
      <c r="MG198" s="30"/>
      <c r="MH198" s="30"/>
      <c r="MI198" s="30"/>
      <c r="MJ198" s="30"/>
      <c r="MK198" s="30"/>
      <c r="ML198" s="30"/>
      <c r="MM198" s="30"/>
      <c r="MN198" s="30"/>
      <c r="MO198" s="30"/>
      <c r="MP198" s="30"/>
      <c r="MQ198" s="30"/>
      <c r="MR198" s="30"/>
      <c r="MS198" s="30"/>
      <c r="MT198" s="30"/>
      <c r="MU198" s="30"/>
      <c r="MV198" s="30"/>
      <c r="MW198" s="30"/>
      <c r="MX198" s="30"/>
      <c r="MY198" s="30"/>
      <c r="MZ198" s="30"/>
      <c r="NA198" s="30"/>
      <c r="NB198" s="30"/>
      <c r="NC198" s="30"/>
      <c r="ND198" s="30"/>
      <c r="NE198" s="30"/>
      <c r="NF198" s="30"/>
      <c r="NG198" s="30"/>
      <c r="NH198" s="30"/>
      <c r="NI198" s="30"/>
      <c r="NJ198" s="30"/>
      <c r="NK198" s="30"/>
      <c r="NL198" s="30"/>
      <c r="NM198" s="30"/>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c r="PO198" s="30"/>
      <c r="PP198" s="30"/>
      <c r="PQ198" s="30"/>
      <c r="PR198" s="30"/>
      <c r="PS198" s="30"/>
      <c r="PT198" s="30"/>
      <c r="PU198" s="30"/>
      <c r="PV198" s="30"/>
      <c r="PW198" s="30"/>
      <c r="PX198" s="30"/>
      <c r="PY198" s="30"/>
      <c r="PZ198" s="30"/>
      <c r="QA198" s="30"/>
      <c r="QB198" s="30"/>
      <c r="QC198" s="30"/>
      <c r="QD198" s="30"/>
      <c r="QE198" s="30"/>
      <c r="QF198" s="30"/>
      <c r="QG198" s="30"/>
      <c r="QH198" s="30"/>
      <c r="QI198" s="30"/>
      <c r="QJ198" s="30"/>
      <c r="QK198" s="30"/>
      <c r="QL198" s="30"/>
      <c r="QM198" s="30"/>
      <c r="QN198" s="30"/>
      <c r="QO198" s="30"/>
      <c r="QP198" s="30"/>
      <c r="QQ198" s="30"/>
      <c r="QR198" s="30"/>
      <c r="QS198" s="30"/>
      <c r="QT198" s="30"/>
      <c r="QU198" s="30"/>
      <c r="QV198" s="30"/>
      <c r="QW198" s="30"/>
      <c r="QX198" s="30"/>
      <c r="QY198" s="30"/>
      <c r="QZ198" s="30"/>
      <c r="RA198" s="30"/>
      <c r="RB198" s="30"/>
      <c r="RC198" s="30"/>
      <c r="RD198" s="30"/>
      <c r="RE198" s="30"/>
      <c r="RF198" s="30"/>
      <c r="RG198" s="30"/>
      <c r="RH198" s="30"/>
      <c r="RI198" s="30"/>
      <c r="RJ198" s="30"/>
      <c r="RK198" s="30"/>
      <c r="RL198" s="30"/>
      <c r="RM198" s="30"/>
      <c r="RN198" s="30"/>
      <c r="RO198" s="30"/>
      <c r="RP198" s="30"/>
      <c r="RQ198" s="30"/>
      <c r="RR198" s="30"/>
      <c r="RS198" s="30"/>
      <c r="RT198" s="30"/>
      <c r="RU198" s="30"/>
      <c r="RV198" s="30"/>
      <c r="RW198" s="30"/>
      <c r="RX198" s="30"/>
      <c r="RY198" s="30"/>
      <c r="RZ198" s="30"/>
      <c r="SA198" s="30"/>
      <c r="SB198" s="30"/>
      <c r="SC198" s="30"/>
      <c r="SD198" s="30"/>
      <c r="SE198" s="30"/>
      <c r="SF198" s="30"/>
      <c r="SG198" s="30"/>
      <c r="SH198" s="30"/>
      <c r="SI198" s="30"/>
      <c r="SJ198" s="30"/>
      <c r="SK198" s="30"/>
      <c r="SL198" s="30"/>
      <c r="SM198" s="30"/>
      <c r="SN198" s="30"/>
      <c r="SO198" s="30"/>
      <c r="SP198" s="30"/>
      <c r="SQ198" s="30"/>
      <c r="SR198" s="30"/>
      <c r="SS198" s="30"/>
      <c r="ST198" s="30"/>
      <c r="SU198" s="30"/>
      <c r="SV198" s="30"/>
      <c r="SW198" s="30"/>
      <c r="SX198" s="30"/>
      <c r="SY198" s="30"/>
      <c r="SZ198" s="30"/>
      <c r="TA198" s="30"/>
      <c r="TB198" s="30"/>
      <c r="TC198" s="30"/>
      <c r="TD198" s="30"/>
      <c r="TE198" s="30"/>
      <c r="TF198" s="30"/>
      <c r="TG198" s="30"/>
      <c r="TH198" s="30"/>
      <c r="TI198" s="30"/>
      <c r="TJ198" s="30">
        <v>79</v>
      </c>
      <c r="TK198" s="30">
        <v>137</v>
      </c>
      <c r="TL198" s="30"/>
      <c r="TM198" s="30"/>
      <c r="TN198" s="30"/>
      <c r="TO198" s="30"/>
      <c r="TP198" s="30"/>
      <c r="TQ198" s="30"/>
      <c r="TR198" s="30"/>
      <c r="TS198" s="30"/>
      <c r="TT198" s="30"/>
      <c r="TU198" s="30"/>
      <c r="TV198" s="30"/>
      <c r="TW198" s="30"/>
      <c r="TX198" s="30"/>
      <c r="TY198" s="30"/>
      <c r="TZ198" s="30"/>
      <c r="UA198" s="30"/>
    </row>
    <row r="199" spans="2:547">
      <c r="B199" s="30" t="s">
        <v>192</v>
      </c>
      <c r="C199" s="43" t="s">
        <v>542</v>
      </c>
      <c r="D199" s="44"/>
      <c r="E199" s="30">
        <v>763</v>
      </c>
      <c r="F199" s="30">
        <v>122</v>
      </c>
      <c r="G199" s="30">
        <v>15.99</v>
      </c>
      <c r="H199" s="43" t="s">
        <v>537</v>
      </c>
      <c r="I199" s="44"/>
      <c r="J199" s="30">
        <v>6</v>
      </c>
      <c r="K199" s="30">
        <v>0</v>
      </c>
      <c r="L199" s="30">
        <v>62</v>
      </c>
      <c r="M199" s="30">
        <v>9</v>
      </c>
      <c r="N199" s="30">
        <v>0</v>
      </c>
      <c r="O199" s="30">
        <v>36</v>
      </c>
      <c r="P199" s="30">
        <v>14</v>
      </c>
      <c r="Q199" s="30">
        <v>2</v>
      </c>
      <c r="R199" s="30">
        <v>3</v>
      </c>
      <c r="S199" s="30">
        <v>2</v>
      </c>
      <c r="T199" s="30">
        <v>110</v>
      </c>
      <c r="U199" s="30">
        <v>8</v>
      </c>
      <c r="V199" s="30">
        <v>14</v>
      </c>
      <c r="W199" s="30">
        <v>33</v>
      </c>
      <c r="X199" s="30">
        <v>50</v>
      </c>
      <c r="Y199" s="30">
        <v>14</v>
      </c>
      <c r="Z199" s="30">
        <v>53</v>
      </c>
      <c r="AA199" s="30">
        <v>13</v>
      </c>
      <c r="AB199" s="30">
        <v>6</v>
      </c>
      <c r="AC199" s="30">
        <v>15</v>
      </c>
      <c r="AD199" s="30">
        <v>56</v>
      </c>
      <c r="AE199" s="30">
        <v>5</v>
      </c>
      <c r="AF199" s="30">
        <v>6</v>
      </c>
      <c r="AG199" s="30">
        <v>37</v>
      </c>
      <c r="AH199" s="30">
        <v>11</v>
      </c>
      <c r="AI199" s="30">
        <v>5</v>
      </c>
      <c r="AJ199" s="30">
        <v>7</v>
      </c>
      <c r="AK199" s="30">
        <v>41</v>
      </c>
      <c r="AL199" s="30">
        <v>6</v>
      </c>
      <c r="AM199" s="30">
        <v>12</v>
      </c>
      <c r="AN199" s="30">
        <v>14</v>
      </c>
      <c r="AO199" s="30">
        <v>50</v>
      </c>
      <c r="AP199" s="30">
        <v>50</v>
      </c>
      <c r="AQ199" s="30">
        <v>15</v>
      </c>
      <c r="AR199" s="30">
        <v>31</v>
      </c>
      <c r="AS199" s="30">
        <v>28</v>
      </c>
      <c r="AT199" s="30">
        <v>13</v>
      </c>
      <c r="AU199" s="30">
        <v>50</v>
      </c>
      <c r="AV199" s="30">
        <v>36</v>
      </c>
      <c r="AW199" s="30">
        <v>12</v>
      </c>
      <c r="AX199" s="30">
        <v>9</v>
      </c>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v>54</v>
      </c>
      <c r="FB199" s="30">
        <v>59</v>
      </c>
      <c r="FC199" s="30"/>
      <c r="FD199" s="30"/>
      <c r="FE199" s="30"/>
      <c r="FF199" s="30"/>
      <c r="FG199" s="30"/>
      <c r="FH199" s="30"/>
      <c r="FI199" s="30"/>
      <c r="FJ199" s="30"/>
      <c r="FK199" s="30"/>
      <c r="FL199" s="30"/>
      <c r="FM199" s="30"/>
      <c r="FN199" s="30">
        <v>54</v>
      </c>
      <c r="FO199" s="30">
        <v>47</v>
      </c>
      <c r="FP199" s="30"/>
      <c r="FQ199" s="30"/>
      <c r="FR199" s="30"/>
      <c r="FS199" s="30"/>
      <c r="FT199" s="30"/>
      <c r="FU199" s="30"/>
      <c r="FV199" s="30">
        <v>29</v>
      </c>
      <c r="FW199" s="30">
        <v>7</v>
      </c>
      <c r="FX199" s="30">
        <v>24</v>
      </c>
      <c r="FY199" s="30">
        <v>55</v>
      </c>
      <c r="FZ199" s="30">
        <v>6</v>
      </c>
      <c r="GA199" s="30">
        <v>95</v>
      </c>
      <c r="GB199" s="30">
        <v>102</v>
      </c>
      <c r="GC199" s="30">
        <v>16</v>
      </c>
      <c r="GD199" s="30">
        <v>38</v>
      </c>
      <c r="GE199" s="30">
        <v>50</v>
      </c>
      <c r="GF199" s="30">
        <v>59</v>
      </c>
      <c r="GG199" s="30">
        <v>49</v>
      </c>
      <c r="GH199" s="30">
        <v>7</v>
      </c>
      <c r="GI199" s="30">
        <v>5</v>
      </c>
      <c r="GJ199" s="30">
        <v>75</v>
      </c>
      <c r="GK199" s="30">
        <v>39</v>
      </c>
      <c r="GL199" s="30">
        <v>2</v>
      </c>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v>65</v>
      </c>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v>41</v>
      </c>
      <c r="IH199" s="30"/>
      <c r="II199" s="30">
        <v>106</v>
      </c>
      <c r="IJ199" s="30">
        <v>102</v>
      </c>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30"/>
      <c r="LJ199" s="30"/>
      <c r="LK199" s="30"/>
      <c r="LL199" s="30"/>
      <c r="LM199" s="30"/>
      <c r="LN199" s="30"/>
      <c r="LO199" s="30"/>
      <c r="LP199" s="30"/>
      <c r="LQ199" s="30"/>
      <c r="LR199" s="30"/>
      <c r="LS199" s="30"/>
      <c r="LT199" s="30"/>
      <c r="LU199" s="30"/>
      <c r="LV199" s="30"/>
      <c r="LW199" s="30"/>
      <c r="LX199" s="30"/>
      <c r="LY199" s="30"/>
      <c r="LZ199" s="30"/>
      <c r="MA199" s="30"/>
      <c r="MB199" s="30"/>
      <c r="MC199" s="30"/>
      <c r="MD199" s="30"/>
      <c r="ME199" s="30"/>
      <c r="MF199" s="30"/>
      <c r="MG199" s="30"/>
      <c r="MH199" s="30"/>
      <c r="MI199" s="30"/>
      <c r="MJ199" s="30"/>
      <c r="MK199" s="30"/>
      <c r="ML199" s="30"/>
      <c r="MM199" s="30"/>
      <c r="MN199" s="30"/>
      <c r="MO199" s="30"/>
      <c r="MP199" s="30"/>
      <c r="MQ199" s="30"/>
      <c r="MR199" s="30"/>
      <c r="MS199" s="30"/>
      <c r="MT199" s="30"/>
      <c r="MU199" s="30"/>
      <c r="MV199" s="30"/>
      <c r="MW199" s="30"/>
      <c r="MX199" s="30"/>
      <c r="MY199" s="30"/>
      <c r="MZ199" s="30"/>
      <c r="NA199" s="30"/>
      <c r="NB199" s="30"/>
      <c r="NC199" s="30"/>
      <c r="ND199" s="30"/>
      <c r="NE199" s="30"/>
      <c r="NF199" s="30"/>
      <c r="NG199" s="30"/>
      <c r="NH199" s="30"/>
      <c r="NI199" s="30"/>
      <c r="NJ199" s="30"/>
      <c r="NK199" s="30"/>
      <c r="NL199" s="30"/>
      <c r="NM199" s="30"/>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c r="PO199" s="30"/>
      <c r="PP199" s="30"/>
      <c r="PQ199" s="30"/>
      <c r="PR199" s="30"/>
      <c r="PS199" s="30"/>
      <c r="PT199" s="30"/>
      <c r="PU199" s="30"/>
      <c r="PV199" s="30"/>
      <c r="PW199" s="30"/>
      <c r="PX199" s="30"/>
      <c r="PY199" s="30"/>
      <c r="PZ199" s="30"/>
      <c r="QA199" s="30"/>
      <c r="QB199" s="30"/>
      <c r="QC199" s="30"/>
      <c r="QD199" s="30"/>
      <c r="QE199" s="30"/>
      <c r="QF199" s="30"/>
      <c r="QG199" s="30"/>
      <c r="QH199" s="30"/>
      <c r="QI199" s="30"/>
      <c r="QJ199" s="30"/>
      <c r="QK199" s="30"/>
      <c r="QL199" s="30"/>
      <c r="QM199" s="30"/>
      <c r="QN199" s="30"/>
      <c r="QO199" s="30"/>
      <c r="QP199" s="30"/>
      <c r="QQ199" s="30"/>
      <c r="QR199" s="30"/>
      <c r="QS199" s="30"/>
      <c r="QT199" s="30"/>
      <c r="QU199" s="30"/>
      <c r="QV199" s="30"/>
      <c r="QW199" s="30"/>
      <c r="QX199" s="30"/>
      <c r="QY199" s="30"/>
      <c r="QZ199" s="30"/>
      <c r="RA199" s="30"/>
      <c r="RB199" s="30"/>
      <c r="RC199" s="30"/>
      <c r="RD199" s="30"/>
      <c r="RE199" s="30"/>
      <c r="RF199" s="30"/>
      <c r="RG199" s="30"/>
      <c r="RH199" s="30"/>
      <c r="RI199" s="30"/>
      <c r="RJ199" s="30"/>
      <c r="RK199" s="30"/>
      <c r="RL199" s="30"/>
      <c r="RM199" s="30"/>
      <c r="RN199" s="30"/>
      <c r="RO199" s="30"/>
      <c r="RP199" s="30"/>
      <c r="RQ199" s="30"/>
      <c r="RR199" s="30"/>
      <c r="RS199" s="30"/>
      <c r="RT199" s="30"/>
      <c r="RU199" s="30"/>
      <c r="RV199" s="30"/>
      <c r="RW199" s="30"/>
      <c r="RX199" s="30"/>
      <c r="RY199" s="30"/>
      <c r="RZ199" s="30"/>
      <c r="SA199" s="30"/>
      <c r="SB199" s="30"/>
      <c r="SC199" s="30"/>
      <c r="SD199" s="30"/>
      <c r="SE199" s="30"/>
      <c r="SF199" s="30"/>
      <c r="SG199" s="30"/>
      <c r="SH199" s="30"/>
      <c r="SI199" s="30"/>
      <c r="SJ199" s="30"/>
      <c r="SK199" s="30"/>
      <c r="SL199" s="30">
        <v>35</v>
      </c>
      <c r="SM199" s="30">
        <v>28</v>
      </c>
      <c r="SN199" s="30"/>
      <c r="SO199" s="30"/>
      <c r="SP199" s="30"/>
      <c r="SQ199" s="30"/>
      <c r="SR199" s="30"/>
      <c r="SS199" s="30"/>
      <c r="ST199" s="30"/>
      <c r="SU199" s="30"/>
      <c r="SV199" s="30"/>
      <c r="SW199" s="30"/>
      <c r="SX199" s="30"/>
      <c r="SY199" s="30"/>
      <c r="SZ199" s="30"/>
      <c r="TA199" s="30"/>
      <c r="TB199" s="30"/>
      <c r="TC199" s="30"/>
      <c r="TD199" s="30"/>
      <c r="TE199" s="30"/>
      <c r="TF199" s="30"/>
      <c r="TG199" s="30"/>
      <c r="TH199" s="30"/>
      <c r="TI199" s="30"/>
      <c r="TJ199" s="30">
        <v>19</v>
      </c>
      <c r="TK199" s="30">
        <v>43</v>
      </c>
      <c r="TL199" s="30"/>
      <c r="TM199" s="30"/>
      <c r="TN199" s="30"/>
      <c r="TO199" s="30"/>
      <c r="TP199" s="30"/>
      <c r="TQ199" s="30"/>
      <c r="TR199" s="30"/>
      <c r="TS199" s="30"/>
      <c r="TT199" s="30"/>
      <c r="TU199" s="30"/>
      <c r="TV199" s="30"/>
      <c r="TW199" s="30"/>
      <c r="TX199" s="30"/>
      <c r="TY199" s="30"/>
      <c r="TZ199" s="30"/>
      <c r="UA199" s="30"/>
    </row>
    <row r="200" spans="2:547">
      <c r="B200" s="30" t="s">
        <v>193</v>
      </c>
      <c r="C200" s="43" t="s">
        <v>542</v>
      </c>
      <c r="D200" s="44"/>
      <c r="E200" s="30">
        <v>1127</v>
      </c>
      <c r="F200" s="30">
        <v>294</v>
      </c>
      <c r="G200" s="30">
        <v>26.09</v>
      </c>
      <c r="H200" s="43" t="s">
        <v>537</v>
      </c>
      <c r="I200" s="44"/>
      <c r="J200" s="30">
        <v>65</v>
      </c>
      <c r="K200" s="30">
        <v>0</v>
      </c>
      <c r="L200" s="30">
        <v>147</v>
      </c>
      <c r="M200" s="30">
        <v>33</v>
      </c>
      <c r="N200" s="30">
        <v>2</v>
      </c>
      <c r="O200" s="30">
        <v>94</v>
      </c>
      <c r="P200" s="30">
        <v>13</v>
      </c>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v>48</v>
      </c>
      <c r="DM200" s="30">
        <v>19</v>
      </c>
      <c r="DN200" s="30">
        <v>258</v>
      </c>
      <c r="DO200" s="30">
        <v>91</v>
      </c>
      <c r="DP200" s="30">
        <v>149</v>
      </c>
      <c r="DQ200" s="30">
        <v>134</v>
      </c>
      <c r="DR200" s="30">
        <v>73</v>
      </c>
      <c r="DS200" s="30">
        <v>12</v>
      </c>
      <c r="DT200" s="30">
        <v>59</v>
      </c>
      <c r="DU200" s="30">
        <v>81</v>
      </c>
      <c r="DV200" s="30">
        <v>59</v>
      </c>
      <c r="DW200" s="30">
        <v>62</v>
      </c>
      <c r="DX200" s="30">
        <v>9</v>
      </c>
      <c r="DY200" s="30">
        <v>59</v>
      </c>
      <c r="DZ200" s="30">
        <v>13</v>
      </c>
      <c r="EA200" s="30">
        <v>61</v>
      </c>
      <c r="EB200" s="30">
        <v>37</v>
      </c>
      <c r="EC200" s="30">
        <v>30</v>
      </c>
      <c r="ED200" s="30">
        <v>45</v>
      </c>
      <c r="EE200" s="30">
        <v>136</v>
      </c>
      <c r="EF200" s="30">
        <v>130</v>
      </c>
      <c r="EG200" s="30">
        <v>10</v>
      </c>
      <c r="EH200" s="30">
        <v>79</v>
      </c>
      <c r="EI200" s="30">
        <v>13</v>
      </c>
      <c r="EJ200" s="30">
        <v>129</v>
      </c>
      <c r="EK200" s="30">
        <v>33</v>
      </c>
      <c r="EL200" s="30">
        <v>131</v>
      </c>
      <c r="EM200" s="30">
        <v>35</v>
      </c>
      <c r="EN200" s="30">
        <v>81</v>
      </c>
      <c r="EO200" s="30">
        <v>11</v>
      </c>
      <c r="EP200" s="30">
        <v>31</v>
      </c>
      <c r="EQ200" s="30">
        <v>85</v>
      </c>
      <c r="ER200" s="30"/>
      <c r="ES200" s="30"/>
      <c r="ET200" s="30"/>
      <c r="EU200" s="30"/>
      <c r="EV200" s="30"/>
      <c r="EW200" s="30"/>
      <c r="EX200" s="30"/>
      <c r="EY200" s="30"/>
      <c r="EZ200" s="30"/>
      <c r="FA200" s="30">
        <v>132</v>
      </c>
      <c r="FB200" s="30">
        <v>146</v>
      </c>
      <c r="FC200" s="30"/>
      <c r="FD200" s="30"/>
      <c r="FE200" s="30"/>
      <c r="FF200" s="30"/>
      <c r="FG200" s="30"/>
      <c r="FH200" s="30"/>
      <c r="FI200" s="30"/>
      <c r="FJ200" s="30"/>
      <c r="FK200" s="30"/>
      <c r="FL200" s="30"/>
      <c r="FM200" s="30"/>
      <c r="FN200" s="30">
        <v>237</v>
      </c>
      <c r="FO200" s="30"/>
      <c r="FP200" s="30"/>
      <c r="FQ200" s="30"/>
      <c r="FR200" s="30"/>
      <c r="FS200" s="30"/>
      <c r="FT200" s="30"/>
      <c r="FU200" s="30"/>
      <c r="FV200" s="30">
        <v>75</v>
      </c>
      <c r="FW200" s="30">
        <v>61</v>
      </c>
      <c r="FX200" s="30">
        <v>54</v>
      </c>
      <c r="FY200" s="30">
        <v>138</v>
      </c>
      <c r="FZ200" s="30">
        <v>57</v>
      </c>
      <c r="GA200" s="30">
        <v>216</v>
      </c>
      <c r="GB200" s="30">
        <v>229</v>
      </c>
      <c r="GC200" s="30">
        <v>37</v>
      </c>
      <c r="GD200" s="30">
        <v>86</v>
      </c>
      <c r="GE200" s="30">
        <v>127</v>
      </c>
      <c r="GF200" s="30">
        <v>123</v>
      </c>
      <c r="GG200" s="30">
        <v>127</v>
      </c>
      <c r="GH200" s="30">
        <v>56</v>
      </c>
      <c r="GI200" s="30">
        <v>26</v>
      </c>
      <c r="GJ200" s="30">
        <v>191</v>
      </c>
      <c r="GK200" s="30">
        <v>69</v>
      </c>
      <c r="GL200" s="30">
        <v>36</v>
      </c>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v>237</v>
      </c>
      <c r="IF200" s="30"/>
      <c r="IG200" s="30"/>
      <c r="IH200" s="30"/>
      <c r="II200" s="30">
        <v>234</v>
      </c>
      <c r="IJ200" s="30">
        <v>230</v>
      </c>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30"/>
      <c r="LJ200" s="30"/>
      <c r="LK200" s="30"/>
      <c r="LL200" s="30"/>
      <c r="LM200" s="30"/>
      <c r="LN200" s="30"/>
      <c r="LO200" s="30"/>
      <c r="LP200" s="30"/>
      <c r="LQ200" s="30"/>
      <c r="LR200" s="30"/>
      <c r="LS200" s="30"/>
      <c r="LT200" s="30"/>
      <c r="LU200" s="30"/>
      <c r="LV200" s="30"/>
      <c r="LW200" s="30"/>
      <c r="LX200" s="30"/>
      <c r="LY200" s="30"/>
      <c r="LZ200" s="30"/>
      <c r="MA200" s="30"/>
      <c r="MB200" s="30"/>
      <c r="MC200" s="30"/>
      <c r="MD200" s="30"/>
      <c r="ME200" s="30"/>
      <c r="MF200" s="30"/>
      <c r="MG200" s="30"/>
      <c r="MH200" s="30"/>
      <c r="MI200" s="30"/>
      <c r="MJ200" s="30"/>
      <c r="MK200" s="30"/>
      <c r="ML200" s="30"/>
      <c r="MM200" s="30"/>
      <c r="MN200" s="30"/>
      <c r="MO200" s="30"/>
      <c r="MP200" s="30"/>
      <c r="MQ200" s="30"/>
      <c r="MR200" s="30"/>
      <c r="MS200" s="30"/>
      <c r="MT200" s="30"/>
      <c r="MU200" s="30"/>
      <c r="MV200" s="30"/>
      <c r="MW200" s="30"/>
      <c r="MX200" s="30"/>
      <c r="MY200" s="30"/>
      <c r="MZ200" s="30"/>
      <c r="NA200" s="30"/>
      <c r="NB200" s="30"/>
      <c r="NC200" s="30"/>
      <c r="ND200" s="30"/>
      <c r="NE200" s="30"/>
      <c r="NF200" s="30"/>
      <c r="NG200" s="30"/>
      <c r="NH200" s="30"/>
      <c r="NI200" s="30"/>
      <c r="NJ200" s="30"/>
      <c r="NK200" s="30"/>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c r="PO200" s="30"/>
      <c r="PP200" s="30"/>
      <c r="PQ200" s="30"/>
      <c r="PR200" s="30"/>
      <c r="PS200" s="30"/>
      <c r="PT200" s="30"/>
      <c r="PU200" s="30"/>
      <c r="PV200" s="30"/>
      <c r="PW200" s="30"/>
      <c r="PX200" s="30"/>
      <c r="PY200" s="30"/>
      <c r="PZ200" s="30"/>
      <c r="QA200" s="30"/>
      <c r="QB200" s="30"/>
      <c r="QC200" s="30"/>
      <c r="QD200" s="30"/>
      <c r="QE200" s="30"/>
      <c r="QF200" s="30"/>
      <c r="QG200" s="30"/>
      <c r="QH200" s="30"/>
      <c r="QI200" s="30"/>
      <c r="QJ200" s="30"/>
      <c r="QK200" s="30"/>
      <c r="QL200" s="30"/>
      <c r="QM200" s="30"/>
      <c r="QN200" s="30"/>
      <c r="QO200" s="30"/>
      <c r="QP200" s="30"/>
      <c r="QQ200" s="30">
        <v>238</v>
      </c>
      <c r="QR200" s="30"/>
      <c r="QS200" s="30"/>
      <c r="QT200" s="30"/>
      <c r="QU200" s="30"/>
      <c r="QV200" s="30"/>
      <c r="QW200" s="30"/>
      <c r="QX200" s="30"/>
      <c r="QY200" s="30"/>
      <c r="QZ200" s="30"/>
      <c r="RA200" s="30"/>
      <c r="RB200" s="30"/>
      <c r="RC200" s="30"/>
      <c r="RD200" s="30"/>
      <c r="RE200" s="30"/>
      <c r="RF200" s="30"/>
      <c r="RG200" s="30"/>
      <c r="RH200" s="30"/>
      <c r="RI200" s="30"/>
      <c r="RJ200" s="30"/>
      <c r="RK200" s="30"/>
      <c r="RL200" s="30"/>
      <c r="RM200" s="30"/>
      <c r="RN200" s="30"/>
      <c r="RO200" s="30"/>
      <c r="RP200" s="30"/>
      <c r="RQ200" s="30"/>
      <c r="RR200" s="30"/>
      <c r="RS200" s="30"/>
      <c r="RT200" s="30"/>
      <c r="RU200" s="30"/>
      <c r="RV200" s="30"/>
      <c r="RW200" s="30"/>
      <c r="RX200" s="30"/>
      <c r="RY200" s="30"/>
      <c r="RZ200" s="30"/>
      <c r="SA200" s="30"/>
      <c r="SB200" s="30"/>
      <c r="SC200" s="30"/>
      <c r="SD200" s="30"/>
      <c r="SE200" s="30"/>
      <c r="SF200" s="30"/>
      <c r="SG200" s="30"/>
      <c r="SH200" s="30"/>
      <c r="SI200" s="30"/>
      <c r="SJ200" s="30"/>
      <c r="SK200" s="30"/>
      <c r="SL200" s="30"/>
      <c r="SM200" s="30"/>
      <c r="SN200" s="30"/>
      <c r="SO200" s="30"/>
      <c r="SP200" s="30"/>
      <c r="SQ200" s="30"/>
      <c r="SR200" s="30"/>
      <c r="SS200" s="30"/>
      <c r="ST200" s="30"/>
      <c r="SU200" s="30"/>
      <c r="SV200" s="30"/>
      <c r="SW200" s="30"/>
      <c r="SX200" s="30"/>
      <c r="SY200" s="30"/>
      <c r="SZ200" s="30"/>
      <c r="TA200" s="30"/>
      <c r="TB200" s="30"/>
      <c r="TC200" s="30"/>
      <c r="TD200" s="30"/>
      <c r="TE200" s="30"/>
      <c r="TF200" s="30"/>
      <c r="TG200" s="30"/>
      <c r="TH200" s="30"/>
      <c r="TI200" s="30"/>
      <c r="TJ200" s="30"/>
      <c r="TK200" s="30"/>
      <c r="TL200" s="30"/>
      <c r="TM200" s="30"/>
      <c r="TN200" s="30"/>
      <c r="TO200" s="30"/>
      <c r="TP200" s="30">
        <v>150</v>
      </c>
      <c r="TQ200" s="30">
        <v>209</v>
      </c>
      <c r="TR200" s="30"/>
      <c r="TS200" s="30"/>
      <c r="TT200" s="30"/>
      <c r="TU200" s="30"/>
      <c r="TV200" s="30"/>
      <c r="TW200" s="30"/>
      <c r="TX200" s="30"/>
      <c r="TY200" s="30"/>
      <c r="TZ200" s="30"/>
      <c r="UA200" s="30"/>
    </row>
    <row r="201" spans="2:547">
      <c r="B201" s="30" t="s">
        <v>194</v>
      </c>
      <c r="C201" s="43" t="s">
        <v>542</v>
      </c>
      <c r="D201" s="44"/>
      <c r="E201" s="30">
        <v>345</v>
      </c>
      <c r="F201" s="30">
        <v>66</v>
      </c>
      <c r="G201" s="30">
        <v>19.13</v>
      </c>
      <c r="H201" s="43" t="s">
        <v>537</v>
      </c>
      <c r="I201" s="44"/>
      <c r="J201" s="30">
        <v>3</v>
      </c>
      <c r="K201" s="30">
        <v>0</v>
      </c>
      <c r="L201" s="30">
        <v>24</v>
      </c>
      <c r="M201" s="30">
        <v>3</v>
      </c>
      <c r="N201" s="30">
        <v>0</v>
      </c>
      <c r="O201" s="30">
        <v>28</v>
      </c>
      <c r="P201" s="30">
        <v>7</v>
      </c>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v>0</v>
      </c>
      <c r="DM201" s="30">
        <v>3</v>
      </c>
      <c r="DN201" s="30">
        <v>58</v>
      </c>
      <c r="DO201" s="30">
        <v>30</v>
      </c>
      <c r="DP201" s="30">
        <v>23</v>
      </c>
      <c r="DQ201" s="30">
        <v>20</v>
      </c>
      <c r="DR201" s="30">
        <v>25</v>
      </c>
      <c r="DS201" s="30">
        <v>6</v>
      </c>
      <c r="DT201" s="30">
        <v>1</v>
      </c>
      <c r="DU201" s="30">
        <v>26</v>
      </c>
      <c r="DV201" s="30">
        <v>1</v>
      </c>
      <c r="DW201" s="30">
        <v>3</v>
      </c>
      <c r="DX201" s="30">
        <v>7</v>
      </c>
      <c r="DY201" s="30">
        <v>1</v>
      </c>
      <c r="DZ201" s="30">
        <v>6</v>
      </c>
      <c r="EA201" s="30">
        <v>1</v>
      </c>
      <c r="EB201" s="30">
        <v>2</v>
      </c>
      <c r="EC201" s="30">
        <v>2</v>
      </c>
      <c r="ED201" s="30">
        <v>3</v>
      </c>
      <c r="EE201" s="30">
        <v>23</v>
      </c>
      <c r="EF201" s="30">
        <v>22</v>
      </c>
      <c r="EG201" s="30">
        <v>5</v>
      </c>
      <c r="EH201" s="30">
        <v>25</v>
      </c>
      <c r="EI201" s="30">
        <v>6</v>
      </c>
      <c r="EJ201" s="30">
        <v>18</v>
      </c>
      <c r="EK201" s="30">
        <v>1</v>
      </c>
      <c r="EL201" s="30">
        <v>20</v>
      </c>
      <c r="EM201" s="30">
        <v>3</v>
      </c>
      <c r="EN201" s="30">
        <v>29</v>
      </c>
      <c r="EO201" s="30">
        <v>5</v>
      </c>
      <c r="EP201" s="30">
        <v>1</v>
      </c>
      <c r="EQ201" s="30">
        <v>29</v>
      </c>
      <c r="ER201" s="30"/>
      <c r="ES201" s="30"/>
      <c r="ET201" s="30"/>
      <c r="EU201" s="30"/>
      <c r="EV201" s="30"/>
      <c r="EW201" s="30"/>
      <c r="EX201" s="30"/>
      <c r="EY201" s="30"/>
      <c r="EZ201" s="30"/>
      <c r="FA201" s="30">
        <v>28</v>
      </c>
      <c r="FB201" s="30">
        <v>33</v>
      </c>
      <c r="FC201" s="30"/>
      <c r="FD201" s="30"/>
      <c r="FE201" s="30"/>
      <c r="FF201" s="30"/>
      <c r="FG201" s="30"/>
      <c r="FH201" s="30"/>
      <c r="FI201" s="30"/>
      <c r="FJ201" s="30"/>
      <c r="FK201" s="30"/>
      <c r="FL201" s="30"/>
      <c r="FM201" s="30"/>
      <c r="FN201" s="30">
        <v>49</v>
      </c>
      <c r="FO201" s="30"/>
      <c r="FP201" s="30"/>
      <c r="FQ201" s="30"/>
      <c r="FR201" s="30"/>
      <c r="FS201" s="30"/>
      <c r="FT201" s="30"/>
      <c r="FU201" s="30"/>
      <c r="FV201" s="30">
        <v>13</v>
      </c>
      <c r="FW201" s="30">
        <v>3</v>
      </c>
      <c r="FX201" s="30">
        <v>13</v>
      </c>
      <c r="FY201" s="30">
        <v>29</v>
      </c>
      <c r="FZ201" s="30">
        <v>3</v>
      </c>
      <c r="GA201" s="30">
        <v>43</v>
      </c>
      <c r="GB201" s="30">
        <v>46</v>
      </c>
      <c r="GC201" s="30">
        <v>9</v>
      </c>
      <c r="GD201" s="30">
        <v>22</v>
      </c>
      <c r="GE201" s="30">
        <v>18</v>
      </c>
      <c r="GF201" s="30">
        <v>27</v>
      </c>
      <c r="GG201" s="30">
        <v>24</v>
      </c>
      <c r="GH201" s="30">
        <v>3</v>
      </c>
      <c r="GI201" s="30">
        <v>1</v>
      </c>
      <c r="GJ201" s="30">
        <v>41</v>
      </c>
      <c r="GK201" s="30">
        <v>15</v>
      </c>
      <c r="GL201" s="30">
        <v>2</v>
      </c>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v>44</v>
      </c>
      <c r="IF201" s="30"/>
      <c r="IG201" s="30"/>
      <c r="IH201" s="30"/>
      <c r="II201" s="30">
        <v>47</v>
      </c>
      <c r="IJ201" s="30">
        <v>48</v>
      </c>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30"/>
      <c r="LE201" s="30"/>
      <c r="LF201" s="30"/>
      <c r="LG201" s="30"/>
      <c r="LH201" s="30"/>
      <c r="LI201" s="30"/>
      <c r="LJ201" s="30"/>
      <c r="LK201" s="30"/>
      <c r="LL201" s="30"/>
      <c r="LM201" s="30"/>
      <c r="LN201" s="30"/>
      <c r="LO201" s="30"/>
      <c r="LP201" s="30"/>
      <c r="LQ201" s="30"/>
      <c r="LR201" s="30"/>
      <c r="LS201" s="30"/>
      <c r="LT201" s="30"/>
      <c r="LU201" s="30"/>
      <c r="LV201" s="30"/>
      <c r="LW201" s="30"/>
      <c r="LX201" s="30"/>
      <c r="LY201" s="30"/>
      <c r="LZ201" s="30"/>
      <c r="MA201" s="30"/>
      <c r="MB201" s="30"/>
      <c r="MC201" s="30"/>
      <c r="MD201" s="30"/>
      <c r="ME201" s="30"/>
      <c r="MF201" s="30"/>
      <c r="MG201" s="30"/>
      <c r="MH201" s="30"/>
      <c r="MI201" s="30"/>
      <c r="MJ201" s="30"/>
      <c r="MK201" s="30"/>
      <c r="ML201" s="30"/>
      <c r="MM201" s="30"/>
      <c r="MN201" s="30"/>
      <c r="MO201" s="30"/>
      <c r="MP201" s="30"/>
      <c r="MQ201" s="30"/>
      <c r="MR201" s="30"/>
      <c r="MS201" s="30"/>
      <c r="MT201" s="30"/>
      <c r="MU201" s="30"/>
      <c r="MV201" s="30"/>
      <c r="MW201" s="30"/>
      <c r="MX201" s="30"/>
      <c r="MY201" s="30"/>
      <c r="MZ201" s="30"/>
      <c r="NA201" s="30"/>
      <c r="NB201" s="30"/>
      <c r="NC201" s="30"/>
      <c r="ND201" s="30"/>
      <c r="NE201" s="30"/>
      <c r="NF201" s="30"/>
      <c r="NG201" s="30"/>
      <c r="NH201" s="30"/>
      <c r="NI201" s="30"/>
      <c r="NJ201" s="30"/>
      <c r="NK201" s="30"/>
      <c r="NL201" s="30"/>
      <c r="NM201" s="30"/>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c r="PO201" s="30"/>
      <c r="PP201" s="30"/>
      <c r="PQ201" s="30"/>
      <c r="PR201" s="30"/>
      <c r="PS201" s="30"/>
      <c r="PT201" s="30"/>
      <c r="PU201" s="30"/>
      <c r="PV201" s="30"/>
      <c r="PW201" s="30"/>
      <c r="PX201" s="30"/>
      <c r="PY201" s="30"/>
      <c r="PZ201" s="30"/>
      <c r="QA201" s="30"/>
      <c r="QB201" s="30"/>
      <c r="QC201" s="30"/>
      <c r="QD201" s="30"/>
      <c r="QE201" s="30"/>
      <c r="QF201" s="30"/>
      <c r="QG201" s="30"/>
      <c r="QH201" s="30"/>
      <c r="QI201" s="30"/>
      <c r="QJ201" s="30"/>
      <c r="QK201" s="30"/>
      <c r="QL201" s="30"/>
      <c r="QM201" s="30"/>
      <c r="QN201" s="30"/>
      <c r="QO201" s="30"/>
      <c r="QP201" s="30"/>
      <c r="QQ201" s="30"/>
      <c r="QR201" s="30"/>
      <c r="QS201" s="30"/>
      <c r="QT201" s="30"/>
      <c r="QU201" s="30"/>
      <c r="QV201" s="30"/>
      <c r="QW201" s="30"/>
      <c r="QX201" s="30"/>
      <c r="QY201" s="30"/>
      <c r="QZ201" s="30"/>
      <c r="RA201" s="30"/>
      <c r="RB201" s="30"/>
      <c r="RC201" s="30"/>
      <c r="RD201" s="30"/>
      <c r="RE201" s="30"/>
      <c r="RF201" s="30"/>
      <c r="RG201" s="30"/>
      <c r="RH201" s="30"/>
      <c r="RI201" s="30"/>
      <c r="RJ201" s="30"/>
      <c r="RK201" s="30"/>
      <c r="RL201" s="30"/>
      <c r="RM201" s="30"/>
      <c r="RN201" s="30"/>
      <c r="RO201" s="30"/>
      <c r="RP201" s="30"/>
      <c r="RQ201" s="30"/>
      <c r="RR201" s="30"/>
      <c r="RS201" s="30"/>
      <c r="RT201" s="30"/>
      <c r="RU201" s="30"/>
      <c r="RV201" s="30"/>
      <c r="RW201" s="30"/>
      <c r="RX201" s="30"/>
      <c r="RY201" s="30"/>
      <c r="RZ201" s="30"/>
      <c r="SA201" s="30"/>
      <c r="SB201" s="30"/>
      <c r="SC201" s="30"/>
      <c r="SD201" s="30"/>
      <c r="SE201" s="30"/>
      <c r="SF201" s="30"/>
      <c r="SG201" s="30"/>
      <c r="SH201" s="30"/>
      <c r="SI201" s="30"/>
      <c r="SJ201" s="30"/>
      <c r="SK201" s="30"/>
      <c r="SL201" s="30">
        <v>49</v>
      </c>
      <c r="SM201" s="30">
        <v>18</v>
      </c>
      <c r="SN201" s="30"/>
      <c r="SO201" s="30"/>
      <c r="SP201" s="30"/>
      <c r="SQ201" s="30"/>
      <c r="SR201" s="30"/>
      <c r="SS201" s="30"/>
      <c r="ST201" s="30"/>
      <c r="SU201" s="30"/>
      <c r="SV201" s="30"/>
      <c r="SW201" s="30"/>
      <c r="SX201" s="30"/>
      <c r="SY201" s="30"/>
      <c r="SZ201" s="30"/>
      <c r="TA201" s="30"/>
      <c r="TB201" s="30"/>
      <c r="TC201" s="30"/>
      <c r="TD201" s="30"/>
      <c r="TE201" s="30"/>
      <c r="TF201" s="30"/>
      <c r="TG201" s="30"/>
      <c r="TH201" s="30"/>
      <c r="TI201" s="30"/>
      <c r="TJ201" s="30"/>
      <c r="TK201" s="30"/>
      <c r="TL201" s="30"/>
      <c r="TM201" s="30"/>
      <c r="TN201" s="30"/>
      <c r="TO201" s="30"/>
      <c r="TP201" s="30"/>
      <c r="TQ201" s="30"/>
      <c r="TR201" s="30"/>
      <c r="TS201" s="30"/>
      <c r="TT201" s="30"/>
      <c r="TU201" s="30"/>
      <c r="TV201" s="30"/>
      <c r="TW201" s="30"/>
      <c r="TX201" s="30"/>
      <c r="TY201" s="30"/>
      <c r="TZ201" s="30"/>
      <c r="UA201" s="30"/>
    </row>
    <row r="202" spans="2:547" ht="15.75" thickBot="1">
      <c r="B202" s="30" t="s">
        <v>195</v>
      </c>
      <c r="C202" s="43" t="s">
        <v>542</v>
      </c>
      <c r="D202" s="44"/>
      <c r="E202" s="30">
        <v>1027</v>
      </c>
      <c r="F202" s="30">
        <v>300</v>
      </c>
      <c r="G202" s="30">
        <v>29.21</v>
      </c>
      <c r="H202" s="43" t="s">
        <v>537</v>
      </c>
      <c r="I202" s="44"/>
      <c r="J202" s="30">
        <v>43</v>
      </c>
      <c r="K202" s="30">
        <v>1</v>
      </c>
      <c r="L202" s="30">
        <v>169</v>
      </c>
      <c r="M202" s="30">
        <v>36</v>
      </c>
      <c r="N202" s="30">
        <v>0</v>
      </c>
      <c r="O202" s="30">
        <v>78</v>
      </c>
      <c r="P202" s="30">
        <v>9</v>
      </c>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v>34</v>
      </c>
      <c r="DM202" s="30">
        <v>9</v>
      </c>
      <c r="DN202" s="30">
        <v>270</v>
      </c>
      <c r="DO202" s="30">
        <v>78</v>
      </c>
      <c r="DP202" s="30">
        <v>160</v>
      </c>
      <c r="DQ202" s="30">
        <v>150</v>
      </c>
      <c r="DR202" s="30">
        <v>68</v>
      </c>
      <c r="DS202" s="30">
        <v>8</v>
      </c>
      <c r="DT202" s="30">
        <v>35</v>
      </c>
      <c r="DU202" s="30">
        <v>71</v>
      </c>
      <c r="DV202" s="30">
        <v>36</v>
      </c>
      <c r="DW202" s="30">
        <v>40</v>
      </c>
      <c r="DX202" s="30">
        <v>14</v>
      </c>
      <c r="DY202" s="30">
        <v>41</v>
      </c>
      <c r="DZ202" s="30">
        <v>13</v>
      </c>
      <c r="EA202" s="30">
        <v>39</v>
      </c>
      <c r="EB202" s="30">
        <v>35</v>
      </c>
      <c r="EC202" s="30">
        <v>36</v>
      </c>
      <c r="ED202" s="30">
        <v>40</v>
      </c>
      <c r="EE202" s="30">
        <v>156</v>
      </c>
      <c r="EF202" s="30">
        <v>158</v>
      </c>
      <c r="EG202" s="30">
        <v>5</v>
      </c>
      <c r="EH202" s="30">
        <v>80</v>
      </c>
      <c r="EI202" s="30">
        <v>14</v>
      </c>
      <c r="EJ202" s="30">
        <v>150</v>
      </c>
      <c r="EK202" s="30">
        <v>30</v>
      </c>
      <c r="EL202" s="30">
        <v>149</v>
      </c>
      <c r="EM202" s="30">
        <v>31</v>
      </c>
      <c r="EN202" s="30">
        <v>71</v>
      </c>
      <c r="EO202" s="30">
        <v>6</v>
      </c>
      <c r="EP202" s="30">
        <v>36</v>
      </c>
      <c r="EQ202" s="30">
        <v>77</v>
      </c>
      <c r="ER202" s="30"/>
      <c r="ES202" s="30"/>
      <c r="ET202" s="30"/>
      <c r="EU202" s="30"/>
      <c r="EV202" s="30"/>
      <c r="EW202" s="30"/>
      <c r="EX202" s="30"/>
      <c r="EY202" s="30"/>
      <c r="EZ202" s="30"/>
      <c r="FA202" s="30">
        <v>114</v>
      </c>
      <c r="FB202" s="30">
        <v>156</v>
      </c>
      <c r="FC202" s="30"/>
      <c r="FD202" s="30"/>
      <c r="FE202" s="30"/>
      <c r="FF202" s="30"/>
      <c r="FG202" s="30"/>
      <c r="FH202" s="30"/>
      <c r="FI202" s="30"/>
      <c r="FJ202" s="30"/>
      <c r="FK202" s="30"/>
      <c r="FL202" s="30"/>
      <c r="FM202" s="30"/>
      <c r="FN202" s="30">
        <v>240</v>
      </c>
      <c r="FO202" s="30"/>
      <c r="FP202" s="30"/>
      <c r="FQ202" s="30"/>
      <c r="FR202" s="30"/>
      <c r="FS202" s="30"/>
      <c r="FT202" s="30"/>
      <c r="FU202" s="30"/>
      <c r="FV202" s="30">
        <v>85</v>
      </c>
      <c r="FW202" s="30">
        <v>37</v>
      </c>
      <c r="FX202" s="30">
        <v>45</v>
      </c>
      <c r="FY202" s="30">
        <v>127</v>
      </c>
      <c r="FZ202" s="30">
        <v>38</v>
      </c>
      <c r="GA202" s="30">
        <v>224</v>
      </c>
      <c r="GB202" s="30">
        <v>236</v>
      </c>
      <c r="GC202" s="30">
        <v>27</v>
      </c>
      <c r="GD202" s="30">
        <v>100</v>
      </c>
      <c r="GE202" s="30">
        <v>125</v>
      </c>
      <c r="GF202" s="30">
        <v>116</v>
      </c>
      <c r="GG202" s="30">
        <v>133</v>
      </c>
      <c r="GH202" s="30">
        <v>36</v>
      </c>
      <c r="GI202" s="30">
        <v>24</v>
      </c>
      <c r="GJ202" s="30">
        <v>170</v>
      </c>
      <c r="GK202" s="30">
        <v>90</v>
      </c>
      <c r="GL202" s="30">
        <v>20</v>
      </c>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v>240</v>
      </c>
      <c r="IF202" s="30"/>
      <c r="IG202" s="30"/>
      <c r="IH202" s="30"/>
      <c r="II202" s="30">
        <v>252</v>
      </c>
      <c r="IJ202" s="30">
        <v>246</v>
      </c>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30"/>
      <c r="LJ202" s="30"/>
      <c r="LK202" s="30"/>
      <c r="LL202" s="30"/>
      <c r="LM202" s="30"/>
      <c r="LN202" s="30"/>
      <c r="LO202" s="30"/>
      <c r="LP202" s="30"/>
      <c r="LQ202" s="30"/>
      <c r="LR202" s="30"/>
      <c r="LS202" s="30"/>
      <c r="LT202" s="30"/>
      <c r="LU202" s="30"/>
      <c r="LV202" s="30"/>
      <c r="LW202" s="30"/>
      <c r="LX202" s="30"/>
      <c r="LY202" s="30"/>
      <c r="LZ202" s="30"/>
      <c r="MA202" s="30"/>
      <c r="MB202" s="30"/>
      <c r="MC202" s="30"/>
      <c r="MD202" s="30"/>
      <c r="ME202" s="30"/>
      <c r="MF202" s="30"/>
      <c r="MG202" s="30"/>
      <c r="MH202" s="30"/>
      <c r="MI202" s="30"/>
      <c r="MJ202" s="30"/>
      <c r="MK202" s="30"/>
      <c r="ML202" s="30"/>
      <c r="MM202" s="30"/>
      <c r="MN202" s="30"/>
      <c r="MO202" s="30"/>
      <c r="MP202" s="30"/>
      <c r="MQ202" s="30"/>
      <c r="MR202" s="30"/>
      <c r="MS202" s="30"/>
      <c r="MT202" s="30"/>
      <c r="MU202" s="30"/>
      <c r="MV202" s="30"/>
      <c r="MW202" s="30"/>
      <c r="MX202" s="30"/>
      <c r="MY202" s="30"/>
      <c r="MZ202" s="30"/>
      <c r="NA202" s="30"/>
      <c r="NB202" s="30"/>
      <c r="NC202" s="30"/>
      <c r="ND202" s="30"/>
      <c r="NE202" s="30"/>
      <c r="NF202" s="30"/>
      <c r="NG202" s="30"/>
      <c r="NH202" s="30"/>
      <c r="NI202" s="30"/>
      <c r="NJ202" s="30"/>
      <c r="NK202" s="30"/>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c r="PT202" s="30"/>
      <c r="PU202" s="30"/>
      <c r="PV202" s="30"/>
      <c r="PW202" s="30"/>
      <c r="PX202" s="30"/>
      <c r="PY202" s="30"/>
      <c r="PZ202" s="30"/>
      <c r="QA202" s="30"/>
      <c r="QB202" s="30"/>
      <c r="QC202" s="30"/>
      <c r="QD202" s="30"/>
      <c r="QE202" s="30"/>
      <c r="QF202" s="30"/>
      <c r="QG202" s="30"/>
      <c r="QH202" s="30"/>
      <c r="QI202" s="30"/>
      <c r="QJ202" s="30"/>
      <c r="QK202" s="30"/>
      <c r="QL202" s="30"/>
      <c r="QM202" s="30"/>
      <c r="QN202" s="30"/>
      <c r="QO202" s="30"/>
      <c r="QP202" s="30"/>
      <c r="QQ202" s="30"/>
      <c r="QR202" s="30"/>
      <c r="QS202" s="30"/>
      <c r="QT202" s="30"/>
      <c r="QU202" s="30"/>
      <c r="QV202" s="30"/>
      <c r="QW202" s="30"/>
      <c r="QX202" s="30"/>
      <c r="QY202" s="30"/>
      <c r="QZ202" s="30"/>
      <c r="RA202" s="30"/>
      <c r="RB202" s="30"/>
      <c r="RC202" s="30"/>
      <c r="RD202" s="30"/>
      <c r="RE202" s="30"/>
      <c r="RF202" s="30"/>
      <c r="RG202" s="30"/>
      <c r="RH202" s="30"/>
      <c r="RI202" s="30"/>
      <c r="RJ202" s="30"/>
      <c r="RK202" s="30"/>
      <c r="RL202" s="30"/>
      <c r="RM202" s="30"/>
      <c r="RN202" s="30"/>
      <c r="RO202" s="30"/>
      <c r="RP202" s="30"/>
      <c r="RQ202" s="30"/>
      <c r="RR202" s="30"/>
      <c r="RS202" s="30"/>
      <c r="RT202" s="30"/>
      <c r="RU202" s="30"/>
      <c r="RV202" s="30"/>
      <c r="RW202" s="30"/>
      <c r="RX202" s="30"/>
      <c r="RY202" s="30"/>
      <c r="RZ202" s="30"/>
      <c r="SA202" s="30"/>
      <c r="SB202" s="30"/>
      <c r="SC202" s="30"/>
      <c r="SD202" s="30"/>
      <c r="SE202" s="30"/>
      <c r="SF202" s="30"/>
      <c r="SG202" s="30"/>
      <c r="SH202" s="30"/>
      <c r="SI202" s="30"/>
      <c r="SJ202" s="30"/>
      <c r="SK202" s="30"/>
      <c r="SL202" s="30"/>
      <c r="SM202" s="30"/>
      <c r="SN202" s="30"/>
      <c r="SO202" s="30"/>
      <c r="SP202" s="30"/>
      <c r="SQ202" s="30"/>
      <c r="SR202" s="30"/>
      <c r="SS202" s="30"/>
      <c r="ST202" s="30"/>
      <c r="SU202" s="30"/>
      <c r="SV202" s="30"/>
      <c r="SW202" s="30"/>
      <c r="SX202" s="30"/>
      <c r="SY202" s="30"/>
      <c r="SZ202" s="30"/>
      <c r="TA202" s="30"/>
      <c r="TB202" s="30"/>
      <c r="TC202" s="30"/>
      <c r="TD202" s="30"/>
      <c r="TE202" s="30"/>
      <c r="TF202" s="30"/>
      <c r="TG202" s="30"/>
      <c r="TH202" s="30"/>
      <c r="TI202" s="30"/>
      <c r="TJ202" s="30"/>
      <c r="TK202" s="30"/>
      <c r="TL202" s="30"/>
      <c r="TM202" s="30"/>
      <c r="TN202" s="30"/>
      <c r="TO202" s="30"/>
      <c r="TP202" s="30">
        <v>129</v>
      </c>
      <c r="TQ202" s="30">
        <v>210</v>
      </c>
      <c r="TR202" s="30"/>
      <c r="TS202" s="30"/>
      <c r="TT202" s="30"/>
      <c r="TU202" s="30"/>
      <c r="TV202" s="30"/>
      <c r="TW202" s="30"/>
      <c r="TX202" s="30"/>
      <c r="TY202" s="30"/>
      <c r="TZ202" s="30"/>
      <c r="UA202" s="30"/>
    </row>
    <row r="203" spans="2:547" ht="16.5" thickTop="1" thickBot="1">
      <c r="B203" s="29" t="s">
        <v>538</v>
      </c>
      <c r="C203" s="45" t="s">
        <v>537</v>
      </c>
      <c r="D203" s="46"/>
      <c r="E203" s="29">
        <f>SUM(E194:E202)</f>
        <v>11374</v>
      </c>
      <c r="F203" s="29">
        <f>SUM(F194:F202)</f>
        <v>2166</v>
      </c>
      <c r="G203" s="29" t="s">
        <v>537</v>
      </c>
      <c r="H203" s="45" t="s">
        <v>537</v>
      </c>
      <c r="I203" s="46"/>
      <c r="J203" s="29">
        <v>372</v>
      </c>
      <c r="K203" s="29">
        <v>5</v>
      </c>
      <c r="L203" s="29">
        <v>1129</v>
      </c>
      <c r="M203" s="29">
        <v>191</v>
      </c>
      <c r="N203" s="29">
        <v>6</v>
      </c>
      <c r="O203" s="29">
        <v>660</v>
      </c>
      <c r="P203" s="29">
        <v>132</v>
      </c>
      <c r="Q203" s="29">
        <v>6</v>
      </c>
      <c r="R203" s="29">
        <v>28</v>
      </c>
      <c r="S203" s="29">
        <v>34</v>
      </c>
      <c r="T203" s="29">
        <v>499</v>
      </c>
      <c r="U203" s="29">
        <v>44</v>
      </c>
      <c r="V203" s="29">
        <v>71</v>
      </c>
      <c r="W203" s="29">
        <v>159</v>
      </c>
      <c r="X203" s="29">
        <v>223</v>
      </c>
      <c r="Y203" s="29">
        <v>52</v>
      </c>
      <c r="Z203" s="29">
        <v>222</v>
      </c>
      <c r="AA203" s="29">
        <v>53</v>
      </c>
      <c r="AB203" s="29">
        <v>44</v>
      </c>
      <c r="AC203" s="29">
        <v>67</v>
      </c>
      <c r="AD203" s="29">
        <v>220</v>
      </c>
      <c r="AE203" s="29">
        <v>45</v>
      </c>
      <c r="AF203" s="29">
        <v>44</v>
      </c>
      <c r="AG203" s="29">
        <v>174</v>
      </c>
      <c r="AH203" s="29">
        <v>59</v>
      </c>
      <c r="AI203" s="29">
        <v>43</v>
      </c>
      <c r="AJ203" s="29">
        <v>55</v>
      </c>
      <c r="AK203" s="29">
        <v>197</v>
      </c>
      <c r="AL203" s="29">
        <v>52</v>
      </c>
      <c r="AM203" s="29">
        <v>52</v>
      </c>
      <c r="AN203" s="29">
        <v>65</v>
      </c>
      <c r="AO203" s="29">
        <v>214</v>
      </c>
      <c r="AP203" s="29">
        <v>215</v>
      </c>
      <c r="AQ203" s="29">
        <v>69</v>
      </c>
      <c r="AR203" s="29">
        <v>168</v>
      </c>
      <c r="AS203" s="29">
        <v>150</v>
      </c>
      <c r="AT203" s="29">
        <v>57</v>
      </c>
      <c r="AU203" s="29">
        <v>221</v>
      </c>
      <c r="AV203" s="29">
        <v>157</v>
      </c>
      <c r="AW203" s="29">
        <v>44</v>
      </c>
      <c r="AX203" s="29">
        <v>41</v>
      </c>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v>205</v>
      </c>
      <c r="DM203" s="29">
        <v>81</v>
      </c>
      <c r="DN203" s="29">
        <v>1415</v>
      </c>
      <c r="DO203" s="29">
        <v>454</v>
      </c>
      <c r="DP203" s="29">
        <v>816</v>
      </c>
      <c r="DQ203" s="29">
        <v>742</v>
      </c>
      <c r="DR203" s="29">
        <v>375</v>
      </c>
      <c r="DS203" s="29">
        <v>84</v>
      </c>
      <c r="DT203" s="29">
        <v>240</v>
      </c>
      <c r="DU203" s="29">
        <v>407</v>
      </c>
      <c r="DV203" s="29">
        <v>241</v>
      </c>
      <c r="DW203" s="29">
        <v>256</v>
      </c>
      <c r="DX203" s="29">
        <v>92</v>
      </c>
      <c r="DY203" s="29">
        <v>263</v>
      </c>
      <c r="DZ203" s="29">
        <v>91</v>
      </c>
      <c r="EA203" s="29">
        <v>259</v>
      </c>
      <c r="EB203" s="29">
        <v>158</v>
      </c>
      <c r="EC203" s="29">
        <v>141</v>
      </c>
      <c r="ED203" s="29">
        <v>183</v>
      </c>
      <c r="EE203" s="29">
        <v>762</v>
      </c>
      <c r="EF203" s="29">
        <v>760</v>
      </c>
      <c r="EG203" s="29">
        <v>67</v>
      </c>
      <c r="EH203" s="29">
        <v>422</v>
      </c>
      <c r="EI203" s="29">
        <v>81</v>
      </c>
      <c r="EJ203" s="29">
        <v>721</v>
      </c>
      <c r="EK203" s="29">
        <v>128</v>
      </c>
      <c r="EL203" s="29">
        <v>746</v>
      </c>
      <c r="EM203" s="29">
        <v>137</v>
      </c>
      <c r="EN203" s="29">
        <v>407</v>
      </c>
      <c r="EO203" s="29">
        <v>73</v>
      </c>
      <c r="EP203" s="29">
        <v>149</v>
      </c>
      <c r="EQ203" s="29">
        <v>416</v>
      </c>
      <c r="ER203" s="29"/>
      <c r="ES203" s="29"/>
      <c r="ET203" s="29"/>
      <c r="EU203" s="29"/>
      <c r="EV203" s="29"/>
      <c r="EW203" s="29"/>
      <c r="EX203" s="29"/>
      <c r="EY203" s="29"/>
      <c r="EZ203" s="29"/>
      <c r="FA203" s="29">
        <v>938</v>
      </c>
      <c r="FB203" s="29">
        <v>1027</v>
      </c>
      <c r="FC203" s="29"/>
      <c r="FD203" s="29"/>
      <c r="FE203" s="29"/>
      <c r="FF203" s="29"/>
      <c r="FG203" s="29"/>
      <c r="FH203" s="29"/>
      <c r="FI203" s="29"/>
      <c r="FJ203" s="29"/>
      <c r="FK203" s="29"/>
      <c r="FL203" s="29"/>
      <c r="FM203" s="29"/>
      <c r="FN203" s="29">
        <v>1341</v>
      </c>
      <c r="FO203" s="29">
        <v>393</v>
      </c>
      <c r="FP203" s="29"/>
      <c r="FQ203" s="29"/>
      <c r="FR203" s="29"/>
      <c r="FS203" s="29"/>
      <c r="FT203" s="29"/>
      <c r="FU203" s="29"/>
      <c r="FV203" s="29">
        <v>519</v>
      </c>
      <c r="FW203" s="29">
        <v>315</v>
      </c>
      <c r="FX203" s="29">
        <v>335</v>
      </c>
      <c r="FY203" s="29">
        <v>1011</v>
      </c>
      <c r="FZ203" s="29">
        <v>326</v>
      </c>
      <c r="GA203" s="29">
        <v>1611</v>
      </c>
      <c r="GB203" s="29">
        <v>1675</v>
      </c>
      <c r="GC203" s="29">
        <v>239</v>
      </c>
      <c r="GD203" s="29">
        <v>687</v>
      </c>
      <c r="GE203" s="29">
        <v>845</v>
      </c>
      <c r="GF203" s="29">
        <v>895</v>
      </c>
      <c r="GG203" s="29">
        <v>901</v>
      </c>
      <c r="GH203" s="29">
        <v>316</v>
      </c>
      <c r="GI203" s="29">
        <v>163</v>
      </c>
      <c r="GJ203" s="29">
        <v>1337</v>
      </c>
      <c r="GK203" s="29">
        <v>554</v>
      </c>
      <c r="GL203" s="29">
        <v>185</v>
      </c>
      <c r="GM203" s="29"/>
      <c r="GN203" s="29"/>
      <c r="GO203" s="29"/>
      <c r="GP203" s="29"/>
      <c r="GQ203" s="29"/>
      <c r="GR203" s="29"/>
      <c r="GS203" s="29"/>
      <c r="GT203" s="29"/>
      <c r="GU203" s="29"/>
      <c r="GV203" s="29">
        <v>8</v>
      </c>
      <c r="GW203" s="29"/>
      <c r="GX203" s="29"/>
      <c r="GY203" s="29">
        <v>37</v>
      </c>
      <c r="GZ203" s="29"/>
      <c r="HA203" s="29"/>
      <c r="HB203" s="29"/>
      <c r="HC203" s="29"/>
      <c r="HD203" s="29"/>
      <c r="HE203" s="29"/>
      <c r="HF203" s="29"/>
      <c r="HG203" s="29"/>
      <c r="HH203" s="29"/>
      <c r="HI203" s="29"/>
      <c r="HJ203" s="29"/>
      <c r="HK203" s="29">
        <v>180</v>
      </c>
      <c r="HL203" s="29">
        <v>24</v>
      </c>
      <c r="HM203" s="29"/>
      <c r="HN203" s="29"/>
      <c r="HO203" s="29"/>
      <c r="HP203" s="29"/>
      <c r="HQ203" s="29"/>
      <c r="HR203" s="29"/>
      <c r="HS203" s="29"/>
      <c r="HT203" s="29"/>
      <c r="HU203" s="29"/>
      <c r="HV203" s="29"/>
      <c r="HW203" s="29"/>
      <c r="HX203" s="29">
        <v>31</v>
      </c>
      <c r="HY203" s="29"/>
      <c r="HZ203" s="29"/>
      <c r="IA203" s="29"/>
      <c r="IB203" s="29"/>
      <c r="IC203" s="29"/>
      <c r="ID203" s="29"/>
      <c r="IE203" s="29">
        <v>1335</v>
      </c>
      <c r="IF203" s="29"/>
      <c r="IG203" s="29">
        <v>99</v>
      </c>
      <c r="IH203" s="29"/>
      <c r="II203" s="29">
        <v>1740</v>
      </c>
      <c r="IJ203" s="29">
        <v>1711</v>
      </c>
      <c r="IK203" s="29"/>
      <c r="IL203" s="29"/>
      <c r="IM203" s="29"/>
      <c r="IN203" s="29"/>
      <c r="IO203" s="29"/>
      <c r="IP203" s="29"/>
      <c r="IQ203" s="29"/>
      <c r="IR203" s="29"/>
      <c r="IS203" s="29"/>
      <c r="IT203" s="29"/>
      <c r="IU203" s="29"/>
      <c r="IV203" s="29"/>
      <c r="IW203" s="29"/>
      <c r="IX203" s="29"/>
      <c r="IY203" s="29"/>
      <c r="IZ203" s="29"/>
      <c r="JA203" s="29"/>
      <c r="JB203" s="29"/>
      <c r="JC203" s="29"/>
      <c r="JD203" s="29"/>
      <c r="JE203" s="29"/>
      <c r="JF203" s="29"/>
      <c r="JG203" s="29"/>
      <c r="JH203" s="29"/>
      <c r="JI203" s="29"/>
      <c r="JJ203" s="29"/>
      <c r="JK203" s="29"/>
      <c r="JL203" s="29"/>
      <c r="JM203" s="29"/>
      <c r="JN203" s="29"/>
      <c r="JO203" s="29"/>
      <c r="JP203" s="29"/>
      <c r="JQ203" s="29"/>
      <c r="JR203" s="29"/>
      <c r="JS203" s="29"/>
      <c r="JT203" s="29"/>
      <c r="JU203" s="29"/>
      <c r="JV203" s="29"/>
      <c r="JW203" s="29"/>
      <c r="JX203" s="29"/>
      <c r="JY203" s="29"/>
      <c r="JZ203" s="29"/>
      <c r="KA203" s="29"/>
      <c r="KB203" s="29"/>
      <c r="KC203" s="29"/>
      <c r="KD203" s="29"/>
      <c r="KE203" s="29"/>
      <c r="KF203" s="29"/>
      <c r="KG203" s="29"/>
      <c r="KH203" s="29"/>
      <c r="KI203" s="29"/>
      <c r="KJ203" s="29"/>
      <c r="KK203" s="29"/>
      <c r="KL203" s="29"/>
      <c r="KM203" s="29"/>
      <c r="KN203" s="29"/>
      <c r="KO203" s="29"/>
      <c r="KP203" s="29"/>
      <c r="KQ203" s="29"/>
      <c r="KR203" s="29"/>
      <c r="KS203" s="29"/>
      <c r="KT203" s="29"/>
      <c r="KU203" s="29"/>
      <c r="KV203" s="29"/>
      <c r="KW203" s="29"/>
      <c r="KX203" s="29"/>
      <c r="KY203" s="29"/>
      <c r="KZ203" s="29"/>
      <c r="LA203" s="29"/>
      <c r="LB203" s="29"/>
      <c r="LC203" s="29"/>
      <c r="LD203" s="29"/>
      <c r="LE203" s="29"/>
      <c r="LF203" s="29"/>
      <c r="LG203" s="29"/>
      <c r="LH203" s="29"/>
      <c r="LI203" s="29"/>
      <c r="LJ203" s="29"/>
      <c r="LK203" s="29"/>
      <c r="LL203" s="29"/>
      <c r="LM203" s="29"/>
      <c r="LN203" s="29"/>
      <c r="LO203" s="29"/>
      <c r="LP203" s="29"/>
      <c r="LQ203" s="29"/>
      <c r="LR203" s="29"/>
      <c r="LS203" s="29"/>
      <c r="LT203" s="29"/>
      <c r="LU203" s="29"/>
      <c r="LV203" s="29"/>
      <c r="LW203" s="29"/>
      <c r="LX203" s="29"/>
      <c r="LY203" s="29"/>
      <c r="LZ203" s="29"/>
      <c r="MA203" s="29"/>
      <c r="MB203" s="29"/>
      <c r="MC203" s="29"/>
      <c r="MD203" s="29"/>
      <c r="ME203" s="29"/>
      <c r="MF203" s="29"/>
      <c r="MG203" s="29"/>
      <c r="MH203" s="29"/>
      <c r="MI203" s="29"/>
      <c r="MJ203" s="29"/>
      <c r="MK203" s="29"/>
      <c r="ML203" s="29"/>
      <c r="MM203" s="29"/>
      <c r="MN203" s="29"/>
      <c r="MO203" s="29"/>
      <c r="MP203" s="29"/>
      <c r="MQ203" s="29"/>
      <c r="MR203" s="29"/>
      <c r="MS203" s="29"/>
      <c r="MT203" s="29"/>
      <c r="MU203" s="29"/>
      <c r="MV203" s="29"/>
      <c r="MW203" s="29"/>
      <c r="MX203" s="29"/>
      <c r="MY203" s="29"/>
      <c r="MZ203" s="29"/>
      <c r="NA203" s="29"/>
      <c r="NB203" s="29"/>
      <c r="NC203" s="29"/>
      <c r="ND203" s="29"/>
      <c r="NE203" s="29"/>
      <c r="NF203" s="29"/>
      <c r="NG203" s="29"/>
      <c r="NH203" s="29"/>
      <c r="NI203" s="29"/>
      <c r="NJ203" s="29"/>
      <c r="NK203" s="29"/>
      <c r="NL203" s="29"/>
      <c r="NM203" s="29"/>
      <c r="NN203" s="29"/>
      <c r="NO203" s="29"/>
      <c r="NP203" s="29"/>
      <c r="NQ203" s="29"/>
      <c r="NR203" s="29"/>
      <c r="NS203" s="29"/>
      <c r="NT203" s="29"/>
      <c r="NU203" s="29"/>
      <c r="NV203" s="29"/>
      <c r="NW203" s="29"/>
      <c r="NX203" s="29"/>
      <c r="NY203" s="29"/>
      <c r="NZ203" s="29"/>
      <c r="OA203" s="29"/>
      <c r="OB203" s="29"/>
      <c r="OC203" s="29"/>
      <c r="OD203" s="29"/>
      <c r="OE203" s="29"/>
      <c r="OF203" s="29"/>
      <c r="OG203" s="29"/>
      <c r="OH203" s="29"/>
      <c r="OI203" s="29"/>
      <c r="OJ203" s="29"/>
      <c r="OK203" s="29"/>
      <c r="OL203" s="29"/>
      <c r="OM203" s="29"/>
      <c r="ON203" s="29"/>
      <c r="OO203" s="29"/>
      <c r="OP203" s="29"/>
      <c r="OQ203" s="29"/>
      <c r="OR203" s="29"/>
      <c r="OS203" s="29"/>
      <c r="OT203" s="29"/>
      <c r="OU203" s="29"/>
      <c r="OV203" s="29"/>
      <c r="OW203" s="29"/>
      <c r="OX203" s="29"/>
      <c r="OY203" s="29"/>
      <c r="OZ203" s="29"/>
      <c r="PA203" s="29"/>
      <c r="PB203" s="29"/>
      <c r="PC203" s="29"/>
      <c r="PD203" s="29"/>
      <c r="PE203" s="29"/>
      <c r="PF203" s="29"/>
      <c r="PG203" s="29"/>
      <c r="PH203" s="29"/>
      <c r="PI203" s="29"/>
      <c r="PJ203" s="29"/>
      <c r="PK203" s="29"/>
      <c r="PL203" s="29"/>
      <c r="PM203" s="29"/>
      <c r="PN203" s="29"/>
      <c r="PO203" s="29"/>
      <c r="PP203" s="29"/>
      <c r="PQ203" s="29"/>
      <c r="PR203" s="29"/>
      <c r="PS203" s="29"/>
      <c r="PT203" s="29"/>
      <c r="PU203" s="29"/>
      <c r="PV203" s="29"/>
      <c r="PW203" s="29"/>
      <c r="PX203" s="29"/>
      <c r="PY203" s="29"/>
      <c r="PZ203" s="29"/>
      <c r="QA203" s="29"/>
      <c r="QB203" s="29"/>
      <c r="QC203" s="29"/>
      <c r="QD203" s="29"/>
      <c r="QE203" s="29"/>
      <c r="QF203" s="29"/>
      <c r="QG203" s="29"/>
      <c r="QH203" s="29"/>
      <c r="QI203" s="29"/>
      <c r="QJ203" s="29"/>
      <c r="QK203" s="29"/>
      <c r="QL203" s="29"/>
      <c r="QM203" s="29"/>
      <c r="QN203" s="29"/>
      <c r="QO203" s="29">
        <v>216</v>
      </c>
      <c r="QP203" s="29">
        <v>242</v>
      </c>
      <c r="QQ203" s="29">
        <v>238</v>
      </c>
      <c r="QR203" s="29"/>
      <c r="QS203" s="29"/>
      <c r="QT203" s="29"/>
      <c r="QU203" s="29"/>
      <c r="QV203" s="29"/>
      <c r="QW203" s="29"/>
      <c r="QX203" s="29"/>
      <c r="QY203" s="29"/>
      <c r="QZ203" s="29"/>
      <c r="RA203" s="29"/>
      <c r="RB203" s="29"/>
      <c r="RC203" s="29"/>
      <c r="RD203" s="29"/>
      <c r="RE203" s="29"/>
      <c r="RF203" s="29"/>
      <c r="RG203" s="29"/>
      <c r="RH203" s="29"/>
      <c r="RI203" s="29"/>
      <c r="RJ203" s="29"/>
      <c r="RK203" s="29"/>
      <c r="RL203" s="29"/>
      <c r="RM203" s="29"/>
      <c r="RN203" s="29"/>
      <c r="RO203" s="29"/>
      <c r="RP203" s="29"/>
      <c r="RQ203" s="29"/>
      <c r="RR203" s="29"/>
      <c r="RS203" s="29"/>
      <c r="RT203" s="29"/>
      <c r="RU203" s="29"/>
      <c r="RV203" s="29"/>
      <c r="RW203" s="29"/>
      <c r="RX203" s="29"/>
      <c r="RY203" s="29"/>
      <c r="RZ203" s="29"/>
      <c r="SA203" s="29"/>
      <c r="SB203" s="29"/>
      <c r="SC203" s="29"/>
      <c r="SD203" s="29"/>
      <c r="SE203" s="29"/>
      <c r="SF203" s="29"/>
      <c r="SG203" s="29"/>
      <c r="SH203" s="29"/>
      <c r="SI203" s="29"/>
      <c r="SJ203" s="29"/>
      <c r="SK203" s="29"/>
      <c r="SL203" s="29">
        <v>177</v>
      </c>
      <c r="SM203" s="29">
        <v>100</v>
      </c>
      <c r="SN203" s="29">
        <v>0</v>
      </c>
      <c r="SO203" s="29">
        <v>0</v>
      </c>
      <c r="SP203" s="29"/>
      <c r="SQ203" s="29"/>
      <c r="SR203" s="29"/>
      <c r="SS203" s="29"/>
      <c r="ST203" s="29"/>
      <c r="SU203" s="29"/>
      <c r="SV203" s="29"/>
      <c r="SW203" s="29"/>
      <c r="SX203" s="29"/>
      <c r="SY203" s="29"/>
      <c r="SZ203" s="29"/>
      <c r="TA203" s="29"/>
      <c r="TB203" s="29"/>
      <c r="TC203" s="29"/>
      <c r="TD203" s="29">
        <v>0</v>
      </c>
      <c r="TE203" s="29">
        <v>0</v>
      </c>
      <c r="TF203" s="29"/>
      <c r="TG203" s="29"/>
      <c r="TH203" s="29"/>
      <c r="TI203" s="29"/>
      <c r="TJ203" s="29">
        <v>180</v>
      </c>
      <c r="TK203" s="29">
        <v>323</v>
      </c>
      <c r="TL203" s="29">
        <v>12</v>
      </c>
      <c r="TM203" s="29">
        <v>6</v>
      </c>
      <c r="TN203" s="29"/>
      <c r="TO203" s="29"/>
      <c r="TP203" s="29">
        <v>516</v>
      </c>
      <c r="TQ203" s="29">
        <v>920</v>
      </c>
      <c r="TR203" s="29"/>
      <c r="TS203" s="29"/>
      <c r="TT203" s="29"/>
      <c r="TU203" s="29"/>
      <c r="TV203" s="29">
        <v>70</v>
      </c>
      <c r="TW203" s="29">
        <v>217</v>
      </c>
      <c r="TX203" s="29"/>
      <c r="TY203" s="29"/>
      <c r="TZ203" s="29"/>
      <c r="UA203" s="29"/>
    </row>
    <row r="204" spans="2:547" ht="15.75" thickTop="1">
      <c r="B204" s="30" t="s">
        <v>196</v>
      </c>
      <c r="C204" s="43" t="s">
        <v>541</v>
      </c>
      <c r="D204" s="44"/>
      <c r="E204" s="30">
        <v>727</v>
      </c>
      <c r="F204" s="30">
        <v>164</v>
      </c>
      <c r="G204" s="30">
        <v>22.56</v>
      </c>
      <c r="H204" s="43" t="s">
        <v>537</v>
      </c>
      <c r="I204" s="44"/>
      <c r="J204" s="30">
        <v>16</v>
      </c>
      <c r="K204" s="30">
        <v>1</v>
      </c>
      <c r="L204" s="30">
        <v>106</v>
      </c>
      <c r="M204" s="30">
        <v>20</v>
      </c>
      <c r="N204" s="30">
        <v>0</v>
      </c>
      <c r="O204" s="30">
        <v>22</v>
      </c>
      <c r="P204" s="30">
        <v>15</v>
      </c>
      <c r="Q204" s="30">
        <v>4</v>
      </c>
      <c r="R204" s="30">
        <v>7</v>
      </c>
      <c r="S204" s="30">
        <v>5</v>
      </c>
      <c r="T204" s="30">
        <v>146</v>
      </c>
      <c r="U204" s="30">
        <v>19</v>
      </c>
      <c r="V204" s="30">
        <v>17</v>
      </c>
      <c r="W204" s="30">
        <v>18</v>
      </c>
      <c r="X204" s="30">
        <v>98</v>
      </c>
      <c r="Y204" s="30">
        <v>18</v>
      </c>
      <c r="Z204" s="30">
        <v>103</v>
      </c>
      <c r="AA204" s="30">
        <v>22</v>
      </c>
      <c r="AB204" s="30">
        <v>12</v>
      </c>
      <c r="AC204" s="30">
        <v>14</v>
      </c>
      <c r="AD204" s="30">
        <v>99</v>
      </c>
      <c r="AE204" s="30">
        <v>12</v>
      </c>
      <c r="AF204" s="30">
        <v>13</v>
      </c>
      <c r="AG204" s="30">
        <v>20</v>
      </c>
      <c r="AH204" s="30">
        <v>13</v>
      </c>
      <c r="AI204" s="30">
        <v>13</v>
      </c>
      <c r="AJ204" s="30">
        <v>14</v>
      </c>
      <c r="AK204" s="30">
        <v>23</v>
      </c>
      <c r="AL204" s="30">
        <v>12</v>
      </c>
      <c r="AM204" s="30">
        <v>17</v>
      </c>
      <c r="AN204" s="30">
        <v>13</v>
      </c>
      <c r="AO204" s="30">
        <v>96</v>
      </c>
      <c r="AP204" s="30">
        <v>98</v>
      </c>
      <c r="AQ204" s="30">
        <v>14</v>
      </c>
      <c r="AR204" s="30">
        <v>21</v>
      </c>
      <c r="AS204" s="30">
        <v>14</v>
      </c>
      <c r="AT204" s="30">
        <v>12</v>
      </c>
      <c r="AU204" s="30">
        <v>99</v>
      </c>
      <c r="AV204" s="30">
        <v>16</v>
      </c>
      <c r="AW204" s="30">
        <v>19</v>
      </c>
      <c r="AX204" s="30">
        <v>18</v>
      </c>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v>0</v>
      </c>
      <c r="DM204" s="30">
        <v>0</v>
      </c>
      <c r="DN204" s="30">
        <v>0</v>
      </c>
      <c r="DO204" s="30">
        <v>0</v>
      </c>
      <c r="DP204" s="30">
        <v>0</v>
      </c>
      <c r="DQ204" s="30">
        <v>0</v>
      </c>
      <c r="DR204" s="30">
        <v>0</v>
      </c>
      <c r="DS204" s="30">
        <v>0</v>
      </c>
      <c r="DT204" s="30">
        <v>0</v>
      </c>
      <c r="DU204" s="30">
        <v>0</v>
      </c>
      <c r="DV204" s="30">
        <v>0</v>
      </c>
      <c r="DW204" s="30">
        <v>0</v>
      </c>
      <c r="DX204" s="30">
        <v>0</v>
      </c>
      <c r="DY204" s="30">
        <v>0</v>
      </c>
      <c r="DZ204" s="30">
        <v>0</v>
      </c>
      <c r="EA204" s="30">
        <v>0</v>
      </c>
      <c r="EB204" s="30">
        <v>0</v>
      </c>
      <c r="EC204" s="30">
        <v>0</v>
      </c>
      <c r="ED204" s="30">
        <v>0</v>
      </c>
      <c r="EE204" s="30">
        <v>0</v>
      </c>
      <c r="EF204" s="30">
        <v>0</v>
      </c>
      <c r="EG204" s="30">
        <v>0</v>
      </c>
      <c r="EH204" s="30">
        <v>0</v>
      </c>
      <c r="EI204" s="30">
        <v>0</v>
      </c>
      <c r="EJ204" s="30">
        <v>0</v>
      </c>
      <c r="EK204" s="30">
        <v>0</v>
      </c>
      <c r="EL204" s="30">
        <v>0</v>
      </c>
      <c r="EM204" s="30">
        <v>0</v>
      </c>
      <c r="EN204" s="30">
        <v>0</v>
      </c>
      <c r="EO204" s="30">
        <v>0</v>
      </c>
      <c r="EP204" s="30">
        <v>0</v>
      </c>
      <c r="EQ204" s="30">
        <v>0</v>
      </c>
      <c r="ER204" s="30"/>
      <c r="ES204" s="30"/>
      <c r="ET204" s="30">
        <v>11</v>
      </c>
      <c r="EU204" s="30">
        <v>48</v>
      </c>
      <c r="EV204" s="30">
        <v>79</v>
      </c>
      <c r="EW204" s="30">
        <v>19</v>
      </c>
      <c r="EX204" s="30">
        <v>5</v>
      </c>
      <c r="EY204" s="30"/>
      <c r="EZ204" s="30"/>
      <c r="FA204" s="30"/>
      <c r="FB204" s="30"/>
      <c r="FC204" s="30"/>
      <c r="FD204" s="30"/>
      <c r="FE204" s="30"/>
      <c r="FF204" s="30"/>
      <c r="FG204" s="30"/>
      <c r="FH204" s="30">
        <v>139</v>
      </c>
      <c r="FI204" s="30"/>
      <c r="FJ204" s="30"/>
      <c r="FK204" s="30"/>
      <c r="FL204" s="30"/>
      <c r="FM204" s="30"/>
      <c r="FN204" s="30"/>
      <c r="FO204" s="30"/>
      <c r="FP204" s="30"/>
      <c r="FQ204" s="30"/>
      <c r="FR204" s="30"/>
      <c r="FS204" s="30"/>
      <c r="FT204" s="30"/>
      <c r="FU204" s="30"/>
      <c r="FV204" s="30">
        <v>56</v>
      </c>
      <c r="FW204" s="30">
        <v>16</v>
      </c>
      <c r="FX204" s="30">
        <v>24</v>
      </c>
      <c r="FY204" s="30">
        <v>61</v>
      </c>
      <c r="FZ204" s="30">
        <v>16</v>
      </c>
      <c r="GA204" s="30">
        <v>134</v>
      </c>
      <c r="GB204" s="30">
        <v>138</v>
      </c>
      <c r="GC204" s="30">
        <v>12</v>
      </c>
      <c r="GD204" s="30">
        <v>63</v>
      </c>
      <c r="GE204" s="30">
        <v>66</v>
      </c>
      <c r="GF204" s="30">
        <v>92</v>
      </c>
      <c r="GG204" s="30">
        <v>50</v>
      </c>
      <c r="GH204" s="30">
        <v>16</v>
      </c>
      <c r="GI204" s="30">
        <v>8</v>
      </c>
      <c r="GJ204" s="30">
        <v>81</v>
      </c>
      <c r="GK204" s="30">
        <v>68</v>
      </c>
      <c r="GL204" s="30">
        <v>8</v>
      </c>
      <c r="GM204" s="30"/>
      <c r="GN204" s="30"/>
      <c r="GO204" s="30"/>
      <c r="GP204" s="30"/>
      <c r="GQ204" s="30"/>
      <c r="GR204" s="30"/>
      <c r="GS204" s="30"/>
      <c r="GT204" s="30"/>
      <c r="GU204" s="30"/>
      <c r="GV204" s="30"/>
      <c r="GW204" s="30"/>
      <c r="GX204" s="30"/>
      <c r="GY204" s="30"/>
      <c r="GZ204" s="30"/>
      <c r="HA204" s="30"/>
      <c r="HB204" s="30"/>
      <c r="HC204" s="30"/>
      <c r="HD204" s="30"/>
      <c r="HE204" s="30"/>
      <c r="HF204" s="30">
        <v>136</v>
      </c>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v>139</v>
      </c>
      <c r="IJ204" s="30">
        <v>135</v>
      </c>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30"/>
      <c r="LE204" s="30"/>
      <c r="LF204" s="30"/>
      <c r="LG204" s="30"/>
      <c r="LH204" s="30"/>
      <c r="LI204" s="30"/>
      <c r="LJ204" s="30"/>
      <c r="LK204" s="30"/>
      <c r="LL204" s="30"/>
      <c r="LM204" s="30"/>
      <c r="LN204" s="30"/>
      <c r="LO204" s="30"/>
      <c r="LP204" s="30"/>
      <c r="LQ204" s="30"/>
      <c r="LR204" s="30"/>
      <c r="LS204" s="30"/>
      <c r="LT204" s="30"/>
      <c r="LU204" s="30"/>
      <c r="LV204" s="30"/>
      <c r="LW204" s="30"/>
      <c r="LX204" s="30"/>
      <c r="LY204" s="30"/>
      <c r="LZ204" s="30"/>
      <c r="MA204" s="30"/>
      <c r="MB204" s="30"/>
      <c r="MC204" s="30"/>
      <c r="MD204" s="30"/>
      <c r="ME204" s="30"/>
      <c r="MF204" s="30"/>
      <c r="MG204" s="30"/>
      <c r="MH204" s="30"/>
      <c r="MI204" s="30"/>
      <c r="MJ204" s="30"/>
      <c r="MK204" s="30"/>
      <c r="ML204" s="30"/>
      <c r="MM204" s="30"/>
      <c r="MN204" s="30"/>
      <c r="MO204" s="30"/>
      <c r="MP204" s="30"/>
      <c r="MQ204" s="30"/>
      <c r="MR204" s="30"/>
      <c r="MS204" s="30"/>
      <c r="MT204" s="30"/>
      <c r="MU204" s="30"/>
      <c r="MV204" s="30"/>
      <c r="MW204" s="30"/>
      <c r="MX204" s="30"/>
      <c r="MY204" s="30"/>
      <c r="MZ204" s="30"/>
      <c r="NA204" s="30"/>
      <c r="NB204" s="30"/>
      <c r="NC204" s="30"/>
      <c r="ND204" s="30"/>
      <c r="NE204" s="30"/>
      <c r="NF204" s="30"/>
      <c r="NG204" s="30"/>
      <c r="NH204" s="30"/>
      <c r="NI204" s="30"/>
      <c r="NJ204" s="30"/>
      <c r="NK204" s="30"/>
      <c r="NL204" s="30"/>
      <c r="NM204" s="30"/>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c r="PO204" s="30"/>
      <c r="PP204" s="30"/>
      <c r="PQ204" s="30"/>
      <c r="PR204" s="30"/>
      <c r="PS204" s="30"/>
      <c r="PT204" s="30"/>
      <c r="PU204" s="30"/>
      <c r="PV204" s="30"/>
      <c r="PW204" s="30"/>
      <c r="PX204" s="30"/>
      <c r="PY204" s="30"/>
      <c r="PZ204" s="30"/>
      <c r="QA204" s="30"/>
      <c r="QB204" s="30"/>
      <c r="QC204" s="30"/>
      <c r="QD204" s="30"/>
      <c r="QE204" s="30"/>
      <c r="QF204" s="30"/>
      <c r="QG204" s="30"/>
      <c r="QH204" s="30"/>
      <c r="QI204" s="30"/>
      <c r="QJ204" s="30"/>
      <c r="QK204" s="30"/>
      <c r="QL204" s="30"/>
      <c r="QM204" s="30"/>
      <c r="QN204" s="30"/>
      <c r="QO204" s="30"/>
      <c r="QP204" s="30"/>
      <c r="QQ204" s="30"/>
      <c r="QR204" s="30">
        <v>138</v>
      </c>
      <c r="QS204" s="30"/>
      <c r="QT204" s="30"/>
      <c r="QU204" s="30"/>
      <c r="QV204" s="30"/>
      <c r="QW204" s="30"/>
      <c r="QX204" s="30"/>
      <c r="QY204" s="30"/>
      <c r="QZ204" s="30"/>
      <c r="RA204" s="30"/>
      <c r="RB204" s="30"/>
      <c r="RC204" s="30"/>
      <c r="RD204" s="30"/>
      <c r="RE204" s="30"/>
      <c r="RF204" s="30"/>
      <c r="RG204" s="30"/>
      <c r="RH204" s="30"/>
      <c r="RI204" s="30"/>
      <c r="RJ204" s="30"/>
      <c r="RK204" s="30"/>
      <c r="RL204" s="30"/>
      <c r="RM204" s="30"/>
      <c r="RN204" s="30"/>
      <c r="RO204" s="30"/>
      <c r="RP204" s="30"/>
      <c r="RQ204" s="30"/>
      <c r="RR204" s="30"/>
      <c r="RS204" s="30"/>
      <c r="RT204" s="30"/>
      <c r="RU204" s="30"/>
      <c r="RV204" s="30"/>
      <c r="RW204" s="30"/>
      <c r="RX204" s="30"/>
      <c r="RY204" s="30"/>
      <c r="RZ204" s="30"/>
      <c r="SA204" s="30"/>
      <c r="SB204" s="30"/>
      <c r="SC204" s="30"/>
      <c r="SD204" s="30"/>
      <c r="SE204" s="30"/>
      <c r="SF204" s="30"/>
      <c r="SG204" s="30"/>
      <c r="SH204" s="30"/>
      <c r="SI204" s="30"/>
      <c r="SJ204" s="30"/>
      <c r="SK204" s="30"/>
      <c r="SL204" s="30"/>
      <c r="SM204" s="30"/>
      <c r="SN204" s="30"/>
      <c r="SO204" s="30"/>
      <c r="SP204" s="30"/>
      <c r="SQ204" s="30"/>
      <c r="SR204" s="30"/>
      <c r="SS204" s="30"/>
      <c r="ST204" s="30"/>
      <c r="SU204" s="30"/>
      <c r="SV204" s="30"/>
      <c r="SW204" s="30"/>
      <c r="SX204" s="30"/>
      <c r="SY204" s="30"/>
      <c r="SZ204" s="30"/>
      <c r="TA204" s="30"/>
      <c r="TB204" s="30"/>
      <c r="TC204" s="30"/>
      <c r="TD204" s="30"/>
      <c r="TE204" s="30"/>
      <c r="TF204" s="30"/>
      <c r="TG204" s="30"/>
      <c r="TH204" s="30"/>
      <c r="TI204" s="30"/>
      <c r="TJ204" s="30"/>
      <c r="TK204" s="30"/>
      <c r="TL204" s="30"/>
      <c r="TM204" s="30"/>
      <c r="TN204" s="30"/>
      <c r="TO204" s="30"/>
      <c r="TP204" s="30"/>
      <c r="TQ204" s="30"/>
      <c r="TR204" s="30"/>
      <c r="TS204" s="30"/>
      <c r="TT204" s="30"/>
      <c r="TU204" s="30"/>
      <c r="TV204" s="30"/>
      <c r="TW204" s="30"/>
      <c r="TX204" s="30"/>
      <c r="TY204" s="30"/>
      <c r="TZ204" s="30"/>
      <c r="UA204" s="30"/>
    </row>
    <row r="205" spans="2:547">
      <c r="B205" s="30" t="s">
        <v>197</v>
      </c>
      <c r="C205" s="43" t="s">
        <v>541</v>
      </c>
      <c r="D205" s="44"/>
      <c r="E205" s="30">
        <v>855</v>
      </c>
      <c r="F205" s="30">
        <v>241</v>
      </c>
      <c r="G205" s="30">
        <v>28.19</v>
      </c>
      <c r="H205" s="43" t="s">
        <v>537</v>
      </c>
      <c r="I205" s="44"/>
      <c r="J205" s="30">
        <v>25</v>
      </c>
      <c r="K205" s="30">
        <v>2</v>
      </c>
      <c r="L205" s="30">
        <v>158</v>
      </c>
      <c r="M205" s="30">
        <v>20</v>
      </c>
      <c r="N205" s="30">
        <v>0</v>
      </c>
      <c r="O205" s="30">
        <v>42</v>
      </c>
      <c r="P205" s="30">
        <v>15</v>
      </c>
      <c r="Q205" s="30">
        <v>1</v>
      </c>
      <c r="R205" s="30">
        <v>15</v>
      </c>
      <c r="S205" s="30">
        <v>8</v>
      </c>
      <c r="T205" s="30">
        <v>210</v>
      </c>
      <c r="U205" s="30">
        <v>21</v>
      </c>
      <c r="V205" s="30">
        <v>18</v>
      </c>
      <c r="W205" s="30">
        <v>39</v>
      </c>
      <c r="X205" s="30">
        <v>142</v>
      </c>
      <c r="Y205" s="30">
        <v>18</v>
      </c>
      <c r="Z205" s="30">
        <v>135</v>
      </c>
      <c r="AA205" s="30">
        <v>22</v>
      </c>
      <c r="AB205" s="30">
        <v>22</v>
      </c>
      <c r="AC205" s="30">
        <v>17</v>
      </c>
      <c r="AD205" s="30">
        <v>138</v>
      </c>
      <c r="AE205" s="30">
        <v>21</v>
      </c>
      <c r="AF205" s="30">
        <v>21</v>
      </c>
      <c r="AG205" s="30">
        <v>40</v>
      </c>
      <c r="AH205" s="30">
        <v>17</v>
      </c>
      <c r="AI205" s="30">
        <v>22</v>
      </c>
      <c r="AJ205" s="30">
        <v>23</v>
      </c>
      <c r="AK205" s="30">
        <v>46</v>
      </c>
      <c r="AL205" s="30">
        <v>25</v>
      </c>
      <c r="AM205" s="30">
        <v>22</v>
      </c>
      <c r="AN205" s="30">
        <v>15</v>
      </c>
      <c r="AO205" s="30">
        <v>126</v>
      </c>
      <c r="AP205" s="30">
        <v>133</v>
      </c>
      <c r="AQ205" s="30">
        <v>15</v>
      </c>
      <c r="AR205" s="30">
        <v>38</v>
      </c>
      <c r="AS205" s="30">
        <v>36</v>
      </c>
      <c r="AT205" s="30">
        <v>14</v>
      </c>
      <c r="AU205" s="30">
        <v>135</v>
      </c>
      <c r="AV205" s="30">
        <v>36</v>
      </c>
      <c r="AW205" s="30">
        <v>18</v>
      </c>
      <c r="AX205" s="30">
        <v>23</v>
      </c>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v>91</v>
      </c>
      <c r="FB205" s="30">
        <v>138</v>
      </c>
      <c r="FC205" s="30"/>
      <c r="FD205" s="30"/>
      <c r="FE205" s="30"/>
      <c r="FF205" s="30"/>
      <c r="FG205" s="30"/>
      <c r="FH205" s="30"/>
      <c r="FI205" s="30"/>
      <c r="FJ205" s="30"/>
      <c r="FK205" s="30"/>
      <c r="FL205" s="30"/>
      <c r="FM205" s="30"/>
      <c r="FN205" s="30">
        <v>206</v>
      </c>
      <c r="FO205" s="30"/>
      <c r="FP205" s="30"/>
      <c r="FQ205" s="30"/>
      <c r="FR205" s="30"/>
      <c r="FS205" s="30"/>
      <c r="FT205" s="30"/>
      <c r="FU205" s="30"/>
      <c r="FV205" s="30">
        <v>55</v>
      </c>
      <c r="FW205" s="30">
        <v>24</v>
      </c>
      <c r="FX205" s="30">
        <v>39</v>
      </c>
      <c r="FY205" s="30">
        <v>116</v>
      </c>
      <c r="FZ205" s="30">
        <v>25</v>
      </c>
      <c r="GA205" s="30">
        <v>184</v>
      </c>
      <c r="GB205" s="30">
        <v>189</v>
      </c>
      <c r="GC205" s="30">
        <v>19</v>
      </c>
      <c r="GD205" s="30">
        <v>94</v>
      </c>
      <c r="GE205" s="30">
        <v>85</v>
      </c>
      <c r="GF205" s="30">
        <v>117</v>
      </c>
      <c r="GG205" s="30">
        <v>82</v>
      </c>
      <c r="GH205" s="30">
        <v>24</v>
      </c>
      <c r="GI205" s="30">
        <v>12</v>
      </c>
      <c r="GJ205" s="30">
        <v>145</v>
      </c>
      <c r="GK205" s="30">
        <v>82</v>
      </c>
      <c r="GL205" s="30">
        <v>14</v>
      </c>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v>186</v>
      </c>
      <c r="HO205" s="30"/>
      <c r="HP205" s="30"/>
      <c r="HQ205" s="30"/>
      <c r="HR205" s="30"/>
      <c r="HS205" s="30"/>
      <c r="HT205" s="30">
        <v>25</v>
      </c>
      <c r="HU205" s="30"/>
      <c r="HV205" s="30"/>
      <c r="HW205" s="30"/>
      <c r="HX205" s="30"/>
      <c r="HY205" s="30"/>
      <c r="HZ205" s="30"/>
      <c r="IA205" s="30"/>
      <c r="IB205" s="30"/>
      <c r="IC205" s="30"/>
      <c r="ID205" s="30"/>
      <c r="IE205" s="30"/>
      <c r="IF205" s="30"/>
      <c r="IG205" s="30"/>
      <c r="IH205" s="30"/>
      <c r="II205" s="30">
        <v>199</v>
      </c>
      <c r="IJ205" s="30">
        <v>196</v>
      </c>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30"/>
      <c r="LE205" s="30"/>
      <c r="LF205" s="30"/>
      <c r="LG205" s="30"/>
      <c r="LH205" s="30"/>
      <c r="LI205" s="30"/>
      <c r="LJ205" s="30"/>
      <c r="LK205" s="30"/>
      <c r="LL205" s="30"/>
      <c r="LM205" s="30"/>
      <c r="LN205" s="30"/>
      <c r="LO205" s="30"/>
      <c r="LP205" s="30"/>
      <c r="LQ205" s="30"/>
      <c r="LR205" s="30"/>
      <c r="LS205" s="30"/>
      <c r="LT205" s="30"/>
      <c r="LU205" s="30"/>
      <c r="LV205" s="30"/>
      <c r="LW205" s="30"/>
      <c r="LX205" s="30"/>
      <c r="LY205" s="30"/>
      <c r="LZ205" s="30"/>
      <c r="MA205" s="30"/>
      <c r="MB205" s="30"/>
      <c r="MC205" s="30"/>
      <c r="MD205" s="30"/>
      <c r="ME205" s="30"/>
      <c r="MF205" s="30"/>
      <c r="MG205" s="30"/>
      <c r="MH205" s="30"/>
      <c r="MI205" s="30"/>
      <c r="MJ205" s="30"/>
      <c r="MK205" s="30"/>
      <c r="ML205" s="30"/>
      <c r="MM205" s="30"/>
      <c r="MN205" s="30"/>
      <c r="MO205" s="30"/>
      <c r="MP205" s="30"/>
      <c r="MQ205" s="30"/>
      <c r="MR205" s="30"/>
      <c r="MS205" s="30"/>
      <c r="MT205" s="30"/>
      <c r="MU205" s="30"/>
      <c r="MV205" s="30"/>
      <c r="MW205" s="30"/>
      <c r="MX205" s="30"/>
      <c r="MY205" s="30"/>
      <c r="MZ205" s="30"/>
      <c r="NA205" s="30"/>
      <c r="NB205" s="30"/>
      <c r="NC205" s="30"/>
      <c r="ND205" s="30"/>
      <c r="NE205" s="30"/>
      <c r="NF205" s="30"/>
      <c r="NG205" s="30"/>
      <c r="NH205" s="30"/>
      <c r="NI205" s="30"/>
      <c r="NJ205" s="30"/>
      <c r="NK205" s="30"/>
      <c r="NL205" s="30"/>
      <c r="NM205" s="30"/>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c r="PO205" s="30"/>
      <c r="PP205" s="30"/>
      <c r="PQ205" s="30"/>
      <c r="PR205" s="30"/>
      <c r="PS205" s="30"/>
      <c r="PT205" s="30"/>
      <c r="PU205" s="30"/>
      <c r="PV205" s="30"/>
      <c r="PW205" s="30"/>
      <c r="PX205" s="30"/>
      <c r="PY205" s="30"/>
      <c r="PZ205" s="30"/>
      <c r="QA205" s="30"/>
      <c r="QB205" s="30"/>
      <c r="QC205" s="30"/>
      <c r="QD205" s="30"/>
      <c r="QE205" s="30"/>
      <c r="QF205" s="30"/>
      <c r="QG205" s="30"/>
      <c r="QH205" s="30"/>
      <c r="QI205" s="30"/>
      <c r="QJ205" s="30"/>
      <c r="QK205" s="30"/>
      <c r="QL205" s="30"/>
      <c r="QM205" s="30"/>
      <c r="QN205" s="30"/>
      <c r="QO205" s="30"/>
      <c r="QP205" s="30"/>
      <c r="QQ205" s="30"/>
      <c r="QR205" s="30"/>
      <c r="QS205" s="30">
        <v>193</v>
      </c>
      <c r="QT205" s="30"/>
      <c r="QU205" s="30"/>
      <c r="QV205" s="30"/>
      <c r="QW205" s="30"/>
      <c r="QX205" s="30"/>
      <c r="QY205" s="30"/>
      <c r="QZ205" s="30"/>
      <c r="RA205" s="30"/>
      <c r="RB205" s="30"/>
      <c r="RC205" s="30"/>
      <c r="RD205" s="30"/>
      <c r="RE205" s="30"/>
      <c r="RF205" s="30"/>
      <c r="RG205" s="30"/>
      <c r="RH205" s="30"/>
      <c r="RI205" s="30"/>
      <c r="RJ205" s="30"/>
      <c r="RK205" s="30"/>
      <c r="RL205" s="30"/>
      <c r="RM205" s="30"/>
      <c r="RN205" s="30"/>
      <c r="RO205" s="30"/>
      <c r="RP205" s="30"/>
      <c r="RQ205" s="30"/>
      <c r="RR205" s="30"/>
      <c r="RS205" s="30"/>
      <c r="RT205" s="30"/>
      <c r="RU205" s="30"/>
      <c r="RV205" s="30"/>
      <c r="RW205" s="30"/>
      <c r="RX205" s="30"/>
      <c r="RY205" s="30"/>
      <c r="RZ205" s="30"/>
      <c r="SA205" s="30"/>
      <c r="SB205" s="30"/>
      <c r="SC205" s="30"/>
      <c r="SD205" s="30"/>
      <c r="SE205" s="30"/>
      <c r="SF205" s="30"/>
      <c r="SG205" s="30"/>
      <c r="SH205" s="30"/>
      <c r="SI205" s="30"/>
      <c r="SJ205" s="30"/>
      <c r="SK205" s="30"/>
      <c r="SL205" s="30">
        <v>17</v>
      </c>
      <c r="SM205" s="30">
        <v>14</v>
      </c>
      <c r="SN205" s="30"/>
      <c r="SO205" s="30"/>
      <c r="SP205" s="30"/>
      <c r="SQ205" s="30"/>
      <c r="SR205" s="30"/>
      <c r="SS205" s="30"/>
      <c r="ST205" s="30"/>
      <c r="SU205" s="30"/>
      <c r="SV205" s="30"/>
      <c r="SW205" s="30"/>
      <c r="SX205" s="30"/>
      <c r="SY205" s="30"/>
      <c r="SZ205" s="30"/>
      <c r="TA205" s="30"/>
      <c r="TB205" s="30"/>
      <c r="TC205" s="30"/>
      <c r="TD205" s="30"/>
      <c r="TE205" s="30"/>
      <c r="TF205" s="30"/>
      <c r="TG205" s="30"/>
      <c r="TH205" s="30"/>
      <c r="TI205" s="30"/>
      <c r="TJ205" s="30"/>
      <c r="TK205" s="30"/>
      <c r="TL205" s="30"/>
      <c r="TM205" s="30"/>
      <c r="TN205" s="30"/>
      <c r="TO205" s="30"/>
      <c r="TP205" s="30"/>
      <c r="TQ205" s="30"/>
      <c r="TR205" s="30"/>
      <c r="TS205" s="30"/>
      <c r="TT205" s="30"/>
      <c r="TU205" s="30"/>
      <c r="TV205" s="30"/>
      <c r="TW205" s="30"/>
      <c r="TX205" s="30"/>
      <c r="TY205" s="30"/>
      <c r="TZ205" s="30"/>
      <c r="UA205" s="30"/>
    </row>
    <row r="206" spans="2:547">
      <c r="B206" s="30" t="s">
        <v>198</v>
      </c>
      <c r="C206" s="43" t="s">
        <v>541</v>
      </c>
      <c r="D206" s="44"/>
      <c r="E206" s="30">
        <v>1049</v>
      </c>
      <c r="F206" s="30">
        <v>177</v>
      </c>
      <c r="G206" s="30">
        <v>16.87</v>
      </c>
      <c r="H206" s="43" t="s">
        <v>537</v>
      </c>
      <c r="I206" s="44"/>
      <c r="J206" s="30">
        <v>25</v>
      </c>
      <c r="K206" s="30">
        <v>0</v>
      </c>
      <c r="L206" s="30">
        <v>73</v>
      </c>
      <c r="M206" s="30">
        <v>11</v>
      </c>
      <c r="N206" s="30">
        <v>1</v>
      </c>
      <c r="O206" s="30">
        <v>68</v>
      </c>
      <c r="P206" s="30">
        <v>23</v>
      </c>
      <c r="Q206" s="30">
        <v>4</v>
      </c>
      <c r="R206" s="30">
        <v>13</v>
      </c>
      <c r="S206" s="30">
        <v>7</v>
      </c>
      <c r="T206" s="30">
        <v>156</v>
      </c>
      <c r="U206" s="30">
        <v>13</v>
      </c>
      <c r="V206" s="30">
        <v>22</v>
      </c>
      <c r="W206" s="30">
        <v>56</v>
      </c>
      <c r="X206" s="30">
        <v>68</v>
      </c>
      <c r="Y206" s="30">
        <v>12</v>
      </c>
      <c r="Z206" s="30">
        <v>60</v>
      </c>
      <c r="AA206" s="30">
        <v>15</v>
      </c>
      <c r="AB206" s="30">
        <v>19</v>
      </c>
      <c r="AC206" s="30">
        <v>20</v>
      </c>
      <c r="AD206" s="30">
        <v>62</v>
      </c>
      <c r="AE206" s="30">
        <v>19</v>
      </c>
      <c r="AF206" s="30">
        <v>18</v>
      </c>
      <c r="AG206" s="30">
        <v>58</v>
      </c>
      <c r="AH206" s="30">
        <v>18</v>
      </c>
      <c r="AI206" s="30">
        <v>18</v>
      </c>
      <c r="AJ206" s="30">
        <v>19</v>
      </c>
      <c r="AK206" s="30">
        <v>66</v>
      </c>
      <c r="AL206" s="30">
        <v>19</v>
      </c>
      <c r="AM206" s="30">
        <v>16</v>
      </c>
      <c r="AN206" s="30">
        <v>17</v>
      </c>
      <c r="AO206" s="30">
        <v>60</v>
      </c>
      <c r="AP206" s="30">
        <v>64</v>
      </c>
      <c r="AQ206" s="30">
        <v>20</v>
      </c>
      <c r="AR206" s="30">
        <v>62</v>
      </c>
      <c r="AS206" s="30">
        <v>51</v>
      </c>
      <c r="AT206" s="30">
        <v>21</v>
      </c>
      <c r="AU206" s="30">
        <v>61</v>
      </c>
      <c r="AV206" s="30">
        <v>53</v>
      </c>
      <c r="AW206" s="30">
        <v>12</v>
      </c>
      <c r="AX206" s="30">
        <v>12</v>
      </c>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v>0</v>
      </c>
      <c r="DM206" s="30">
        <v>1</v>
      </c>
      <c r="DN206" s="30">
        <v>2</v>
      </c>
      <c r="DO206" s="30">
        <v>0</v>
      </c>
      <c r="DP206" s="30">
        <v>1</v>
      </c>
      <c r="DQ206" s="30">
        <v>1</v>
      </c>
      <c r="DR206" s="30">
        <v>0</v>
      </c>
      <c r="DS206" s="30">
        <v>0</v>
      </c>
      <c r="DT206" s="30">
        <v>1</v>
      </c>
      <c r="DU206" s="30">
        <v>0</v>
      </c>
      <c r="DV206" s="30">
        <v>1</v>
      </c>
      <c r="DW206" s="30">
        <v>1</v>
      </c>
      <c r="DX206" s="30">
        <v>0</v>
      </c>
      <c r="DY206" s="30">
        <v>1</v>
      </c>
      <c r="DZ206" s="30">
        <v>0</v>
      </c>
      <c r="EA206" s="30">
        <v>1</v>
      </c>
      <c r="EB206" s="30">
        <v>0</v>
      </c>
      <c r="EC206" s="30">
        <v>0</v>
      </c>
      <c r="ED206" s="30">
        <v>0</v>
      </c>
      <c r="EE206" s="30">
        <v>1</v>
      </c>
      <c r="EF206" s="30">
        <v>1</v>
      </c>
      <c r="EG206" s="30">
        <v>0</v>
      </c>
      <c r="EH206" s="30">
        <v>0</v>
      </c>
      <c r="EI206" s="30">
        <v>0</v>
      </c>
      <c r="EJ206" s="30">
        <v>1</v>
      </c>
      <c r="EK206" s="30">
        <v>0</v>
      </c>
      <c r="EL206" s="30">
        <v>1</v>
      </c>
      <c r="EM206" s="30">
        <v>0</v>
      </c>
      <c r="EN206" s="30">
        <v>0</v>
      </c>
      <c r="EO206" s="30">
        <v>0</v>
      </c>
      <c r="EP206" s="30">
        <v>0</v>
      </c>
      <c r="EQ206" s="30">
        <v>0</v>
      </c>
      <c r="ER206" s="30"/>
      <c r="ES206" s="30"/>
      <c r="ET206" s="30">
        <v>20</v>
      </c>
      <c r="EU206" s="30">
        <v>49</v>
      </c>
      <c r="EV206" s="30">
        <v>82</v>
      </c>
      <c r="EW206" s="30">
        <v>29</v>
      </c>
      <c r="EX206" s="30">
        <v>10</v>
      </c>
      <c r="EY206" s="30"/>
      <c r="EZ206" s="30"/>
      <c r="FA206" s="30"/>
      <c r="FB206" s="30"/>
      <c r="FC206" s="30"/>
      <c r="FD206" s="30"/>
      <c r="FE206" s="30"/>
      <c r="FF206" s="30"/>
      <c r="FG206" s="30"/>
      <c r="FH206" s="30">
        <v>148</v>
      </c>
      <c r="FI206" s="30"/>
      <c r="FJ206" s="30"/>
      <c r="FK206" s="30"/>
      <c r="FL206" s="30"/>
      <c r="FM206" s="30"/>
      <c r="FN206" s="30"/>
      <c r="FO206" s="30"/>
      <c r="FP206" s="30"/>
      <c r="FQ206" s="30"/>
      <c r="FR206" s="30"/>
      <c r="FS206" s="30"/>
      <c r="FT206" s="30"/>
      <c r="FU206" s="30"/>
      <c r="FV206" s="30">
        <v>42</v>
      </c>
      <c r="FW206" s="30">
        <v>25</v>
      </c>
      <c r="FX206" s="30">
        <v>22</v>
      </c>
      <c r="FY206" s="30">
        <v>78</v>
      </c>
      <c r="FZ206" s="30">
        <v>27</v>
      </c>
      <c r="GA206" s="30">
        <v>136</v>
      </c>
      <c r="GB206" s="30">
        <v>132</v>
      </c>
      <c r="GC206" s="30">
        <v>27</v>
      </c>
      <c r="GD206" s="30">
        <v>57</v>
      </c>
      <c r="GE206" s="30">
        <v>52</v>
      </c>
      <c r="GF206" s="30">
        <v>73</v>
      </c>
      <c r="GG206" s="30">
        <v>63</v>
      </c>
      <c r="GH206" s="30">
        <v>26</v>
      </c>
      <c r="GI206" s="30">
        <v>8</v>
      </c>
      <c r="GJ206" s="30">
        <v>97</v>
      </c>
      <c r="GK206" s="30">
        <v>59</v>
      </c>
      <c r="GL206" s="30">
        <v>22</v>
      </c>
      <c r="GM206" s="30"/>
      <c r="GN206" s="30"/>
      <c r="GO206" s="30"/>
      <c r="GP206" s="30"/>
      <c r="GQ206" s="30"/>
      <c r="GR206" s="30"/>
      <c r="GS206" s="30"/>
      <c r="GT206" s="30"/>
      <c r="GU206" s="30"/>
      <c r="GV206" s="30"/>
      <c r="GW206" s="30"/>
      <c r="GX206" s="30"/>
      <c r="GY206" s="30"/>
      <c r="GZ206" s="30"/>
      <c r="HA206" s="30"/>
      <c r="HB206" s="30"/>
      <c r="HC206" s="30"/>
      <c r="HD206" s="30"/>
      <c r="HE206" s="30"/>
      <c r="HF206" s="30">
        <v>142</v>
      </c>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v>142</v>
      </c>
      <c r="IJ206" s="30">
        <v>140</v>
      </c>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30"/>
      <c r="LJ206" s="30"/>
      <c r="LK206" s="30"/>
      <c r="LL206" s="30"/>
      <c r="LM206" s="30"/>
      <c r="LN206" s="30"/>
      <c r="LO206" s="30"/>
      <c r="LP206" s="30"/>
      <c r="LQ206" s="30"/>
      <c r="LR206" s="30"/>
      <c r="LS206" s="30"/>
      <c r="LT206" s="30"/>
      <c r="LU206" s="30"/>
      <c r="LV206" s="30"/>
      <c r="LW206" s="30"/>
      <c r="LX206" s="30"/>
      <c r="LY206" s="30"/>
      <c r="LZ206" s="30"/>
      <c r="MA206" s="30"/>
      <c r="MB206" s="30"/>
      <c r="MC206" s="30"/>
      <c r="MD206" s="30"/>
      <c r="ME206" s="30"/>
      <c r="MF206" s="30"/>
      <c r="MG206" s="30"/>
      <c r="MH206" s="30"/>
      <c r="MI206" s="30"/>
      <c r="MJ206" s="30"/>
      <c r="MK206" s="30"/>
      <c r="ML206" s="30"/>
      <c r="MM206" s="30"/>
      <c r="MN206" s="30"/>
      <c r="MO206" s="30"/>
      <c r="MP206" s="30"/>
      <c r="MQ206" s="30"/>
      <c r="MR206" s="30"/>
      <c r="MS206" s="30"/>
      <c r="MT206" s="30"/>
      <c r="MU206" s="30"/>
      <c r="MV206" s="30"/>
      <c r="MW206" s="30"/>
      <c r="MX206" s="30"/>
      <c r="MY206" s="30"/>
      <c r="MZ206" s="30"/>
      <c r="NA206" s="30"/>
      <c r="NB206" s="30"/>
      <c r="NC206" s="30"/>
      <c r="ND206" s="30"/>
      <c r="NE206" s="30"/>
      <c r="NF206" s="30"/>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c r="PO206" s="30"/>
      <c r="PP206" s="30"/>
      <c r="PQ206" s="30"/>
      <c r="PR206" s="30"/>
      <c r="PS206" s="30"/>
      <c r="PT206" s="30"/>
      <c r="PU206" s="30"/>
      <c r="PV206" s="30"/>
      <c r="PW206" s="30"/>
      <c r="PX206" s="30"/>
      <c r="PY206" s="30"/>
      <c r="PZ206" s="30"/>
      <c r="QA206" s="30"/>
      <c r="QB206" s="30"/>
      <c r="QC206" s="30"/>
      <c r="QD206" s="30"/>
      <c r="QE206" s="30"/>
      <c r="QF206" s="30"/>
      <c r="QG206" s="30"/>
      <c r="QH206" s="30"/>
      <c r="QI206" s="30"/>
      <c r="QJ206" s="30"/>
      <c r="QK206" s="30"/>
      <c r="QL206" s="30"/>
      <c r="QM206" s="30"/>
      <c r="QN206" s="30"/>
      <c r="QO206" s="30"/>
      <c r="QP206" s="30"/>
      <c r="QQ206" s="30"/>
      <c r="QR206" s="30"/>
      <c r="QS206" s="30"/>
      <c r="QT206" s="30">
        <v>128</v>
      </c>
      <c r="QU206" s="30"/>
      <c r="QV206" s="30"/>
      <c r="QW206" s="30"/>
      <c r="QX206" s="30"/>
      <c r="QY206" s="30"/>
      <c r="QZ206" s="30"/>
      <c r="RA206" s="30"/>
      <c r="RB206" s="30"/>
      <c r="RC206" s="30"/>
      <c r="RD206" s="30"/>
      <c r="RE206" s="30"/>
      <c r="RF206" s="30"/>
      <c r="RG206" s="30"/>
      <c r="RH206" s="30"/>
      <c r="RI206" s="30"/>
      <c r="RJ206" s="30"/>
      <c r="RK206" s="30"/>
      <c r="RL206" s="30"/>
      <c r="RM206" s="30"/>
      <c r="RN206" s="30"/>
      <c r="RO206" s="30"/>
      <c r="RP206" s="30"/>
      <c r="RQ206" s="30"/>
      <c r="RR206" s="30"/>
      <c r="RS206" s="30"/>
      <c r="RT206" s="30"/>
      <c r="RU206" s="30"/>
      <c r="RV206" s="30"/>
      <c r="RW206" s="30"/>
      <c r="RX206" s="30"/>
      <c r="RY206" s="30"/>
      <c r="RZ206" s="30"/>
      <c r="SA206" s="30"/>
      <c r="SB206" s="30"/>
      <c r="SC206" s="30"/>
      <c r="SD206" s="30"/>
      <c r="SE206" s="30"/>
      <c r="SF206" s="30"/>
      <c r="SG206" s="30"/>
      <c r="SH206" s="30"/>
      <c r="SI206" s="30"/>
      <c r="SJ206" s="30"/>
      <c r="SK206" s="30"/>
      <c r="SL206" s="30">
        <v>7</v>
      </c>
      <c r="SM206" s="30">
        <v>9</v>
      </c>
      <c r="SN206" s="30"/>
      <c r="SO206" s="30"/>
      <c r="SP206" s="30"/>
      <c r="SQ206" s="30"/>
      <c r="SR206" s="30"/>
      <c r="SS206" s="30"/>
      <c r="ST206" s="30"/>
      <c r="SU206" s="30"/>
      <c r="SV206" s="30"/>
      <c r="SW206" s="30"/>
      <c r="SX206" s="30"/>
      <c r="SY206" s="30"/>
      <c r="SZ206" s="30"/>
      <c r="TA206" s="30"/>
      <c r="TB206" s="30"/>
      <c r="TC206" s="30"/>
      <c r="TD206" s="30"/>
      <c r="TE206" s="30"/>
      <c r="TF206" s="30"/>
      <c r="TG206" s="30"/>
      <c r="TH206" s="30"/>
      <c r="TI206" s="30"/>
      <c r="TJ206" s="30"/>
      <c r="TK206" s="30"/>
      <c r="TL206" s="30"/>
      <c r="TM206" s="30"/>
      <c r="TN206" s="30"/>
      <c r="TO206" s="30"/>
      <c r="TP206" s="30"/>
      <c r="TQ206" s="30"/>
      <c r="TR206" s="30"/>
      <c r="TS206" s="30"/>
      <c r="TT206" s="30"/>
      <c r="TU206" s="30"/>
      <c r="TV206" s="30"/>
      <c r="TW206" s="30"/>
      <c r="TX206" s="30"/>
      <c r="TY206" s="30"/>
      <c r="TZ206" s="30"/>
      <c r="UA206" s="30"/>
    </row>
    <row r="207" spans="2:547">
      <c r="B207" s="30" t="s">
        <v>199</v>
      </c>
      <c r="C207" s="43" t="s">
        <v>541</v>
      </c>
      <c r="D207" s="44"/>
      <c r="E207" s="30">
        <v>392</v>
      </c>
      <c r="F207" s="30">
        <v>45</v>
      </c>
      <c r="G207" s="30">
        <v>11.48</v>
      </c>
      <c r="H207" s="43" t="s">
        <v>537</v>
      </c>
      <c r="I207" s="44"/>
      <c r="J207" s="30">
        <v>16</v>
      </c>
      <c r="K207" s="30">
        <v>0</v>
      </c>
      <c r="L207" s="30">
        <v>20</v>
      </c>
      <c r="M207" s="30">
        <v>4</v>
      </c>
      <c r="N207" s="30">
        <v>0</v>
      </c>
      <c r="O207" s="30">
        <v>15</v>
      </c>
      <c r="P207" s="30">
        <v>5</v>
      </c>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v>10</v>
      </c>
      <c r="DM207" s="30">
        <v>4</v>
      </c>
      <c r="DN207" s="30">
        <v>41</v>
      </c>
      <c r="DO207" s="30">
        <v>18</v>
      </c>
      <c r="DP207" s="30">
        <v>15</v>
      </c>
      <c r="DQ207" s="30">
        <v>16</v>
      </c>
      <c r="DR207" s="30">
        <v>13</v>
      </c>
      <c r="DS207" s="30">
        <v>5</v>
      </c>
      <c r="DT207" s="30">
        <v>11</v>
      </c>
      <c r="DU207" s="30">
        <v>14</v>
      </c>
      <c r="DV207" s="30">
        <v>11</v>
      </c>
      <c r="DW207" s="30">
        <v>12</v>
      </c>
      <c r="DX207" s="30">
        <v>7</v>
      </c>
      <c r="DY207" s="30">
        <v>15</v>
      </c>
      <c r="DZ207" s="30">
        <v>7</v>
      </c>
      <c r="EA207" s="30">
        <v>12</v>
      </c>
      <c r="EB207" s="30">
        <v>5</v>
      </c>
      <c r="EC207" s="30">
        <v>2</v>
      </c>
      <c r="ED207" s="30">
        <v>7</v>
      </c>
      <c r="EE207" s="30">
        <v>14</v>
      </c>
      <c r="EF207" s="30">
        <v>13</v>
      </c>
      <c r="EG207" s="30">
        <v>6</v>
      </c>
      <c r="EH207" s="30">
        <v>17</v>
      </c>
      <c r="EI207" s="30">
        <v>8</v>
      </c>
      <c r="EJ207" s="30">
        <v>11</v>
      </c>
      <c r="EK207" s="30">
        <v>4</v>
      </c>
      <c r="EL207" s="30">
        <v>13</v>
      </c>
      <c r="EM207" s="30">
        <v>3</v>
      </c>
      <c r="EN207" s="30">
        <v>15</v>
      </c>
      <c r="EO207" s="30">
        <v>5</v>
      </c>
      <c r="EP207" s="30">
        <v>6</v>
      </c>
      <c r="EQ207" s="30">
        <v>14</v>
      </c>
      <c r="ER207" s="30"/>
      <c r="ES207" s="30"/>
      <c r="ET207" s="30">
        <v>13</v>
      </c>
      <c r="EU207" s="30">
        <v>11</v>
      </c>
      <c r="EV207" s="30">
        <v>26</v>
      </c>
      <c r="EW207" s="30">
        <v>4</v>
      </c>
      <c r="EX207" s="30">
        <v>1</v>
      </c>
      <c r="EY207" s="30"/>
      <c r="EZ207" s="30"/>
      <c r="FA207" s="30"/>
      <c r="FB207" s="30"/>
      <c r="FC207" s="30"/>
      <c r="FD207" s="30"/>
      <c r="FE207" s="30"/>
      <c r="FF207" s="30"/>
      <c r="FG207" s="30"/>
      <c r="FH207" s="30">
        <v>35</v>
      </c>
      <c r="FI207" s="30"/>
      <c r="FJ207" s="30"/>
      <c r="FK207" s="30"/>
      <c r="FL207" s="30"/>
      <c r="FM207" s="30"/>
      <c r="FN207" s="30"/>
      <c r="FO207" s="30"/>
      <c r="FP207" s="30"/>
      <c r="FQ207" s="30"/>
      <c r="FR207" s="30"/>
      <c r="FS207" s="30"/>
      <c r="FT207" s="30"/>
      <c r="FU207" s="30"/>
      <c r="FV207" s="30">
        <v>12</v>
      </c>
      <c r="FW207" s="30">
        <v>11</v>
      </c>
      <c r="FX207" s="30">
        <v>11</v>
      </c>
      <c r="FY207" s="30">
        <v>14</v>
      </c>
      <c r="FZ207" s="30">
        <v>13</v>
      </c>
      <c r="GA207" s="30">
        <v>30</v>
      </c>
      <c r="GB207" s="30">
        <v>31</v>
      </c>
      <c r="GC207" s="30">
        <v>3</v>
      </c>
      <c r="GD207" s="30">
        <v>20</v>
      </c>
      <c r="GE207" s="30">
        <v>10</v>
      </c>
      <c r="GF207" s="30">
        <v>20</v>
      </c>
      <c r="GG207" s="30">
        <v>12</v>
      </c>
      <c r="GH207" s="30">
        <v>13</v>
      </c>
      <c r="GI207" s="30">
        <v>3</v>
      </c>
      <c r="GJ207" s="30">
        <v>17</v>
      </c>
      <c r="GK207" s="30">
        <v>22</v>
      </c>
      <c r="GL207" s="30">
        <v>11</v>
      </c>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v>31</v>
      </c>
      <c r="HX207" s="30"/>
      <c r="HY207" s="30"/>
      <c r="HZ207" s="30"/>
      <c r="IA207" s="30"/>
      <c r="IB207" s="30"/>
      <c r="IC207" s="30"/>
      <c r="ID207" s="30"/>
      <c r="IE207" s="30"/>
      <c r="IF207" s="30"/>
      <c r="IG207" s="30"/>
      <c r="IH207" s="30"/>
      <c r="II207" s="30">
        <v>31</v>
      </c>
      <c r="IJ207" s="30">
        <v>33</v>
      </c>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30"/>
      <c r="LE207" s="30"/>
      <c r="LF207" s="30"/>
      <c r="LG207" s="30"/>
      <c r="LH207" s="30"/>
      <c r="LI207" s="30"/>
      <c r="LJ207" s="30"/>
      <c r="LK207" s="30"/>
      <c r="LL207" s="30"/>
      <c r="LM207" s="30"/>
      <c r="LN207" s="30"/>
      <c r="LO207" s="30"/>
      <c r="LP207" s="30"/>
      <c r="LQ207" s="30"/>
      <c r="LR207" s="30"/>
      <c r="LS207" s="30"/>
      <c r="LT207" s="30"/>
      <c r="LU207" s="30"/>
      <c r="LV207" s="30"/>
      <c r="LW207" s="30"/>
      <c r="LX207" s="30"/>
      <c r="LY207" s="30"/>
      <c r="LZ207" s="30"/>
      <c r="MA207" s="30"/>
      <c r="MB207" s="30"/>
      <c r="MC207" s="30"/>
      <c r="MD207" s="30"/>
      <c r="ME207" s="30"/>
      <c r="MF207" s="30"/>
      <c r="MG207" s="30"/>
      <c r="MH207" s="30"/>
      <c r="MI207" s="30"/>
      <c r="MJ207" s="30"/>
      <c r="MK207" s="30"/>
      <c r="ML207" s="30"/>
      <c r="MM207" s="30"/>
      <c r="MN207" s="30"/>
      <c r="MO207" s="30"/>
      <c r="MP207" s="30"/>
      <c r="MQ207" s="30"/>
      <c r="MR207" s="30"/>
      <c r="MS207" s="30"/>
      <c r="MT207" s="30"/>
      <c r="MU207" s="30"/>
      <c r="MV207" s="30"/>
      <c r="MW207" s="30"/>
      <c r="MX207" s="30"/>
      <c r="MY207" s="30"/>
      <c r="MZ207" s="30"/>
      <c r="NA207" s="30"/>
      <c r="NB207" s="30"/>
      <c r="NC207" s="30"/>
      <c r="ND207" s="30"/>
      <c r="NE207" s="30"/>
      <c r="NF207" s="30"/>
      <c r="NG207" s="30"/>
      <c r="NH207" s="30"/>
      <c r="NI207" s="30"/>
      <c r="NJ207" s="30"/>
      <c r="NK207" s="30"/>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c r="PO207" s="30"/>
      <c r="PP207" s="30"/>
      <c r="PQ207" s="30"/>
      <c r="PR207" s="30"/>
      <c r="PS207" s="30"/>
      <c r="PT207" s="30"/>
      <c r="PU207" s="30"/>
      <c r="PV207" s="30"/>
      <c r="PW207" s="30"/>
      <c r="PX207" s="30"/>
      <c r="PY207" s="30"/>
      <c r="PZ207" s="30"/>
      <c r="QA207" s="30"/>
      <c r="QB207" s="30"/>
      <c r="QC207" s="30"/>
      <c r="QD207" s="30"/>
      <c r="QE207" s="30"/>
      <c r="QF207" s="30"/>
      <c r="QG207" s="30"/>
      <c r="QH207" s="30"/>
      <c r="QI207" s="30"/>
      <c r="QJ207" s="30"/>
      <c r="QK207" s="30"/>
      <c r="QL207" s="30"/>
      <c r="QM207" s="30"/>
      <c r="QN207" s="30"/>
      <c r="QO207" s="30"/>
      <c r="QP207" s="30"/>
      <c r="QQ207" s="30"/>
      <c r="QR207" s="30"/>
      <c r="QS207" s="30"/>
      <c r="QT207" s="30"/>
      <c r="QU207" s="30">
        <v>36</v>
      </c>
      <c r="QV207" s="30"/>
      <c r="QW207" s="30"/>
      <c r="QX207" s="30"/>
      <c r="QY207" s="30"/>
      <c r="QZ207" s="30"/>
      <c r="RA207" s="30"/>
      <c r="RB207" s="30"/>
      <c r="RC207" s="30"/>
      <c r="RD207" s="30"/>
      <c r="RE207" s="30"/>
      <c r="RF207" s="30"/>
      <c r="RG207" s="30"/>
      <c r="RH207" s="30"/>
      <c r="RI207" s="30"/>
      <c r="RJ207" s="30"/>
      <c r="RK207" s="30"/>
      <c r="RL207" s="30"/>
      <c r="RM207" s="30"/>
      <c r="RN207" s="30"/>
      <c r="RO207" s="30"/>
      <c r="RP207" s="30"/>
      <c r="RQ207" s="30"/>
      <c r="RR207" s="30"/>
      <c r="RS207" s="30"/>
      <c r="RT207" s="30"/>
      <c r="RU207" s="30"/>
      <c r="RV207" s="30"/>
      <c r="RW207" s="30"/>
      <c r="RX207" s="30"/>
      <c r="RY207" s="30"/>
      <c r="RZ207" s="30"/>
      <c r="SA207" s="30"/>
      <c r="SB207" s="30"/>
      <c r="SC207" s="30"/>
      <c r="SD207" s="30"/>
      <c r="SE207" s="30"/>
      <c r="SF207" s="30"/>
      <c r="SG207" s="30"/>
      <c r="SH207" s="30"/>
      <c r="SI207" s="30"/>
      <c r="SJ207" s="30"/>
      <c r="SK207" s="30"/>
      <c r="SL207" s="30"/>
      <c r="SM207" s="30"/>
      <c r="SN207" s="30"/>
      <c r="SO207" s="30"/>
      <c r="SP207" s="30"/>
      <c r="SQ207" s="30"/>
      <c r="SR207" s="30"/>
      <c r="SS207" s="30"/>
      <c r="ST207" s="30"/>
      <c r="SU207" s="30"/>
      <c r="SV207" s="30"/>
      <c r="SW207" s="30"/>
      <c r="SX207" s="30"/>
      <c r="SY207" s="30"/>
      <c r="SZ207" s="30"/>
      <c r="TA207" s="30"/>
      <c r="TB207" s="30"/>
      <c r="TC207" s="30"/>
      <c r="TD207" s="30"/>
      <c r="TE207" s="30"/>
      <c r="TF207" s="30"/>
      <c r="TG207" s="30"/>
      <c r="TH207" s="30"/>
      <c r="TI207" s="30"/>
      <c r="TJ207" s="30"/>
      <c r="TK207" s="30"/>
      <c r="TL207" s="30"/>
      <c r="TM207" s="30"/>
      <c r="TN207" s="30"/>
      <c r="TO207" s="30"/>
      <c r="TP207" s="30"/>
      <c r="TQ207" s="30"/>
      <c r="TR207" s="30"/>
      <c r="TS207" s="30"/>
      <c r="TT207" s="30"/>
      <c r="TU207" s="30"/>
      <c r="TV207" s="30"/>
      <c r="TW207" s="30"/>
      <c r="TX207" s="30"/>
      <c r="TY207" s="30"/>
      <c r="TZ207" s="30"/>
      <c r="UA207" s="30"/>
    </row>
    <row r="208" spans="2:547">
      <c r="B208" s="30" t="s">
        <v>200</v>
      </c>
      <c r="C208" s="43" t="s">
        <v>541</v>
      </c>
      <c r="D208" s="44"/>
      <c r="E208" s="30">
        <v>906</v>
      </c>
      <c r="F208" s="30">
        <v>146</v>
      </c>
      <c r="G208" s="30">
        <v>16.11</v>
      </c>
      <c r="H208" s="43" t="s">
        <v>537</v>
      </c>
      <c r="I208" s="44"/>
      <c r="J208" s="30">
        <v>36</v>
      </c>
      <c r="K208" s="30">
        <v>2</v>
      </c>
      <c r="L208" s="30">
        <v>71</v>
      </c>
      <c r="M208" s="30">
        <v>13</v>
      </c>
      <c r="N208" s="30">
        <v>0</v>
      </c>
      <c r="O208" s="30">
        <v>39</v>
      </c>
      <c r="P208" s="30">
        <v>20</v>
      </c>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v>25</v>
      </c>
      <c r="DM208" s="30">
        <v>4</v>
      </c>
      <c r="DN208" s="30">
        <v>135</v>
      </c>
      <c r="DO208" s="30">
        <v>43</v>
      </c>
      <c r="DP208" s="30">
        <v>74</v>
      </c>
      <c r="DQ208" s="30">
        <v>67</v>
      </c>
      <c r="DR208" s="30">
        <v>30</v>
      </c>
      <c r="DS208" s="30">
        <v>18</v>
      </c>
      <c r="DT208" s="30">
        <v>27</v>
      </c>
      <c r="DU208" s="30">
        <v>35</v>
      </c>
      <c r="DV208" s="30">
        <v>28</v>
      </c>
      <c r="DW208" s="30">
        <v>29</v>
      </c>
      <c r="DX208" s="30">
        <v>18</v>
      </c>
      <c r="DY208" s="30">
        <v>31</v>
      </c>
      <c r="DZ208" s="30">
        <v>19</v>
      </c>
      <c r="EA208" s="30">
        <v>28</v>
      </c>
      <c r="EB208" s="30">
        <v>14</v>
      </c>
      <c r="EC208" s="30">
        <v>12</v>
      </c>
      <c r="ED208" s="30">
        <v>13</v>
      </c>
      <c r="EE208" s="30">
        <v>68</v>
      </c>
      <c r="EF208" s="30">
        <v>63</v>
      </c>
      <c r="EG208" s="30">
        <v>16</v>
      </c>
      <c r="EH208" s="30">
        <v>35</v>
      </c>
      <c r="EI208" s="30">
        <v>21</v>
      </c>
      <c r="EJ208" s="30">
        <v>59</v>
      </c>
      <c r="EK208" s="30">
        <v>13</v>
      </c>
      <c r="EL208" s="30">
        <v>58</v>
      </c>
      <c r="EM208" s="30">
        <v>11</v>
      </c>
      <c r="EN208" s="30">
        <v>33</v>
      </c>
      <c r="EO208" s="30">
        <v>18</v>
      </c>
      <c r="EP208" s="30">
        <v>13</v>
      </c>
      <c r="EQ208" s="30">
        <v>35</v>
      </c>
      <c r="ER208" s="30"/>
      <c r="ES208" s="30"/>
      <c r="ET208" s="30"/>
      <c r="EU208" s="30"/>
      <c r="EV208" s="30"/>
      <c r="EW208" s="30"/>
      <c r="EX208" s="30"/>
      <c r="EY208" s="30"/>
      <c r="EZ208" s="30"/>
      <c r="FA208" s="30">
        <v>59</v>
      </c>
      <c r="FB208" s="30">
        <v>80</v>
      </c>
      <c r="FC208" s="30"/>
      <c r="FD208" s="30"/>
      <c r="FE208" s="30"/>
      <c r="FF208" s="30"/>
      <c r="FG208" s="30"/>
      <c r="FH208" s="30"/>
      <c r="FI208" s="30"/>
      <c r="FJ208" s="30"/>
      <c r="FK208" s="30"/>
      <c r="FL208" s="30"/>
      <c r="FM208" s="30"/>
      <c r="FN208" s="30">
        <v>129</v>
      </c>
      <c r="FO208" s="30"/>
      <c r="FP208" s="30"/>
      <c r="FQ208" s="30"/>
      <c r="FR208" s="30"/>
      <c r="FS208" s="30"/>
      <c r="FT208" s="30"/>
      <c r="FU208" s="30"/>
      <c r="FV208" s="30">
        <v>40</v>
      </c>
      <c r="FW208" s="30">
        <v>31</v>
      </c>
      <c r="FX208" s="30">
        <v>39</v>
      </c>
      <c r="FY208" s="30">
        <v>55</v>
      </c>
      <c r="FZ208" s="30">
        <v>32</v>
      </c>
      <c r="GA208" s="30">
        <v>112</v>
      </c>
      <c r="GB208" s="30">
        <v>120</v>
      </c>
      <c r="GC208" s="30">
        <v>15</v>
      </c>
      <c r="GD208" s="30">
        <v>57</v>
      </c>
      <c r="GE208" s="30">
        <v>48</v>
      </c>
      <c r="GF208" s="30">
        <v>79</v>
      </c>
      <c r="GG208" s="30">
        <v>50</v>
      </c>
      <c r="GH208" s="30">
        <v>30</v>
      </c>
      <c r="GI208" s="30">
        <v>11</v>
      </c>
      <c r="GJ208" s="30">
        <v>78</v>
      </c>
      <c r="GK208" s="30">
        <v>61</v>
      </c>
      <c r="GL208" s="30">
        <v>23</v>
      </c>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v>120</v>
      </c>
      <c r="HX208" s="30"/>
      <c r="HY208" s="30"/>
      <c r="HZ208" s="30"/>
      <c r="IA208" s="30"/>
      <c r="IB208" s="30"/>
      <c r="IC208" s="30"/>
      <c r="ID208" s="30"/>
      <c r="IE208" s="30"/>
      <c r="IF208" s="30"/>
      <c r="IG208" s="30"/>
      <c r="IH208" s="30"/>
      <c r="II208" s="30">
        <v>126</v>
      </c>
      <c r="IJ208" s="30">
        <v>127</v>
      </c>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30"/>
      <c r="LE208" s="30"/>
      <c r="LF208" s="30"/>
      <c r="LG208" s="30"/>
      <c r="LH208" s="30"/>
      <c r="LI208" s="30"/>
      <c r="LJ208" s="30"/>
      <c r="LK208" s="30"/>
      <c r="LL208" s="30"/>
      <c r="LM208" s="30"/>
      <c r="LN208" s="30"/>
      <c r="LO208" s="30"/>
      <c r="LP208" s="30"/>
      <c r="LQ208" s="30"/>
      <c r="LR208" s="30"/>
      <c r="LS208" s="30"/>
      <c r="LT208" s="30"/>
      <c r="LU208" s="30"/>
      <c r="LV208" s="30"/>
      <c r="LW208" s="30"/>
      <c r="LX208" s="30"/>
      <c r="LY208" s="30"/>
      <c r="LZ208" s="30"/>
      <c r="MA208" s="30"/>
      <c r="MB208" s="30"/>
      <c r="MC208" s="30"/>
      <c r="MD208" s="30"/>
      <c r="ME208" s="30"/>
      <c r="MF208" s="30"/>
      <c r="MG208" s="30"/>
      <c r="MH208" s="30"/>
      <c r="MI208" s="30"/>
      <c r="MJ208" s="30"/>
      <c r="MK208" s="30"/>
      <c r="ML208" s="30"/>
      <c r="MM208" s="30"/>
      <c r="MN208" s="30"/>
      <c r="MO208" s="30"/>
      <c r="MP208" s="30"/>
      <c r="MQ208" s="30"/>
      <c r="MR208" s="30"/>
      <c r="MS208" s="30"/>
      <c r="MT208" s="30"/>
      <c r="MU208" s="30"/>
      <c r="MV208" s="30"/>
      <c r="MW208" s="30"/>
      <c r="MX208" s="30"/>
      <c r="MY208" s="30"/>
      <c r="MZ208" s="30"/>
      <c r="NA208" s="30"/>
      <c r="NB208" s="30"/>
      <c r="NC208" s="30"/>
      <c r="ND208" s="30"/>
      <c r="NE208" s="30"/>
      <c r="NF208" s="30"/>
      <c r="NG208" s="30"/>
      <c r="NH208" s="30"/>
      <c r="NI208" s="30"/>
      <c r="NJ208" s="30"/>
      <c r="NK208" s="30"/>
      <c r="NL208" s="30"/>
      <c r="NM208" s="30"/>
      <c r="NN208" s="30"/>
      <c r="NO208" s="30"/>
      <c r="NP208" s="30"/>
      <c r="NQ208" s="30"/>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c r="ON208" s="30"/>
      <c r="OO208" s="30"/>
      <c r="OP208" s="30"/>
      <c r="OQ208" s="30"/>
      <c r="OR208" s="30"/>
      <c r="OS208" s="30"/>
      <c r="OT208" s="30"/>
      <c r="OU208" s="30"/>
      <c r="OV208" s="30"/>
      <c r="OW208" s="30"/>
      <c r="OX208" s="30"/>
      <c r="OY208" s="30"/>
      <c r="OZ208" s="30"/>
      <c r="PA208" s="30"/>
      <c r="PB208" s="30"/>
      <c r="PC208" s="30"/>
      <c r="PD208" s="30"/>
      <c r="PE208" s="30"/>
      <c r="PF208" s="30"/>
      <c r="PG208" s="30"/>
      <c r="PH208" s="30"/>
      <c r="PI208" s="30"/>
      <c r="PJ208" s="30"/>
      <c r="PK208" s="30"/>
      <c r="PL208" s="30"/>
      <c r="PM208" s="30"/>
      <c r="PN208" s="30"/>
      <c r="PO208" s="30"/>
      <c r="PP208" s="30"/>
      <c r="PQ208" s="30"/>
      <c r="PR208" s="30"/>
      <c r="PS208" s="30"/>
      <c r="PT208" s="30"/>
      <c r="PU208" s="30"/>
      <c r="PV208" s="30"/>
      <c r="PW208" s="30"/>
      <c r="PX208" s="30"/>
      <c r="PY208" s="30"/>
      <c r="PZ208" s="30"/>
      <c r="QA208" s="30"/>
      <c r="QB208" s="30"/>
      <c r="QC208" s="30"/>
      <c r="QD208" s="30"/>
      <c r="QE208" s="30"/>
      <c r="QF208" s="30"/>
      <c r="QG208" s="30"/>
      <c r="QH208" s="30"/>
      <c r="QI208" s="30"/>
      <c r="QJ208" s="30"/>
      <c r="QK208" s="30"/>
      <c r="QL208" s="30"/>
      <c r="QM208" s="30"/>
      <c r="QN208" s="30"/>
      <c r="QO208" s="30"/>
      <c r="QP208" s="30"/>
      <c r="QQ208" s="30"/>
      <c r="QR208" s="30"/>
      <c r="QS208" s="30"/>
      <c r="QT208" s="30"/>
      <c r="QU208" s="30"/>
      <c r="QV208" s="30">
        <v>128</v>
      </c>
      <c r="QW208" s="30"/>
      <c r="QX208" s="30"/>
      <c r="QY208" s="30"/>
      <c r="QZ208" s="30"/>
      <c r="RA208" s="30"/>
      <c r="RB208" s="30"/>
      <c r="RC208" s="30"/>
      <c r="RD208" s="30"/>
      <c r="RE208" s="30"/>
      <c r="RF208" s="30"/>
      <c r="RG208" s="30"/>
      <c r="RH208" s="30"/>
      <c r="RI208" s="30"/>
      <c r="RJ208" s="30"/>
      <c r="RK208" s="30"/>
      <c r="RL208" s="30"/>
      <c r="RM208" s="30"/>
      <c r="RN208" s="30"/>
      <c r="RO208" s="30"/>
      <c r="RP208" s="30"/>
      <c r="RQ208" s="30"/>
      <c r="RR208" s="30"/>
      <c r="RS208" s="30"/>
      <c r="RT208" s="30"/>
      <c r="RU208" s="30"/>
      <c r="RV208" s="30"/>
      <c r="RW208" s="30"/>
      <c r="RX208" s="30"/>
      <c r="RY208" s="30"/>
      <c r="RZ208" s="30"/>
      <c r="SA208" s="30"/>
      <c r="SB208" s="30"/>
      <c r="SC208" s="30"/>
      <c r="SD208" s="30"/>
      <c r="SE208" s="30"/>
      <c r="SF208" s="30"/>
      <c r="SG208" s="30"/>
      <c r="SH208" s="30"/>
      <c r="SI208" s="30"/>
      <c r="SJ208" s="30"/>
      <c r="SK208" s="30"/>
      <c r="SL208" s="30"/>
      <c r="SM208" s="30"/>
      <c r="SN208" s="30"/>
      <c r="SO208" s="30"/>
      <c r="SP208" s="30"/>
      <c r="SQ208" s="30"/>
      <c r="SR208" s="30"/>
      <c r="SS208" s="30"/>
      <c r="ST208" s="30"/>
      <c r="SU208" s="30"/>
      <c r="SV208" s="30"/>
      <c r="SW208" s="30"/>
      <c r="SX208" s="30"/>
      <c r="SY208" s="30"/>
      <c r="SZ208" s="30"/>
      <c r="TA208" s="30"/>
      <c r="TB208" s="30"/>
      <c r="TC208" s="30"/>
      <c r="TD208" s="30"/>
      <c r="TE208" s="30"/>
      <c r="TF208" s="30"/>
      <c r="TG208" s="30"/>
      <c r="TH208" s="30"/>
      <c r="TI208" s="30"/>
      <c r="TJ208" s="30"/>
      <c r="TK208" s="30"/>
      <c r="TL208" s="30"/>
      <c r="TM208" s="30"/>
      <c r="TN208" s="30"/>
      <c r="TO208" s="30"/>
      <c r="TP208" s="30"/>
      <c r="TQ208" s="30"/>
      <c r="TR208" s="30"/>
      <c r="TS208" s="30"/>
      <c r="TT208" s="30"/>
      <c r="TU208" s="30"/>
      <c r="TV208" s="30"/>
      <c r="TW208" s="30"/>
      <c r="TX208" s="30"/>
      <c r="TY208" s="30"/>
      <c r="TZ208" s="30"/>
      <c r="UA208" s="30"/>
    </row>
    <row r="209" spans="2:547">
      <c r="B209" s="30" t="s">
        <v>201</v>
      </c>
      <c r="C209" s="43" t="s">
        <v>541</v>
      </c>
      <c r="D209" s="44"/>
      <c r="E209" s="30">
        <v>907</v>
      </c>
      <c r="F209" s="30">
        <v>164</v>
      </c>
      <c r="G209" s="30">
        <v>18.079999999999998</v>
      </c>
      <c r="H209" s="43" t="s">
        <v>537</v>
      </c>
      <c r="I209" s="44"/>
      <c r="J209" s="30">
        <v>39</v>
      </c>
      <c r="K209" s="30">
        <v>0</v>
      </c>
      <c r="L209" s="30">
        <v>55</v>
      </c>
      <c r="M209" s="30">
        <v>11</v>
      </c>
      <c r="N209" s="30">
        <v>0</v>
      </c>
      <c r="O209" s="30">
        <v>80</v>
      </c>
      <c r="P209" s="30">
        <v>17</v>
      </c>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v>33</v>
      </c>
      <c r="DM209" s="30">
        <v>4</v>
      </c>
      <c r="DN209" s="30">
        <v>151</v>
      </c>
      <c r="DO209" s="30">
        <v>80</v>
      </c>
      <c r="DP209" s="30">
        <v>60</v>
      </c>
      <c r="DQ209" s="30">
        <v>49</v>
      </c>
      <c r="DR209" s="30">
        <v>64</v>
      </c>
      <c r="DS209" s="30">
        <v>17</v>
      </c>
      <c r="DT209" s="30">
        <v>28</v>
      </c>
      <c r="DU209" s="30">
        <v>68</v>
      </c>
      <c r="DV209" s="30">
        <v>29</v>
      </c>
      <c r="DW209" s="30">
        <v>32</v>
      </c>
      <c r="DX209" s="30">
        <v>12</v>
      </c>
      <c r="DY209" s="30">
        <v>31</v>
      </c>
      <c r="DZ209" s="30">
        <v>18</v>
      </c>
      <c r="EA209" s="30">
        <v>29</v>
      </c>
      <c r="EB209" s="30">
        <v>10</v>
      </c>
      <c r="EC209" s="30">
        <v>11</v>
      </c>
      <c r="ED209" s="30">
        <v>12</v>
      </c>
      <c r="EE209" s="30">
        <v>49</v>
      </c>
      <c r="EF209" s="30">
        <v>49</v>
      </c>
      <c r="EG209" s="30">
        <v>12</v>
      </c>
      <c r="EH209" s="30">
        <v>71</v>
      </c>
      <c r="EI209" s="30">
        <v>16</v>
      </c>
      <c r="EJ209" s="30">
        <v>47</v>
      </c>
      <c r="EK209" s="30">
        <v>11</v>
      </c>
      <c r="EL209" s="30">
        <v>50</v>
      </c>
      <c r="EM209" s="30">
        <v>12</v>
      </c>
      <c r="EN209" s="30">
        <v>71</v>
      </c>
      <c r="EO209" s="30">
        <v>12</v>
      </c>
      <c r="EP209" s="30">
        <v>11</v>
      </c>
      <c r="EQ209" s="30">
        <v>70</v>
      </c>
      <c r="ER209" s="30"/>
      <c r="ES209" s="30"/>
      <c r="ET209" s="30">
        <v>31</v>
      </c>
      <c r="EU209" s="30">
        <v>52</v>
      </c>
      <c r="EV209" s="30">
        <v>81</v>
      </c>
      <c r="EW209" s="30">
        <v>21</v>
      </c>
      <c r="EX209" s="30">
        <v>7</v>
      </c>
      <c r="EY209" s="30"/>
      <c r="EZ209" s="30"/>
      <c r="FA209" s="30"/>
      <c r="FB209" s="30"/>
      <c r="FC209" s="30"/>
      <c r="FD209" s="30"/>
      <c r="FE209" s="30"/>
      <c r="FF209" s="30"/>
      <c r="FG209" s="30"/>
      <c r="FH209" s="30">
        <v>143</v>
      </c>
      <c r="FI209" s="30"/>
      <c r="FJ209" s="30"/>
      <c r="FK209" s="30"/>
      <c r="FL209" s="30"/>
      <c r="FM209" s="30"/>
      <c r="FN209" s="30"/>
      <c r="FO209" s="30"/>
      <c r="FP209" s="30"/>
      <c r="FQ209" s="30"/>
      <c r="FR209" s="30"/>
      <c r="FS209" s="30"/>
      <c r="FT209" s="30"/>
      <c r="FU209" s="30"/>
      <c r="FV209" s="30">
        <v>28</v>
      </c>
      <c r="FW209" s="30">
        <v>33</v>
      </c>
      <c r="FX209" s="30">
        <v>40</v>
      </c>
      <c r="FY209" s="30">
        <v>74</v>
      </c>
      <c r="FZ209" s="30">
        <v>35</v>
      </c>
      <c r="GA209" s="30">
        <v>129</v>
      </c>
      <c r="GB209" s="30">
        <v>130</v>
      </c>
      <c r="GC209" s="30">
        <v>22</v>
      </c>
      <c r="GD209" s="30">
        <v>58</v>
      </c>
      <c r="GE209" s="30">
        <v>53</v>
      </c>
      <c r="GF209" s="30">
        <v>84</v>
      </c>
      <c r="GG209" s="30">
        <v>51</v>
      </c>
      <c r="GH209" s="30">
        <v>33</v>
      </c>
      <c r="GI209" s="30">
        <v>15</v>
      </c>
      <c r="GJ209" s="30">
        <v>99</v>
      </c>
      <c r="GK209" s="30">
        <v>54</v>
      </c>
      <c r="GL209" s="30">
        <v>23</v>
      </c>
      <c r="GM209" s="30"/>
      <c r="GN209" s="30"/>
      <c r="GO209" s="30"/>
      <c r="GP209" s="30"/>
      <c r="GQ209" s="30"/>
      <c r="GR209" s="30"/>
      <c r="GS209" s="30"/>
      <c r="GT209" s="30"/>
      <c r="GU209" s="30"/>
      <c r="GV209" s="30"/>
      <c r="GW209" s="30"/>
      <c r="GX209" s="30"/>
      <c r="GY209" s="30"/>
      <c r="GZ209" s="30"/>
      <c r="HA209" s="30"/>
      <c r="HB209" s="30"/>
      <c r="HC209" s="30"/>
      <c r="HD209" s="30"/>
      <c r="HE209" s="30"/>
      <c r="HF209" s="30">
        <v>137</v>
      </c>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v>131</v>
      </c>
      <c r="IJ209" s="30">
        <v>137</v>
      </c>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30"/>
      <c r="LE209" s="30"/>
      <c r="LF209" s="30"/>
      <c r="LG209" s="30"/>
      <c r="LH209" s="30"/>
      <c r="LI209" s="30"/>
      <c r="LJ209" s="30"/>
      <c r="LK209" s="30"/>
      <c r="LL209" s="30"/>
      <c r="LM209" s="30"/>
      <c r="LN209" s="30"/>
      <c r="LO209" s="30"/>
      <c r="LP209" s="30"/>
      <c r="LQ209" s="30"/>
      <c r="LR209" s="30"/>
      <c r="LS209" s="30"/>
      <c r="LT209" s="30"/>
      <c r="LU209" s="30"/>
      <c r="LV209" s="30"/>
      <c r="LW209" s="30"/>
      <c r="LX209" s="30"/>
      <c r="LY209" s="30"/>
      <c r="LZ209" s="30"/>
      <c r="MA209" s="30"/>
      <c r="MB209" s="30"/>
      <c r="MC209" s="30"/>
      <c r="MD209" s="30"/>
      <c r="ME209" s="30"/>
      <c r="MF209" s="30"/>
      <c r="MG209" s="30"/>
      <c r="MH209" s="30"/>
      <c r="MI209" s="30"/>
      <c r="MJ209" s="30"/>
      <c r="MK209" s="30"/>
      <c r="ML209" s="30"/>
      <c r="MM209" s="30"/>
      <c r="MN209" s="30"/>
      <c r="MO209" s="30"/>
      <c r="MP209" s="30"/>
      <c r="MQ209" s="30"/>
      <c r="MR209" s="30"/>
      <c r="MS209" s="30"/>
      <c r="MT209" s="30"/>
      <c r="MU209" s="30"/>
      <c r="MV209" s="30"/>
      <c r="MW209" s="30"/>
      <c r="MX209" s="30"/>
      <c r="MY209" s="30"/>
      <c r="MZ209" s="30"/>
      <c r="NA209" s="30"/>
      <c r="NB209" s="30"/>
      <c r="NC209" s="30"/>
      <c r="ND209" s="30"/>
      <c r="NE209" s="30"/>
      <c r="NF209" s="30"/>
      <c r="NG209" s="30"/>
      <c r="NH209" s="30"/>
      <c r="NI209" s="30"/>
      <c r="NJ209" s="30"/>
      <c r="NK209" s="30"/>
      <c r="NL209" s="30"/>
      <c r="NM209" s="30"/>
      <c r="NN209" s="30"/>
      <c r="NO209" s="30"/>
      <c r="NP209" s="30"/>
      <c r="NQ209" s="30"/>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c r="ON209" s="30"/>
      <c r="OO209" s="30"/>
      <c r="OP209" s="30"/>
      <c r="OQ209" s="30"/>
      <c r="OR209" s="30"/>
      <c r="OS209" s="30"/>
      <c r="OT209" s="30"/>
      <c r="OU209" s="30"/>
      <c r="OV209" s="30"/>
      <c r="OW209" s="30"/>
      <c r="OX209" s="30"/>
      <c r="OY209" s="30"/>
      <c r="OZ209" s="30"/>
      <c r="PA209" s="30"/>
      <c r="PB209" s="30"/>
      <c r="PC209" s="30"/>
      <c r="PD209" s="30"/>
      <c r="PE209" s="30"/>
      <c r="PF209" s="30"/>
      <c r="PG209" s="30"/>
      <c r="PH209" s="30"/>
      <c r="PI209" s="30"/>
      <c r="PJ209" s="30"/>
      <c r="PK209" s="30"/>
      <c r="PL209" s="30"/>
      <c r="PM209" s="30"/>
      <c r="PN209" s="30"/>
      <c r="PO209" s="30"/>
      <c r="PP209" s="30"/>
      <c r="PQ209" s="30"/>
      <c r="PR209" s="30"/>
      <c r="PS209" s="30"/>
      <c r="PT209" s="30"/>
      <c r="PU209" s="30"/>
      <c r="PV209" s="30"/>
      <c r="PW209" s="30"/>
      <c r="PX209" s="30"/>
      <c r="PY209" s="30"/>
      <c r="PZ209" s="30"/>
      <c r="QA209" s="30"/>
      <c r="QB209" s="30"/>
      <c r="QC209" s="30"/>
      <c r="QD209" s="30"/>
      <c r="QE209" s="30"/>
      <c r="QF209" s="30"/>
      <c r="QG209" s="30"/>
      <c r="QH209" s="30"/>
      <c r="QI209" s="30"/>
      <c r="QJ209" s="30"/>
      <c r="QK209" s="30"/>
      <c r="QL209" s="30"/>
      <c r="QM209" s="30"/>
      <c r="QN209" s="30"/>
      <c r="QO209" s="30"/>
      <c r="QP209" s="30"/>
      <c r="QQ209" s="30"/>
      <c r="QR209" s="30"/>
      <c r="QS209" s="30"/>
      <c r="QT209" s="30"/>
      <c r="QU209" s="30"/>
      <c r="QV209" s="30"/>
      <c r="QW209" s="30">
        <v>135</v>
      </c>
      <c r="QX209" s="30"/>
      <c r="QY209" s="30"/>
      <c r="QZ209" s="30"/>
      <c r="RA209" s="30"/>
      <c r="RB209" s="30"/>
      <c r="RC209" s="30"/>
      <c r="RD209" s="30"/>
      <c r="RE209" s="30"/>
      <c r="RF209" s="30"/>
      <c r="RG209" s="30"/>
      <c r="RH209" s="30"/>
      <c r="RI209" s="30"/>
      <c r="RJ209" s="30"/>
      <c r="RK209" s="30"/>
      <c r="RL209" s="30"/>
      <c r="RM209" s="30"/>
      <c r="RN209" s="30"/>
      <c r="RO209" s="30"/>
      <c r="RP209" s="30"/>
      <c r="RQ209" s="30"/>
      <c r="RR209" s="30"/>
      <c r="RS209" s="30"/>
      <c r="RT209" s="30"/>
      <c r="RU209" s="30"/>
      <c r="RV209" s="30"/>
      <c r="RW209" s="30"/>
      <c r="RX209" s="30"/>
      <c r="RY209" s="30"/>
      <c r="RZ209" s="30"/>
      <c r="SA209" s="30"/>
      <c r="SB209" s="30"/>
      <c r="SC209" s="30"/>
      <c r="SD209" s="30"/>
      <c r="SE209" s="30"/>
      <c r="SF209" s="30"/>
      <c r="SG209" s="30"/>
      <c r="SH209" s="30"/>
      <c r="SI209" s="30"/>
      <c r="SJ209" s="30"/>
      <c r="SK209" s="30"/>
      <c r="SL209" s="30"/>
      <c r="SM209" s="30"/>
      <c r="SN209" s="30"/>
      <c r="SO209" s="30"/>
      <c r="SP209" s="30"/>
      <c r="SQ209" s="30"/>
      <c r="SR209" s="30"/>
      <c r="SS209" s="30"/>
      <c r="ST209" s="30"/>
      <c r="SU209" s="30"/>
      <c r="SV209" s="30"/>
      <c r="SW209" s="30"/>
      <c r="SX209" s="30"/>
      <c r="SY209" s="30"/>
      <c r="SZ209" s="30"/>
      <c r="TA209" s="30"/>
      <c r="TB209" s="30"/>
      <c r="TC209" s="30"/>
      <c r="TD209" s="30"/>
      <c r="TE209" s="30"/>
      <c r="TF209" s="30"/>
      <c r="TG209" s="30"/>
      <c r="TH209" s="30"/>
      <c r="TI209" s="30"/>
      <c r="TJ209" s="30"/>
      <c r="TK209" s="30"/>
      <c r="TL209" s="30"/>
      <c r="TM209" s="30"/>
      <c r="TN209" s="30"/>
      <c r="TO209" s="30"/>
      <c r="TP209" s="30"/>
      <c r="TQ209" s="30"/>
      <c r="TR209" s="30"/>
      <c r="TS209" s="30"/>
      <c r="TT209" s="30"/>
      <c r="TU209" s="30"/>
      <c r="TV209" s="30"/>
      <c r="TW209" s="30"/>
      <c r="TX209" s="30"/>
      <c r="TY209" s="30"/>
      <c r="TZ209" s="30"/>
      <c r="UA209" s="30"/>
    </row>
    <row r="210" spans="2:547">
      <c r="B210" s="30" t="s">
        <v>202</v>
      </c>
      <c r="C210" s="43" t="s">
        <v>541</v>
      </c>
      <c r="D210" s="44"/>
      <c r="E210" s="30">
        <v>1017</v>
      </c>
      <c r="F210" s="30">
        <v>229</v>
      </c>
      <c r="G210" s="30">
        <v>22.52</v>
      </c>
      <c r="H210" s="43" t="s">
        <v>537</v>
      </c>
      <c r="I210" s="44"/>
      <c r="J210" s="30">
        <v>19</v>
      </c>
      <c r="K210" s="30">
        <v>1</v>
      </c>
      <c r="L210" s="30">
        <v>121</v>
      </c>
      <c r="M210" s="30">
        <v>17</v>
      </c>
      <c r="N210" s="30">
        <v>2</v>
      </c>
      <c r="O210" s="30">
        <v>70</v>
      </c>
      <c r="P210" s="30">
        <v>16</v>
      </c>
      <c r="Q210" s="30">
        <v>2</v>
      </c>
      <c r="R210" s="30">
        <v>13</v>
      </c>
      <c r="S210" s="30">
        <v>4</v>
      </c>
      <c r="T210" s="30">
        <v>214</v>
      </c>
      <c r="U210" s="30">
        <v>19</v>
      </c>
      <c r="V210" s="30">
        <v>17</v>
      </c>
      <c r="W210" s="30">
        <v>59</v>
      </c>
      <c r="X210" s="30">
        <v>112</v>
      </c>
      <c r="Y210" s="30">
        <v>20</v>
      </c>
      <c r="Z210" s="30">
        <v>114</v>
      </c>
      <c r="AA210" s="30">
        <v>19</v>
      </c>
      <c r="AB210" s="30">
        <v>16</v>
      </c>
      <c r="AC210" s="30">
        <v>20</v>
      </c>
      <c r="AD210" s="30">
        <v>112</v>
      </c>
      <c r="AE210" s="30">
        <v>16</v>
      </c>
      <c r="AF210" s="30">
        <v>15</v>
      </c>
      <c r="AG210" s="30">
        <v>57</v>
      </c>
      <c r="AH210" s="30">
        <v>16</v>
      </c>
      <c r="AI210" s="30">
        <v>15</v>
      </c>
      <c r="AJ210" s="30">
        <v>19</v>
      </c>
      <c r="AK210" s="30">
        <v>74</v>
      </c>
      <c r="AL210" s="30">
        <v>15</v>
      </c>
      <c r="AM210" s="30">
        <v>22</v>
      </c>
      <c r="AN210" s="30">
        <v>15</v>
      </c>
      <c r="AO210" s="30">
        <v>111</v>
      </c>
      <c r="AP210" s="30">
        <v>111</v>
      </c>
      <c r="AQ210" s="30">
        <v>15</v>
      </c>
      <c r="AR210" s="30">
        <v>67</v>
      </c>
      <c r="AS210" s="30">
        <v>58</v>
      </c>
      <c r="AT210" s="30">
        <v>21</v>
      </c>
      <c r="AU210" s="30">
        <v>110</v>
      </c>
      <c r="AV210" s="30">
        <v>54</v>
      </c>
      <c r="AW210" s="30">
        <v>20</v>
      </c>
      <c r="AX210" s="30">
        <v>18</v>
      </c>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v>16</v>
      </c>
      <c r="EU210" s="30">
        <v>58</v>
      </c>
      <c r="EV210" s="30">
        <v>135</v>
      </c>
      <c r="EW210" s="30">
        <v>22</v>
      </c>
      <c r="EX210" s="30">
        <v>3</v>
      </c>
      <c r="EY210" s="30"/>
      <c r="EZ210" s="30"/>
      <c r="FA210" s="30">
        <v>4</v>
      </c>
      <c r="FB210" s="30">
        <v>1</v>
      </c>
      <c r="FC210" s="30"/>
      <c r="FD210" s="30"/>
      <c r="FE210" s="30"/>
      <c r="FF210" s="30"/>
      <c r="FG210" s="30"/>
      <c r="FH210" s="30">
        <v>201</v>
      </c>
      <c r="FI210" s="30"/>
      <c r="FJ210" s="30"/>
      <c r="FK210" s="30"/>
      <c r="FL210" s="30"/>
      <c r="FM210" s="30"/>
      <c r="FN210" s="30">
        <v>4</v>
      </c>
      <c r="FO210" s="30"/>
      <c r="FP210" s="30"/>
      <c r="FQ210" s="30"/>
      <c r="FR210" s="30"/>
      <c r="FS210" s="30"/>
      <c r="FT210" s="30"/>
      <c r="FU210" s="30"/>
      <c r="FV210" s="30">
        <v>45</v>
      </c>
      <c r="FW210" s="30">
        <v>20</v>
      </c>
      <c r="FX210" s="30">
        <v>29</v>
      </c>
      <c r="FY210" s="30">
        <v>120</v>
      </c>
      <c r="FZ210" s="30">
        <v>19</v>
      </c>
      <c r="GA210" s="30">
        <v>189</v>
      </c>
      <c r="GB210" s="30">
        <v>188</v>
      </c>
      <c r="GC210" s="30">
        <v>37</v>
      </c>
      <c r="GD210" s="30">
        <v>78</v>
      </c>
      <c r="GE210" s="30">
        <v>73</v>
      </c>
      <c r="GF210" s="30">
        <v>120</v>
      </c>
      <c r="GG210" s="30">
        <v>74</v>
      </c>
      <c r="GH210" s="30">
        <v>18</v>
      </c>
      <c r="GI210" s="30">
        <v>12</v>
      </c>
      <c r="GJ210" s="30">
        <v>128</v>
      </c>
      <c r="GK210" s="30">
        <v>78</v>
      </c>
      <c r="GL210" s="30">
        <v>7</v>
      </c>
      <c r="GM210" s="30"/>
      <c r="GN210" s="30"/>
      <c r="GO210" s="30"/>
      <c r="GP210" s="30"/>
      <c r="GQ210" s="30"/>
      <c r="GR210" s="30"/>
      <c r="GS210" s="30"/>
      <c r="GT210" s="30"/>
      <c r="GU210" s="30"/>
      <c r="GV210" s="30"/>
      <c r="GW210" s="30"/>
      <c r="GX210" s="30"/>
      <c r="GY210" s="30"/>
      <c r="GZ210" s="30"/>
      <c r="HA210" s="30"/>
      <c r="HB210" s="30"/>
      <c r="HC210" s="30"/>
      <c r="HD210" s="30"/>
      <c r="HE210" s="30"/>
      <c r="HF210" s="30">
        <v>186</v>
      </c>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v>190</v>
      </c>
      <c r="IJ210" s="30">
        <v>195</v>
      </c>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30"/>
      <c r="LE210" s="30"/>
      <c r="LF210" s="30"/>
      <c r="LG210" s="30"/>
      <c r="LH210" s="30"/>
      <c r="LI210" s="30"/>
      <c r="LJ210" s="30"/>
      <c r="LK210" s="30"/>
      <c r="LL210" s="30"/>
      <c r="LM210" s="30"/>
      <c r="LN210" s="30"/>
      <c r="LO210" s="30"/>
      <c r="LP210" s="30"/>
      <c r="LQ210" s="30"/>
      <c r="LR210" s="30"/>
      <c r="LS210" s="30"/>
      <c r="LT210" s="30"/>
      <c r="LU210" s="30"/>
      <c r="LV210" s="30"/>
      <c r="LW210" s="30"/>
      <c r="LX210" s="30"/>
      <c r="LY210" s="30"/>
      <c r="LZ210" s="30"/>
      <c r="MA210" s="30"/>
      <c r="MB210" s="30"/>
      <c r="MC210" s="30"/>
      <c r="MD210" s="30"/>
      <c r="ME210" s="30"/>
      <c r="MF210" s="30"/>
      <c r="MG210" s="30"/>
      <c r="MH210" s="30"/>
      <c r="MI210" s="30"/>
      <c r="MJ210" s="30"/>
      <c r="MK210" s="30"/>
      <c r="ML210" s="30"/>
      <c r="MM210" s="30"/>
      <c r="MN210" s="30"/>
      <c r="MO210" s="30"/>
      <c r="MP210" s="30"/>
      <c r="MQ210" s="30"/>
      <c r="MR210" s="30"/>
      <c r="MS210" s="30"/>
      <c r="MT210" s="30"/>
      <c r="MU210" s="30"/>
      <c r="MV210" s="30"/>
      <c r="MW210" s="30"/>
      <c r="MX210" s="30"/>
      <c r="MY210" s="30"/>
      <c r="MZ210" s="30"/>
      <c r="NA210" s="30"/>
      <c r="NB210" s="30"/>
      <c r="NC210" s="30"/>
      <c r="ND210" s="30"/>
      <c r="NE210" s="30"/>
      <c r="NF210" s="30"/>
      <c r="NG210" s="30"/>
      <c r="NH210" s="30"/>
      <c r="NI210" s="30"/>
      <c r="NJ210" s="30"/>
      <c r="NK210" s="30"/>
      <c r="NL210" s="30"/>
      <c r="NM210" s="30"/>
      <c r="NN210" s="30"/>
      <c r="NO210" s="30"/>
      <c r="NP210" s="30"/>
      <c r="NQ210" s="30"/>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c r="ON210" s="30"/>
      <c r="OO210" s="30"/>
      <c r="OP210" s="30"/>
      <c r="OQ210" s="30"/>
      <c r="OR210" s="30"/>
      <c r="OS210" s="30"/>
      <c r="OT210" s="30"/>
      <c r="OU210" s="30"/>
      <c r="OV210" s="30"/>
      <c r="OW210" s="30"/>
      <c r="OX210" s="30"/>
      <c r="OY210" s="30"/>
      <c r="OZ210" s="30"/>
      <c r="PA210" s="30"/>
      <c r="PB210" s="30"/>
      <c r="PC210" s="30"/>
      <c r="PD210" s="30"/>
      <c r="PE210" s="30"/>
      <c r="PF210" s="30"/>
      <c r="PG210" s="30"/>
      <c r="PH210" s="30"/>
      <c r="PI210" s="30"/>
      <c r="PJ210" s="30"/>
      <c r="PK210" s="30"/>
      <c r="PL210" s="30"/>
      <c r="PM210" s="30"/>
      <c r="PN210" s="30"/>
      <c r="PO210" s="30"/>
      <c r="PP210" s="30"/>
      <c r="PQ210" s="30"/>
      <c r="PR210" s="30"/>
      <c r="PS210" s="30"/>
      <c r="PT210" s="30"/>
      <c r="PU210" s="30"/>
      <c r="PV210" s="30"/>
      <c r="PW210" s="30"/>
      <c r="PX210" s="30"/>
      <c r="PY210" s="30"/>
      <c r="PZ210" s="30"/>
      <c r="QA210" s="30"/>
      <c r="QB210" s="30"/>
      <c r="QC210" s="30"/>
      <c r="QD210" s="30"/>
      <c r="QE210" s="30"/>
      <c r="QF210" s="30"/>
      <c r="QG210" s="30"/>
      <c r="QH210" s="30"/>
      <c r="QI210" s="30"/>
      <c r="QJ210" s="30"/>
      <c r="QK210" s="30"/>
      <c r="QL210" s="30"/>
      <c r="QM210" s="30"/>
      <c r="QN210" s="30"/>
      <c r="QO210" s="30"/>
      <c r="QP210" s="30"/>
      <c r="QQ210" s="30"/>
      <c r="QR210" s="30"/>
      <c r="QS210" s="30"/>
      <c r="QT210" s="30"/>
      <c r="QU210" s="30"/>
      <c r="QV210" s="30"/>
      <c r="QW210" s="30"/>
      <c r="QX210" s="30">
        <v>192</v>
      </c>
      <c r="QY210" s="30"/>
      <c r="QZ210" s="30"/>
      <c r="RA210" s="30"/>
      <c r="RB210" s="30"/>
      <c r="RC210" s="30"/>
      <c r="RD210" s="30"/>
      <c r="RE210" s="30"/>
      <c r="RF210" s="30"/>
      <c r="RG210" s="30"/>
      <c r="RH210" s="30"/>
      <c r="RI210" s="30"/>
      <c r="RJ210" s="30"/>
      <c r="RK210" s="30"/>
      <c r="RL210" s="30"/>
      <c r="RM210" s="30"/>
      <c r="RN210" s="30"/>
      <c r="RO210" s="30"/>
      <c r="RP210" s="30"/>
      <c r="RQ210" s="30"/>
      <c r="RR210" s="30"/>
      <c r="RS210" s="30"/>
      <c r="RT210" s="30"/>
      <c r="RU210" s="30"/>
      <c r="RV210" s="30"/>
      <c r="RW210" s="30"/>
      <c r="RX210" s="30"/>
      <c r="RY210" s="30"/>
      <c r="RZ210" s="30"/>
      <c r="SA210" s="30"/>
      <c r="SB210" s="30"/>
      <c r="SC210" s="30"/>
      <c r="SD210" s="30"/>
      <c r="SE210" s="30"/>
      <c r="SF210" s="30"/>
      <c r="SG210" s="30"/>
      <c r="SH210" s="30"/>
      <c r="SI210" s="30"/>
      <c r="SJ210" s="30"/>
      <c r="SK210" s="30"/>
      <c r="SL210" s="30">
        <v>16</v>
      </c>
      <c r="SM210" s="30">
        <v>19</v>
      </c>
      <c r="SN210" s="30"/>
      <c r="SO210" s="30"/>
      <c r="SP210" s="30"/>
      <c r="SQ210" s="30"/>
      <c r="SR210" s="30"/>
      <c r="SS210" s="30"/>
      <c r="ST210" s="30"/>
      <c r="SU210" s="30"/>
      <c r="SV210" s="30"/>
      <c r="SW210" s="30"/>
      <c r="SX210" s="30"/>
      <c r="SY210" s="30"/>
      <c r="SZ210" s="30"/>
      <c r="TA210" s="30"/>
      <c r="TB210" s="30"/>
      <c r="TC210" s="30"/>
      <c r="TD210" s="30"/>
      <c r="TE210" s="30"/>
      <c r="TF210" s="30"/>
      <c r="TG210" s="30"/>
      <c r="TH210" s="30"/>
      <c r="TI210" s="30"/>
      <c r="TJ210" s="30"/>
      <c r="TK210" s="30"/>
      <c r="TL210" s="30"/>
      <c r="TM210" s="30"/>
      <c r="TN210" s="30"/>
      <c r="TO210" s="30"/>
      <c r="TP210" s="30"/>
      <c r="TQ210" s="30"/>
      <c r="TR210" s="30"/>
      <c r="TS210" s="30"/>
      <c r="TT210" s="30"/>
      <c r="TU210" s="30"/>
      <c r="TV210" s="30"/>
      <c r="TW210" s="30"/>
      <c r="TX210" s="30"/>
      <c r="TY210" s="30"/>
      <c r="TZ210" s="30"/>
      <c r="UA210" s="30"/>
    </row>
    <row r="211" spans="2:547">
      <c r="B211" s="30" t="s">
        <v>203</v>
      </c>
      <c r="C211" s="43" t="s">
        <v>541</v>
      </c>
      <c r="D211" s="44"/>
      <c r="E211" s="30">
        <v>1059</v>
      </c>
      <c r="F211" s="30">
        <v>265</v>
      </c>
      <c r="G211" s="30">
        <v>25.02</v>
      </c>
      <c r="H211" s="43" t="s">
        <v>537</v>
      </c>
      <c r="I211" s="44"/>
      <c r="J211" s="30">
        <v>51</v>
      </c>
      <c r="K211" s="30">
        <v>0</v>
      </c>
      <c r="L211" s="30">
        <v>145</v>
      </c>
      <c r="M211" s="30">
        <v>28</v>
      </c>
      <c r="N211" s="30">
        <v>2</v>
      </c>
      <c r="O211" s="30">
        <v>52</v>
      </c>
      <c r="P211" s="30">
        <v>35</v>
      </c>
      <c r="Q211" s="30">
        <v>6</v>
      </c>
      <c r="R211" s="30">
        <v>33</v>
      </c>
      <c r="S211" s="30">
        <v>15</v>
      </c>
      <c r="T211" s="30">
        <v>230</v>
      </c>
      <c r="U211" s="30">
        <v>30</v>
      </c>
      <c r="V211" s="30">
        <v>31</v>
      </c>
      <c r="W211" s="30">
        <v>47</v>
      </c>
      <c r="X211" s="30">
        <v>132</v>
      </c>
      <c r="Y211" s="30">
        <v>28</v>
      </c>
      <c r="Z211" s="30">
        <v>133</v>
      </c>
      <c r="AA211" s="30">
        <v>28</v>
      </c>
      <c r="AB211" s="30">
        <v>44</v>
      </c>
      <c r="AC211" s="30">
        <v>35</v>
      </c>
      <c r="AD211" s="30">
        <v>131</v>
      </c>
      <c r="AE211" s="30">
        <v>43</v>
      </c>
      <c r="AF211" s="30">
        <v>44</v>
      </c>
      <c r="AG211" s="30">
        <v>48</v>
      </c>
      <c r="AH211" s="30">
        <v>31</v>
      </c>
      <c r="AI211" s="30">
        <v>43</v>
      </c>
      <c r="AJ211" s="30">
        <v>48</v>
      </c>
      <c r="AK211" s="30">
        <v>58</v>
      </c>
      <c r="AL211" s="30">
        <v>44</v>
      </c>
      <c r="AM211" s="30">
        <v>28</v>
      </c>
      <c r="AN211" s="30">
        <v>30</v>
      </c>
      <c r="AO211" s="30">
        <v>130</v>
      </c>
      <c r="AP211" s="30">
        <v>131</v>
      </c>
      <c r="AQ211" s="30">
        <v>35</v>
      </c>
      <c r="AR211" s="30">
        <v>46</v>
      </c>
      <c r="AS211" s="30">
        <v>41</v>
      </c>
      <c r="AT211" s="30">
        <v>31</v>
      </c>
      <c r="AU211" s="30">
        <v>133</v>
      </c>
      <c r="AV211" s="30">
        <v>43</v>
      </c>
      <c r="AW211" s="30">
        <v>26</v>
      </c>
      <c r="AX211" s="30">
        <v>25</v>
      </c>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v>94</v>
      </c>
      <c r="FB211" s="30">
        <v>154</v>
      </c>
      <c r="FC211" s="30"/>
      <c r="FD211" s="30"/>
      <c r="FE211" s="30"/>
      <c r="FF211" s="30"/>
      <c r="FG211" s="30"/>
      <c r="FH211" s="30"/>
      <c r="FI211" s="30"/>
      <c r="FJ211" s="30"/>
      <c r="FK211" s="30"/>
      <c r="FL211" s="30"/>
      <c r="FM211" s="30"/>
      <c r="FN211" s="30">
        <v>219</v>
      </c>
      <c r="FO211" s="30"/>
      <c r="FP211" s="30"/>
      <c r="FQ211" s="30"/>
      <c r="FR211" s="30"/>
      <c r="FS211" s="30"/>
      <c r="FT211" s="30"/>
      <c r="FU211" s="30"/>
      <c r="FV211" s="30">
        <v>58</v>
      </c>
      <c r="FW211" s="30">
        <v>51</v>
      </c>
      <c r="FX211" s="30">
        <v>50</v>
      </c>
      <c r="FY211" s="30">
        <v>112</v>
      </c>
      <c r="FZ211" s="30">
        <v>53</v>
      </c>
      <c r="GA211" s="30">
        <v>197</v>
      </c>
      <c r="GB211" s="30">
        <v>204</v>
      </c>
      <c r="GC211" s="30">
        <v>35</v>
      </c>
      <c r="GD211" s="30">
        <v>86</v>
      </c>
      <c r="GE211" s="30">
        <v>82</v>
      </c>
      <c r="GF211" s="30">
        <v>115</v>
      </c>
      <c r="GG211" s="30">
        <v>95</v>
      </c>
      <c r="GH211" s="30">
        <v>49</v>
      </c>
      <c r="GI211" s="30">
        <v>12</v>
      </c>
      <c r="GJ211" s="30">
        <v>131</v>
      </c>
      <c r="GK211" s="30">
        <v>115</v>
      </c>
      <c r="GL211" s="30">
        <v>42</v>
      </c>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v>211</v>
      </c>
      <c r="HO211" s="30"/>
      <c r="HP211" s="30"/>
      <c r="HQ211" s="30"/>
      <c r="HR211" s="30"/>
      <c r="HS211" s="30"/>
      <c r="HT211" s="30">
        <v>52</v>
      </c>
      <c r="HU211" s="30"/>
      <c r="HV211" s="30"/>
      <c r="HW211" s="30"/>
      <c r="HX211" s="30"/>
      <c r="HY211" s="30"/>
      <c r="HZ211" s="30"/>
      <c r="IA211" s="30"/>
      <c r="IB211" s="30"/>
      <c r="IC211" s="30"/>
      <c r="ID211" s="30"/>
      <c r="IE211" s="30"/>
      <c r="IF211" s="30"/>
      <c r="IG211" s="30"/>
      <c r="IH211" s="30"/>
      <c r="II211" s="30">
        <v>211</v>
      </c>
      <c r="IJ211" s="30">
        <v>209</v>
      </c>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30"/>
      <c r="LE211" s="30"/>
      <c r="LF211" s="30"/>
      <c r="LG211" s="30"/>
      <c r="LH211" s="30"/>
      <c r="LI211" s="30"/>
      <c r="LJ211" s="30"/>
      <c r="LK211" s="30"/>
      <c r="LL211" s="30"/>
      <c r="LM211" s="30"/>
      <c r="LN211" s="30"/>
      <c r="LO211" s="30"/>
      <c r="LP211" s="30"/>
      <c r="LQ211" s="30"/>
      <c r="LR211" s="30"/>
      <c r="LS211" s="30"/>
      <c r="LT211" s="30"/>
      <c r="LU211" s="30"/>
      <c r="LV211" s="30"/>
      <c r="LW211" s="30"/>
      <c r="LX211" s="30"/>
      <c r="LY211" s="30"/>
      <c r="LZ211" s="30"/>
      <c r="MA211" s="30"/>
      <c r="MB211" s="30"/>
      <c r="MC211" s="30"/>
      <c r="MD211" s="30"/>
      <c r="ME211" s="30"/>
      <c r="MF211" s="30"/>
      <c r="MG211" s="30"/>
      <c r="MH211" s="30"/>
      <c r="MI211" s="30"/>
      <c r="MJ211" s="30"/>
      <c r="MK211" s="30"/>
      <c r="ML211" s="30"/>
      <c r="MM211" s="30"/>
      <c r="MN211" s="30"/>
      <c r="MO211" s="30"/>
      <c r="MP211" s="30"/>
      <c r="MQ211" s="30"/>
      <c r="MR211" s="30"/>
      <c r="MS211" s="30"/>
      <c r="MT211" s="30"/>
      <c r="MU211" s="30"/>
      <c r="MV211" s="30"/>
      <c r="MW211" s="30"/>
      <c r="MX211" s="30"/>
      <c r="MY211" s="30"/>
      <c r="MZ211" s="30"/>
      <c r="NA211" s="30"/>
      <c r="NB211" s="30"/>
      <c r="NC211" s="30"/>
      <c r="ND211" s="30"/>
      <c r="NE211" s="30"/>
      <c r="NF211" s="30"/>
      <c r="NG211" s="30"/>
      <c r="NH211" s="30"/>
      <c r="NI211" s="30"/>
      <c r="NJ211" s="30"/>
      <c r="NK211" s="30"/>
      <c r="NL211" s="30"/>
      <c r="NM211" s="30"/>
      <c r="NN211" s="30"/>
      <c r="NO211" s="30"/>
      <c r="NP211" s="30"/>
      <c r="NQ211" s="30"/>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c r="ON211" s="30"/>
      <c r="OO211" s="30"/>
      <c r="OP211" s="30"/>
      <c r="OQ211" s="30"/>
      <c r="OR211" s="30"/>
      <c r="OS211" s="30"/>
      <c r="OT211" s="30"/>
      <c r="OU211" s="30"/>
      <c r="OV211" s="30"/>
      <c r="OW211" s="30"/>
      <c r="OX211" s="30"/>
      <c r="OY211" s="30"/>
      <c r="OZ211" s="30"/>
      <c r="PA211" s="30"/>
      <c r="PB211" s="30"/>
      <c r="PC211" s="30"/>
      <c r="PD211" s="30"/>
      <c r="PE211" s="30"/>
      <c r="PF211" s="30"/>
      <c r="PG211" s="30"/>
      <c r="PH211" s="30"/>
      <c r="PI211" s="30"/>
      <c r="PJ211" s="30"/>
      <c r="PK211" s="30"/>
      <c r="PL211" s="30"/>
      <c r="PM211" s="30"/>
      <c r="PN211" s="30"/>
      <c r="PO211" s="30"/>
      <c r="PP211" s="30"/>
      <c r="PQ211" s="30"/>
      <c r="PR211" s="30"/>
      <c r="PS211" s="30"/>
      <c r="PT211" s="30"/>
      <c r="PU211" s="30"/>
      <c r="PV211" s="30"/>
      <c r="PW211" s="30"/>
      <c r="PX211" s="30"/>
      <c r="PY211" s="30"/>
      <c r="PZ211" s="30"/>
      <c r="QA211" s="30"/>
      <c r="QB211" s="30"/>
      <c r="QC211" s="30"/>
      <c r="QD211" s="30"/>
      <c r="QE211" s="30"/>
      <c r="QF211" s="30"/>
      <c r="QG211" s="30"/>
      <c r="QH211" s="30"/>
      <c r="QI211" s="30"/>
      <c r="QJ211" s="30"/>
      <c r="QK211" s="30"/>
      <c r="QL211" s="30"/>
      <c r="QM211" s="30"/>
      <c r="QN211" s="30"/>
      <c r="QO211" s="30"/>
      <c r="QP211" s="30"/>
      <c r="QQ211" s="30"/>
      <c r="QR211" s="30"/>
      <c r="QS211" s="30"/>
      <c r="QT211" s="30"/>
      <c r="QU211" s="30"/>
      <c r="QV211" s="30"/>
      <c r="QW211" s="30"/>
      <c r="QX211" s="30"/>
      <c r="QY211" s="30">
        <v>214</v>
      </c>
      <c r="QZ211" s="30"/>
      <c r="RA211" s="30"/>
      <c r="RB211" s="30"/>
      <c r="RC211" s="30"/>
      <c r="RD211" s="30"/>
      <c r="RE211" s="30"/>
      <c r="RF211" s="30"/>
      <c r="RG211" s="30"/>
      <c r="RH211" s="30"/>
      <c r="RI211" s="30"/>
      <c r="RJ211" s="30"/>
      <c r="RK211" s="30"/>
      <c r="RL211" s="30"/>
      <c r="RM211" s="30"/>
      <c r="RN211" s="30"/>
      <c r="RO211" s="30"/>
      <c r="RP211" s="30"/>
      <c r="RQ211" s="30"/>
      <c r="RR211" s="30"/>
      <c r="RS211" s="30"/>
      <c r="RT211" s="30"/>
      <c r="RU211" s="30"/>
      <c r="RV211" s="30"/>
      <c r="RW211" s="30"/>
      <c r="RX211" s="30"/>
      <c r="RY211" s="30"/>
      <c r="RZ211" s="30"/>
      <c r="SA211" s="30"/>
      <c r="SB211" s="30"/>
      <c r="SC211" s="30"/>
      <c r="SD211" s="30"/>
      <c r="SE211" s="30"/>
      <c r="SF211" s="30"/>
      <c r="SG211" s="30"/>
      <c r="SH211" s="30"/>
      <c r="SI211" s="30"/>
      <c r="SJ211" s="30"/>
      <c r="SK211" s="30"/>
      <c r="SL211" s="30">
        <v>91</v>
      </c>
      <c r="SM211" s="30">
        <v>145</v>
      </c>
      <c r="SN211" s="30"/>
      <c r="SO211" s="30"/>
      <c r="SP211" s="30"/>
      <c r="SQ211" s="30"/>
      <c r="SR211" s="30"/>
      <c r="SS211" s="30"/>
      <c r="ST211" s="30"/>
      <c r="SU211" s="30"/>
      <c r="SV211" s="30"/>
      <c r="SW211" s="30"/>
      <c r="SX211" s="30"/>
      <c r="SY211" s="30"/>
      <c r="SZ211" s="30"/>
      <c r="TA211" s="30"/>
      <c r="TB211" s="30"/>
      <c r="TC211" s="30"/>
      <c r="TD211" s="30"/>
      <c r="TE211" s="30"/>
      <c r="TF211" s="30"/>
      <c r="TG211" s="30"/>
      <c r="TH211" s="30"/>
      <c r="TI211" s="30"/>
      <c r="TJ211" s="30"/>
      <c r="TK211" s="30"/>
      <c r="TL211" s="30"/>
      <c r="TM211" s="30"/>
      <c r="TN211" s="30"/>
      <c r="TO211" s="30"/>
      <c r="TP211" s="30"/>
      <c r="TQ211" s="30"/>
      <c r="TR211" s="30"/>
      <c r="TS211" s="30"/>
      <c r="TT211" s="30"/>
      <c r="TU211" s="30"/>
      <c r="TV211" s="30"/>
      <c r="TW211" s="30"/>
      <c r="TX211" s="30"/>
      <c r="TY211" s="30"/>
      <c r="TZ211" s="30"/>
      <c r="UA211" s="30"/>
    </row>
    <row r="212" spans="2:547">
      <c r="B212" s="30" t="s">
        <v>204</v>
      </c>
      <c r="C212" s="43" t="s">
        <v>541</v>
      </c>
      <c r="D212" s="44"/>
      <c r="E212" s="30">
        <v>710</v>
      </c>
      <c r="F212" s="30">
        <v>143</v>
      </c>
      <c r="G212" s="30">
        <v>20.14</v>
      </c>
      <c r="H212" s="43" t="s">
        <v>537</v>
      </c>
      <c r="I212" s="44"/>
      <c r="J212" s="30">
        <v>27</v>
      </c>
      <c r="K212" s="30">
        <v>0</v>
      </c>
      <c r="L212" s="30">
        <v>67</v>
      </c>
      <c r="M212" s="30">
        <v>12</v>
      </c>
      <c r="N212" s="30">
        <v>0</v>
      </c>
      <c r="O212" s="30">
        <v>43</v>
      </c>
      <c r="P212" s="30">
        <v>18</v>
      </c>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v>19</v>
      </c>
      <c r="DM212" s="30">
        <v>6</v>
      </c>
      <c r="DN212" s="30">
        <v>123</v>
      </c>
      <c r="DO212" s="30">
        <v>41</v>
      </c>
      <c r="DP212" s="30">
        <v>63</v>
      </c>
      <c r="DQ212" s="30">
        <v>60</v>
      </c>
      <c r="DR212" s="30">
        <v>38</v>
      </c>
      <c r="DS212" s="30">
        <v>18</v>
      </c>
      <c r="DT212" s="30">
        <v>22</v>
      </c>
      <c r="DU212" s="30">
        <v>40</v>
      </c>
      <c r="DV212" s="30">
        <v>23</v>
      </c>
      <c r="DW212" s="30">
        <v>23</v>
      </c>
      <c r="DX212" s="30">
        <v>16</v>
      </c>
      <c r="DY212" s="30">
        <v>22</v>
      </c>
      <c r="DZ212" s="30">
        <v>16</v>
      </c>
      <c r="EA212" s="30">
        <v>25</v>
      </c>
      <c r="EB212" s="30">
        <v>11</v>
      </c>
      <c r="EC212" s="30">
        <v>9</v>
      </c>
      <c r="ED212" s="30">
        <v>9</v>
      </c>
      <c r="EE212" s="30">
        <v>61</v>
      </c>
      <c r="EF212" s="30">
        <v>61</v>
      </c>
      <c r="EG212" s="30">
        <v>15</v>
      </c>
      <c r="EH212" s="30">
        <v>41</v>
      </c>
      <c r="EI212" s="30">
        <v>17</v>
      </c>
      <c r="EJ212" s="30">
        <v>54</v>
      </c>
      <c r="EK212" s="30">
        <v>9</v>
      </c>
      <c r="EL212" s="30">
        <v>56</v>
      </c>
      <c r="EM212" s="30">
        <v>8</v>
      </c>
      <c r="EN212" s="30">
        <v>37</v>
      </c>
      <c r="EO212" s="30">
        <v>15</v>
      </c>
      <c r="EP212" s="30">
        <v>8</v>
      </c>
      <c r="EQ212" s="30">
        <v>39</v>
      </c>
      <c r="ER212" s="30"/>
      <c r="ES212" s="30"/>
      <c r="ET212" s="30"/>
      <c r="EU212" s="30"/>
      <c r="EV212" s="30"/>
      <c r="EW212" s="30"/>
      <c r="EX212" s="30"/>
      <c r="EY212" s="30"/>
      <c r="EZ212" s="30"/>
      <c r="FA212" s="30">
        <v>53</v>
      </c>
      <c r="FB212" s="30">
        <v>78</v>
      </c>
      <c r="FC212" s="30"/>
      <c r="FD212" s="30"/>
      <c r="FE212" s="30"/>
      <c r="FF212" s="30"/>
      <c r="FG212" s="30"/>
      <c r="FH212" s="30"/>
      <c r="FI212" s="30"/>
      <c r="FJ212" s="30"/>
      <c r="FK212" s="30"/>
      <c r="FL212" s="30"/>
      <c r="FM212" s="30"/>
      <c r="FN212" s="30">
        <v>118</v>
      </c>
      <c r="FO212" s="30"/>
      <c r="FP212" s="30"/>
      <c r="FQ212" s="30"/>
      <c r="FR212" s="30"/>
      <c r="FS212" s="30"/>
      <c r="FT212" s="30"/>
      <c r="FU212" s="30"/>
      <c r="FV212" s="30">
        <v>32</v>
      </c>
      <c r="FW212" s="30">
        <v>24</v>
      </c>
      <c r="FX212" s="30">
        <v>31</v>
      </c>
      <c r="FY212" s="30">
        <v>53</v>
      </c>
      <c r="FZ212" s="30">
        <v>24</v>
      </c>
      <c r="GA212" s="30">
        <v>106</v>
      </c>
      <c r="GB212" s="30">
        <v>114</v>
      </c>
      <c r="GC212" s="30">
        <v>24</v>
      </c>
      <c r="GD212" s="30">
        <v>41</v>
      </c>
      <c r="GE212" s="30">
        <v>48</v>
      </c>
      <c r="GF212" s="30">
        <v>60</v>
      </c>
      <c r="GG212" s="30">
        <v>49</v>
      </c>
      <c r="GH212" s="30">
        <v>25</v>
      </c>
      <c r="GI212" s="30">
        <v>7</v>
      </c>
      <c r="GJ212" s="30">
        <v>94</v>
      </c>
      <c r="GK212" s="30">
        <v>41</v>
      </c>
      <c r="GL212" s="30">
        <v>18</v>
      </c>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v>109</v>
      </c>
      <c r="HX212" s="30"/>
      <c r="HY212" s="30"/>
      <c r="HZ212" s="30"/>
      <c r="IA212" s="30"/>
      <c r="IB212" s="30"/>
      <c r="IC212" s="30"/>
      <c r="ID212" s="30"/>
      <c r="IE212" s="30"/>
      <c r="IF212" s="30"/>
      <c r="IG212" s="30"/>
      <c r="IH212" s="30"/>
      <c r="II212" s="30">
        <v>109</v>
      </c>
      <c r="IJ212" s="30">
        <v>114</v>
      </c>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30"/>
      <c r="LE212" s="30"/>
      <c r="LF212" s="30"/>
      <c r="LG212" s="30"/>
      <c r="LH212" s="30"/>
      <c r="LI212" s="30"/>
      <c r="LJ212" s="30"/>
      <c r="LK212" s="30"/>
      <c r="LL212" s="30"/>
      <c r="LM212" s="30"/>
      <c r="LN212" s="30"/>
      <c r="LO212" s="30"/>
      <c r="LP212" s="30"/>
      <c r="LQ212" s="30"/>
      <c r="LR212" s="30"/>
      <c r="LS212" s="30"/>
      <c r="LT212" s="30"/>
      <c r="LU212" s="30"/>
      <c r="LV212" s="30"/>
      <c r="LW212" s="30"/>
      <c r="LX212" s="30"/>
      <c r="LY212" s="30"/>
      <c r="LZ212" s="30"/>
      <c r="MA212" s="30"/>
      <c r="MB212" s="30"/>
      <c r="MC212" s="30"/>
      <c r="MD212" s="30"/>
      <c r="ME212" s="30"/>
      <c r="MF212" s="30"/>
      <c r="MG212" s="30"/>
      <c r="MH212" s="30"/>
      <c r="MI212" s="30"/>
      <c r="MJ212" s="30"/>
      <c r="MK212" s="30"/>
      <c r="ML212" s="30"/>
      <c r="MM212" s="30"/>
      <c r="MN212" s="30"/>
      <c r="MO212" s="30"/>
      <c r="MP212" s="30"/>
      <c r="MQ212" s="30"/>
      <c r="MR212" s="30"/>
      <c r="MS212" s="30"/>
      <c r="MT212" s="30"/>
      <c r="MU212" s="30"/>
      <c r="MV212" s="30"/>
      <c r="MW212" s="30"/>
      <c r="MX212" s="30"/>
      <c r="MY212" s="30"/>
      <c r="MZ212" s="30"/>
      <c r="NA212" s="30"/>
      <c r="NB212" s="30"/>
      <c r="NC212" s="30"/>
      <c r="ND212" s="30"/>
      <c r="NE212" s="30"/>
      <c r="NF212" s="30"/>
      <c r="NG212" s="30"/>
      <c r="NH212" s="30"/>
      <c r="NI212" s="30"/>
      <c r="NJ212" s="30"/>
      <c r="NK212" s="30"/>
      <c r="NL212" s="30"/>
      <c r="NM212" s="30"/>
      <c r="NN212" s="30"/>
      <c r="NO212" s="30"/>
      <c r="NP212" s="30"/>
      <c r="NQ212" s="30"/>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c r="ON212" s="30"/>
      <c r="OO212" s="30"/>
      <c r="OP212" s="30"/>
      <c r="OQ212" s="30"/>
      <c r="OR212" s="30"/>
      <c r="OS212" s="30"/>
      <c r="OT212" s="30"/>
      <c r="OU212" s="30"/>
      <c r="OV212" s="30"/>
      <c r="OW212" s="30"/>
      <c r="OX212" s="30"/>
      <c r="OY212" s="30"/>
      <c r="OZ212" s="30"/>
      <c r="PA212" s="30"/>
      <c r="PB212" s="30"/>
      <c r="PC212" s="30"/>
      <c r="PD212" s="30"/>
      <c r="PE212" s="30"/>
      <c r="PF212" s="30"/>
      <c r="PG212" s="30"/>
      <c r="PH212" s="30"/>
      <c r="PI212" s="30"/>
      <c r="PJ212" s="30"/>
      <c r="PK212" s="30"/>
      <c r="PL212" s="30"/>
      <c r="PM212" s="30"/>
      <c r="PN212" s="30"/>
      <c r="PO212" s="30"/>
      <c r="PP212" s="30"/>
      <c r="PQ212" s="30"/>
      <c r="PR212" s="30"/>
      <c r="PS212" s="30"/>
      <c r="PT212" s="30"/>
      <c r="PU212" s="30"/>
      <c r="PV212" s="30"/>
      <c r="PW212" s="30"/>
      <c r="PX212" s="30"/>
      <c r="PY212" s="30"/>
      <c r="PZ212" s="30"/>
      <c r="QA212" s="30"/>
      <c r="QB212" s="30"/>
      <c r="QC212" s="30"/>
      <c r="QD212" s="30"/>
      <c r="QE212" s="30"/>
      <c r="QF212" s="30"/>
      <c r="QG212" s="30"/>
      <c r="QH212" s="30"/>
      <c r="QI212" s="30"/>
      <c r="QJ212" s="30"/>
      <c r="QK212" s="30"/>
      <c r="QL212" s="30"/>
      <c r="QM212" s="30"/>
      <c r="QN212" s="30"/>
      <c r="QO212" s="30"/>
      <c r="QP212" s="30"/>
      <c r="QQ212" s="30"/>
      <c r="QR212" s="30"/>
      <c r="QS212" s="30"/>
      <c r="QT212" s="30"/>
      <c r="QU212" s="30"/>
      <c r="QV212" s="30"/>
      <c r="QW212" s="30"/>
      <c r="QX212" s="30"/>
      <c r="QY212" s="30"/>
      <c r="QZ212" s="30">
        <v>104</v>
      </c>
      <c r="RA212" s="30"/>
      <c r="RB212" s="30"/>
      <c r="RC212" s="30"/>
      <c r="RD212" s="30"/>
      <c r="RE212" s="30"/>
      <c r="RF212" s="30"/>
      <c r="RG212" s="30"/>
      <c r="RH212" s="30"/>
      <c r="RI212" s="30"/>
      <c r="RJ212" s="30"/>
      <c r="RK212" s="30"/>
      <c r="RL212" s="30"/>
      <c r="RM212" s="30"/>
      <c r="RN212" s="30"/>
      <c r="RO212" s="30"/>
      <c r="RP212" s="30"/>
      <c r="RQ212" s="30"/>
      <c r="RR212" s="30"/>
      <c r="RS212" s="30"/>
      <c r="RT212" s="30"/>
      <c r="RU212" s="30"/>
      <c r="RV212" s="30"/>
      <c r="RW212" s="30"/>
      <c r="RX212" s="30"/>
      <c r="RY212" s="30"/>
      <c r="RZ212" s="30"/>
      <c r="SA212" s="30"/>
      <c r="SB212" s="30"/>
      <c r="SC212" s="30"/>
      <c r="SD212" s="30"/>
      <c r="SE212" s="30"/>
      <c r="SF212" s="30"/>
      <c r="SG212" s="30"/>
      <c r="SH212" s="30"/>
      <c r="SI212" s="30"/>
      <c r="SJ212" s="30"/>
      <c r="SK212" s="30"/>
      <c r="SL212" s="30"/>
      <c r="SM212" s="30"/>
      <c r="SN212" s="30"/>
      <c r="SO212" s="30"/>
      <c r="SP212" s="30"/>
      <c r="SQ212" s="30"/>
      <c r="SR212" s="30"/>
      <c r="SS212" s="30"/>
      <c r="ST212" s="30"/>
      <c r="SU212" s="30"/>
      <c r="SV212" s="30"/>
      <c r="SW212" s="30"/>
      <c r="SX212" s="30"/>
      <c r="SY212" s="30"/>
      <c r="SZ212" s="30"/>
      <c r="TA212" s="30"/>
      <c r="TB212" s="30"/>
      <c r="TC212" s="30"/>
      <c r="TD212" s="30"/>
      <c r="TE212" s="30"/>
      <c r="TF212" s="30"/>
      <c r="TG212" s="30"/>
      <c r="TH212" s="30"/>
      <c r="TI212" s="30"/>
      <c r="TJ212" s="30"/>
      <c r="TK212" s="30"/>
      <c r="TL212" s="30"/>
      <c r="TM212" s="30"/>
      <c r="TN212" s="30"/>
      <c r="TO212" s="30"/>
      <c r="TP212" s="30"/>
      <c r="TQ212" s="30"/>
      <c r="TR212" s="30"/>
      <c r="TS212" s="30"/>
      <c r="TT212" s="30"/>
      <c r="TU212" s="30"/>
      <c r="TV212" s="30"/>
      <c r="TW212" s="30"/>
      <c r="TX212" s="30"/>
      <c r="TY212" s="30"/>
      <c r="TZ212" s="30"/>
      <c r="UA212" s="30"/>
    </row>
    <row r="213" spans="2:547">
      <c r="B213" s="30" t="s">
        <v>205</v>
      </c>
      <c r="C213" s="43" t="s">
        <v>541</v>
      </c>
      <c r="D213" s="44"/>
      <c r="E213" s="30">
        <v>757</v>
      </c>
      <c r="F213" s="30">
        <v>148</v>
      </c>
      <c r="G213" s="30">
        <v>19.55</v>
      </c>
      <c r="H213" s="43" t="s">
        <v>537</v>
      </c>
      <c r="I213" s="44"/>
      <c r="J213" s="30">
        <v>37</v>
      </c>
      <c r="K213" s="30">
        <v>3</v>
      </c>
      <c r="L213" s="30">
        <v>73</v>
      </c>
      <c r="M213" s="30">
        <v>13</v>
      </c>
      <c r="N213" s="30">
        <v>1</v>
      </c>
      <c r="O213" s="30">
        <v>42</v>
      </c>
      <c r="P213" s="30">
        <v>15</v>
      </c>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v>28</v>
      </c>
      <c r="DM213" s="30">
        <v>9</v>
      </c>
      <c r="DN213" s="30">
        <v>130</v>
      </c>
      <c r="DO213" s="30">
        <v>38</v>
      </c>
      <c r="DP213" s="30">
        <v>68</v>
      </c>
      <c r="DQ213" s="30">
        <v>64</v>
      </c>
      <c r="DR213" s="30">
        <v>31</v>
      </c>
      <c r="DS213" s="30">
        <v>15</v>
      </c>
      <c r="DT213" s="30">
        <v>33</v>
      </c>
      <c r="DU213" s="30">
        <v>33</v>
      </c>
      <c r="DV213" s="30">
        <v>33</v>
      </c>
      <c r="DW213" s="30">
        <v>35</v>
      </c>
      <c r="DX213" s="30">
        <v>17</v>
      </c>
      <c r="DY213" s="30">
        <v>36</v>
      </c>
      <c r="DZ213" s="30">
        <v>19</v>
      </c>
      <c r="EA213" s="30">
        <v>33</v>
      </c>
      <c r="EB213" s="30">
        <v>13</v>
      </c>
      <c r="EC213" s="30">
        <v>12</v>
      </c>
      <c r="ED213" s="30">
        <v>15</v>
      </c>
      <c r="EE213" s="30">
        <v>65</v>
      </c>
      <c r="EF213" s="30">
        <v>65</v>
      </c>
      <c r="EG213" s="30">
        <v>15</v>
      </c>
      <c r="EH213" s="30">
        <v>34</v>
      </c>
      <c r="EI213" s="30">
        <v>15</v>
      </c>
      <c r="EJ213" s="30">
        <v>61</v>
      </c>
      <c r="EK213" s="30">
        <v>12</v>
      </c>
      <c r="EL213" s="30">
        <v>67</v>
      </c>
      <c r="EM213" s="30">
        <v>12</v>
      </c>
      <c r="EN213" s="30">
        <v>33</v>
      </c>
      <c r="EO213" s="30">
        <v>13</v>
      </c>
      <c r="EP213" s="30">
        <v>15</v>
      </c>
      <c r="EQ213" s="30">
        <v>35</v>
      </c>
      <c r="ER213" s="30"/>
      <c r="ES213" s="30"/>
      <c r="ET213" s="30"/>
      <c r="EU213" s="30"/>
      <c r="EV213" s="30"/>
      <c r="EW213" s="30"/>
      <c r="EX213" s="30"/>
      <c r="EY213" s="30"/>
      <c r="EZ213" s="30"/>
      <c r="FA213" s="30">
        <v>39</v>
      </c>
      <c r="FB213" s="30">
        <v>90</v>
      </c>
      <c r="FC213" s="30"/>
      <c r="FD213" s="30"/>
      <c r="FE213" s="30"/>
      <c r="FF213" s="30"/>
      <c r="FG213" s="30"/>
      <c r="FH213" s="30"/>
      <c r="FI213" s="30"/>
      <c r="FJ213" s="30"/>
      <c r="FK213" s="30"/>
      <c r="FL213" s="30"/>
      <c r="FM213" s="30"/>
      <c r="FN213" s="30">
        <v>111</v>
      </c>
      <c r="FO213" s="30"/>
      <c r="FP213" s="30"/>
      <c r="FQ213" s="30"/>
      <c r="FR213" s="30"/>
      <c r="FS213" s="30"/>
      <c r="FT213" s="30"/>
      <c r="FU213" s="30"/>
      <c r="FV213" s="30">
        <v>36</v>
      </c>
      <c r="FW213" s="30">
        <v>31</v>
      </c>
      <c r="FX213" s="30">
        <v>30</v>
      </c>
      <c r="FY213" s="30">
        <v>55</v>
      </c>
      <c r="FZ213" s="30">
        <v>32</v>
      </c>
      <c r="GA213" s="30">
        <v>111</v>
      </c>
      <c r="GB213" s="30">
        <v>108</v>
      </c>
      <c r="GC213" s="30">
        <v>10</v>
      </c>
      <c r="GD213" s="30">
        <v>67</v>
      </c>
      <c r="GE213" s="30">
        <v>35</v>
      </c>
      <c r="GF213" s="30">
        <v>71</v>
      </c>
      <c r="GG213" s="30">
        <v>45</v>
      </c>
      <c r="GH213" s="30">
        <v>31</v>
      </c>
      <c r="GI213" s="30">
        <v>11</v>
      </c>
      <c r="GJ213" s="30">
        <v>83</v>
      </c>
      <c r="GK213" s="30">
        <v>56</v>
      </c>
      <c r="GL213" s="30">
        <v>26</v>
      </c>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v>111</v>
      </c>
      <c r="HX213" s="30"/>
      <c r="HY213" s="30"/>
      <c r="HZ213" s="30"/>
      <c r="IA213" s="30"/>
      <c r="IB213" s="30"/>
      <c r="IC213" s="30"/>
      <c r="ID213" s="30"/>
      <c r="IE213" s="30"/>
      <c r="IF213" s="30"/>
      <c r="IG213" s="30"/>
      <c r="IH213" s="30"/>
      <c r="II213" s="30">
        <v>109</v>
      </c>
      <c r="IJ213" s="30">
        <v>117</v>
      </c>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30"/>
      <c r="LE213" s="30"/>
      <c r="LF213" s="30"/>
      <c r="LG213" s="30"/>
      <c r="LH213" s="30"/>
      <c r="LI213" s="30"/>
      <c r="LJ213" s="30"/>
      <c r="LK213" s="30"/>
      <c r="LL213" s="30"/>
      <c r="LM213" s="30"/>
      <c r="LN213" s="30"/>
      <c r="LO213" s="30"/>
      <c r="LP213" s="30"/>
      <c r="LQ213" s="30"/>
      <c r="LR213" s="30"/>
      <c r="LS213" s="30"/>
      <c r="LT213" s="30"/>
      <c r="LU213" s="30"/>
      <c r="LV213" s="30"/>
      <c r="LW213" s="30"/>
      <c r="LX213" s="30"/>
      <c r="LY213" s="30"/>
      <c r="LZ213" s="30"/>
      <c r="MA213" s="30"/>
      <c r="MB213" s="30"/>
      <c r="MC213" s="30"/>
      <c r="MD213" s="30"/>
      <c r="ME213" s="30"/>
      <c r="MF213" s="30"/>
      <c r="MG213" s="30"/>
      <c r="MH213" s="30"/>
      <c r="MI213" s="30"/>
      <c r="MJ213" s="30"/>
      <c r="MK213" s="30"/>
      <c r="ML213" s="30"/>
      <c r="MM213" s="30"/>
      <c r="MN213" s="30"/>
      <c r="MO213" s="30"/>
      <c r="MP213" s="30"/>
      <c r="MQ213" s="30"/>
      <c r="MR213" s="30"/>
      <c r="MS213" s="30"/>
      <c r="MT213" s="30"/>
      <c r="MU213" s="30"/>
      <c r="MV213" s="30"/>
      <c r="MW213" s="30"/>
      <c r="MX213" s="30"/>
      <c r="MY213" s="30"/>
      <c r="MZ213" s="30"/>
      <c r="NA213" s="30"/>
      <c r="NB213" s="30"/>
      <c r="NC213" s="30"/>
      <c r="ND213" s="30"/>
      <c r="NE213" s="30"/>
      <c r="NF213" s="30"/>
      <c r="NG213" s="30"/>
      <c r="NH213" s="30"/>
      <c r="NI213" s="30"/>
      <c r="NJ213" s="30"/>
      <c r="NK213" s="30"/>
      <c r="NL213" s="30"/>
      <c r="NM213" s="30"/>
      <c r="NN213" s="30"/>
      <c r="NO213" s="30"/>
      <c r="NP213" s="30"/>
      <c r="NQ213" s="30"/>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c r="ON213" s="30"/>
      <c r="OO213" s="30"/>
      <c r="OP213" s="30"/>
      <c r="OQ213" s="30"/>
      <c r="OR213" s="30"/>
      <c r="OS213" s="30"/>
      <c r="OT213" s="30"/>
      <c r="OU213" s="30"/>
      <c r="OV213" s="30"/>
      <c r="OW213" s="30"/>
      <c r="OX213" s="30"/>
      <c r="OY213" s="30"/>
      <c r="OZ213" s="30"/>
      <c r="PA213" s="30"/>
      <c r="PB213" s="30"/>
      <c r="PC213" s="30"/>
      <c r="PD213" s="30"/>
      <c r="PE213" s="30"/>
      <c r="PF213" s="30"/>
      <c r="PG213" s="30"/>
      <c r="PH213" s="30"/>
      <c r="PI213" s="30"/>
      <c r="PJ213" s="30"/>
      <c r="PK213" s="30"/>
      <c r="PL213" s="30"/>
      <c r="PM213" s="30"/>
      <c r="PN213" s="30"/>
      <c r="PO213" s="30"/>
      <c r="PP213" s="30"/>
      <c r="PQ213" s="30"/>
      <c r="PR213" s="30"/>
      <c r="PS213" s="30"/>
      <c r="PT213" s="30"/>
      <c r="PU213" s="30"/>
      <c r="PV213" s="30"/>
      <c r="PW213" s="30"/>
      <c r="PX213" s="30"/>
      <c r="PY213" s="30"/>
      <c r="PZ213" s="30"/>
      <c r="QA213" s="30"/>
      <c r="QB213" s="30"/>
      <c r="QC213" s="30"/>
      <c r="QD213" s="30"/>
      <c r="QE213" s="30"/>
      <c r="QF213" s="30"/>
      <c r="QG213" s="30"/>
      <c r="QH213" s="30"/>
      <c r="QI213" s="30"/>
      <c r="QJ213" s="30"/>
      <c r="QK213" s="30"/>
      <c r="QL213" s="30"/>
      <c r="QM213" s="30"/>
      <c r="QN213" s="30"/>
      <c r="QO213" s="30"/>
      <c r="QP213" s="30"/>
      <c r="QQ213" s="30"/>
      <c r="QR213" s="30"/>
      <c r="QS213" s="30"/>
      <c r="QT213" s="30"/>
      <c r="QU213" s="30"/>
      <c r="QV213" s="30"/>
      <c r="QW213" s="30"/>
      <c r="QX213" s="30"/>
      <c r="QY213" s="30"/>
      <c r="QZ213" s="30"/>
      <c r="RA213" s="30">
        <v>47</v>
      </c>
      <c r="RB213" s="30">
        <v>74</v>
      </c>
      <c r="RC213" s="30"/>
      <c r="RD213" s="30"/>
      <c r="RE213" s="30"/>
      <c r="RF213" s="30"/>
      <c r="RG213" s="30"/>
      <c r="RH213" s="30"/>
      <c r="RI213" s="30"/>
      <c r="RJ213" s="30"/>
      <c r="RK213" s="30"/>
      <c r="RL213" s="30"/>
      <c r="RM213" s="30"/>
      <c r="RN213" s="30"/>
      <c r="RO213" s="30"/>
      <c r="RP213" s="30"/>
      <c r="RQ213" s="30"/>
      <c r="RR213" s="30"/>
      <c r="RS213" s="30"/>
      <c r="RT213" s="30"/>
      <c r="RU213" s="30"/>
      <c r="RV213" s="30"/>
      <c r="RW213" s="30"/>
      <c r="RX213" s="30"/>
      <c r="RY213" s="30"/>
      <c r="RZ213" s="30"/>
      <c r="SA213" s="30"/>
      <c r="SB213" s="30"/>
      <c r="SC213" s="30"/>
      <c r="SD213" s="30"/>
      <c r="SE213" s="30"/>
      <c r="SF213" s="30"/>
      <c r="SG213" s="30"/>
      <c r="SH213" s="30"/>
      <c r="SI213" s="30"/>
      <c r="SJ213" s="30"/>
      <c r="SK213" s="30"/>
      <c r="SL213" s="30"/>
      <c r="SM213" s="30"/>
      <c r="SN213" s="30"/>
      <c r="SO213" s="30"/>
      <c r="SP213" s="30"/>
      <c r="SQ213" s="30"/>
      <c r="SR213" s="30"/>
      <c r="SS213" s="30"/>
      <c r="ST213" s="30"/>
      <c r="SU213" s="30"/>
      <c r="SV213" s="30"/>
      <c r="SW213" s="30"/>
      <c r="SX213" s="30"/>
      <c r="SY213" s="30"/>
      <c r="SZ213" s="30"/>
      <c r="TA213" s="30"/>
      <c r="TB213" s="30"/>
      <c r="TC213" s="30"/>
      <c r="TD213" s="30"/>
      <c r="TE213" s="30"/>
      <c r="TF213" s="30"/>
      <c r="TG213" s="30"/>
      <c r="TH213" s="30"/>
      <c r="TI213" s="30"/>
      <c r="TJ213" s="30"/>
      <c r="TK213" s="30"/>
      <c r="TL213" s="30"/>
      <c r="TM213" s="30"/>
      <c r="TN213" s="30"/>
      <c r="TO213" s="30"/>
      <c r="TP213" s="30"/>
      <c r="TQ213" s="30"/>
      <c r="TR213" s="30"/>
      <c r="TS213" s="30"/>
      <c r="TT213" s="30"/>
      <c r="TU213" s="30"/>
      <c r="TV213" s="30"/>
      <c r="TW213" s="30"/>
      <c r="TX213" s="30"/>
      <c r="TY213" s="30"/>
      <c r="TZ213" s="30"/>
      <c r="UA213" s="30"/>
    </row>
    <row r="214" spans="2:547">
      <c r="B214" s="30" t="s">
        <v>206</v>
      </c>
      <c r="C214" s="43" t="s">
        <v>541</v>
      </c>
      <c r="D214" s="44"/>
      <c r="E214" s="30">
        <v>961</v>
      </c>
      <c r="F214" s="30">
        <v>108</v>
      </c>
      <c r="G214" s="30">
        <v>11.24</v>
      </c>
      <c r="H214" s="43" t="s">
        <v>537</v>
      </c>
      <c r="I214" s="44"/>
      <c r="J214" s="30">
        <v>23</v>
      </c>
      <c r="K214" s="30">
        <v>1</v>
      </c>
      <c r="L214" s="30">
        <v>32</v>
      </c>
      <c r="M214" s="30">
        <v>14</v>
      </c>
      <c r="N214" s="30">
        <v>2</v>
      </c>
      <c r="O214" s="30">
        <v>43</v>
      </c>
      <c r="P214" s="30">
        <v>15</v>
      </c>
      <c r="Q214" s="30">
        <v>3</v>
      </c>
      <c r="R214" s="30">
        <v>14</v>
      </c>
      <c r="S214" s="30">
        <v>9</v>
      </c>
      <c r="T214" s="30">
        <v>99</v>
      </c>
      <c r="U214" s="30">
        <v>13</v>
      </c>
      <c r="V214" s="30">
        <v>17</v>
      </c>
      <c r="W214" s="30">
        <v>37</v>
      </c>
      <c r="X214" s="30">
        <v>27</v>
      </c>
      <c r="Y214" s="30">
        <v>13</v>
      </c>
      <c r="Z214" s="30">
        <v>27</v>
      </c>
      <c r="AA214" s="30">
        <v>13</v>
      </c>
      <c r="AB214" s="30">
        <v>20</v>
      </c>
      <c r="AC214" s="30">
        <v>16</v>
      </c>
      <c r="AD214" s="30">
        <v>30</v>
      </c>
      <c r="AE214" s="30">
        <v>18</v>
      </c>
      <c r="AF214" s="30">
        <v>19</v>
      </c>
      <c r="AG214" s="30">
        <v>34</v>
      </c>
      <c r="AH214" s="30">
        <v>17</v>
      </c>
      <c r="AI214" s="30">
        <v>18</v>
      </c>
      <c r="AJ214" s="30">
        <v>24</v>
      </c>
      <c r="AK214" s="30">
        <v>46</v>
      </c>
      <c r="AL214" s="30">
        <v>20</v>
      </c>
      <c r="AM214" s="30">
        <v>16</v>
      </c>
      <c r="AN214" s="30">
        <v>15</v>
      </c>
      <c r="AO214" s="30">
        <v>28</v>
      </c>
      <c r="AP214" s="30">
        <v>27</v>
      </c>
      <c r="AQ214" s="30">
        <v>16</v>
      </c>
      <c r="AR214" s="30">
        <v>41</v>
      </c>
      <c r="AS214" s="30">
        <v>37</v>
      </c>
      <c r="AT214" s="30">
        <v>16</v>
      </c>
      <c r="AU214" s="30">
        <v>26</v>
      </c>
      <c r="AV214" s="30">
        <v>39</v>
      </c>
      <c r="AW214" s="30">
        <v>14</v>
      </c>
      <c r="AX214" s="30">
        <v>13</v>
      </c>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v>10</v>
      </c>
      <c r="EU214" s="30">
        <v>4</v>
      </c>
      <c r="EV214" s="30">
        <v>16</v>
      </c>
      <c r="EW214" s="30">
        <v>6</v>
      </c>
      <c r="EX214" s="30">
        <v>0</v>
      </c>
      <c r="EY214" s="30"/>
      <c r="EZ214" s="30"/>
      <c r="FA214" s="30">
        <v>21</v>
      </c>
      <c r="FB214" s="30">
        <v>47</v>
      </c>
      <c r="FC214" s="30"/>
      <c r="FD214" s="30"/>
      <c r="FE214" s="30"/>
      <c r="FF214" s="30"/>
      <c r="FG214" s="30"/>
      <c r="FH214" s="30">
        <v>26</v>
      </c>
      <c r="FI214" s="30"/>
      <c r="FJ214" s="30"/>
      <c r="FK214" s="30"/>
      <c r="FL214" s="30"/>
      <c r="FM214" s="30"/>
      <c r="FN214" s="30">
        <v>67</v>
      </c>
      <c r="FO214" s="30"/>
      <c r="FP214" s="30"/>
      <c r="FQ214" s="30"/>
      <c r="FR214" s="30"/>
      <c r="FS214" s="30"/>
      <c r="FT214" s="30"/>
      <c r="FU214" s="30"/>
      <c r="FV214" s="30">
        <v>16</v>
      </c>
      <c r="FW214" s="30">
        <v>23</v>
      </c>
      <c r="FX214" s="30">
        <v>21</v>
      </c>
      <c r="FY214" s="30">
        <v>55</v>
      </c>
      <c r="FZ214" s="30">
        <v>22</v>
      </c>
      <c r="GA214" s="30">
        <v>85</v>
      </c>
      <c r="GB214" s="30">
        <v>87</v>
      </c>
      <c r="GC214" s="30">
        <v>21</v>
      </c>
      <c r="GD214" s="30">
        <v>30</v>
      </c>
      <c r="GE214" s="30">
        <v>37</v>
      </c>
      <c r="GF214" s="30">
        <v>54</v>
      </c>
      <c r="GG214" s="30">
        <v>34</v>
      </c>
      <c r="GH214" s="30">
        <v>23</v>
      </c>
      <c r="GI214" s="30">
        <v>7</v>
      </c>
      <c r="GJ214" s="30">
        <v>67</v>
      </c>
      <c r="GK214" s="30">
        <v>33</v>
      </c>
      <c r="GL214" s="30">
        <v>18</v>
      </c>
      <c r="GM214" s="30"/>
      <c r="GN214" s="30"/>
      <c r="GO214" s="30"/>
      <c r="GP214" s="30"/>
      <c r="GQ214" s="30"/>
      <c r="GR214" s="30"/>
      <c r="GS214" s="30"/>
      <c r="GT214" s="30"/>
      <c r="GU214" s="30"/>
      <c r="GV214" s="30"/>
      <c r="GW214" s="30"/>
      <c r="GX214" s="30"/>
      <c r="GY214" s="30"/>
      <c r="GZ214" s="30"/>
      <c r="HA214" s="30"/>
      <c r="HB214" s="30"/>
      <c r="HC214" s="30"/>
      <c r="HD214" s="30"/>
      <c r="HE214" s="30"/>
      <c r="HF214" s="30">
        <v>90</v>
      </c>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v>93</v>
      </c>
      <c r="IJ214" s="30">
        <v>91</v>
      </c>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30"/>
      <c r="LE214" s="30"/>
      <c r="LF214" s="30"/>
      <c r="LG214" s="30"/>
      <c r="LH214" s="30"/>
      <c r="LI214" s="30"/>
      <c r="LJ214" s="30"/>
      <c r="LK214" s="30"/>
      <c r="LL214" s="30"/>
      <c r="LM214" s="30"/>
      <c r="LN214" s="30"/>
      <c r="LO214" s="30"/>
      <c r="LP214" s="30"/>
      <c r="LQ214" s="30"/>
      <c r="LR214" s="30"/>
      <c r="LS214" s="30"/>
      <c r="LT214" s="30"/>
      <c r="LU214" s="30"/>
      <c r="LV214" s="30"/>
      <c r="LW214" s="30"/>
      <c r="LX214" s="30"/>
      <c r="LY214" s="30"/>
      <c r="LZ214" s="30"/>
      <c r="MA214" s="30"/>
      <c r="MB214" s="30"/>
      <c r="MC214" s="30"/>
      <c r="MD214" s="30"/>
      <c r="ME214" s="30"/>
      <c r="MF214" s="30"/>
      <c r="MG214" s="30"/>
      <c r="MH214" s="30"/>
      <c r="MI214" s="30"/>
      <c r="MJ214" s="30"/>
      <c r="MK214" s="30"/>
      <c r="ML214" s="30"/>
      <c r="MM214" s="30"/>
      <c r="MN214" s="30"/>
      <c r="MO214" s="30"/>
      <c r="MP214" s="30"/>
      <c r="MQ214" s="30"/>
      <c r="MR214" s="30"/>
      <c r="MS214" s="30"/>
      <c r="MT214" s="30"/>
      <c r="MU214" s="30"/>
      <c r="MV214" s="30"/>
      <c r="MW214" s="30"/>
      <c r="MX214" s="30"/>
      <c r="MY214" s="30"/>
      <c r="MZ214" s="30"/>
      <c r="NA214" s="30"/>
      <c r="NB214" s="30"/>
      <c r="NC214" s="30"/>
      <c r="ND214" s="30"/>
      <c r="NE214" s="30"/>
      <c r="NF214" s="30"/>
      <c r="NG214" s="30"/>
      <c r="NH214" s="30"/>
      <c r="NI214" s="30"/>
      <c r="NJ214" s="30"/>
      <c r="NK214" s="30"/>
      <c r="NL214" s="30"/>
      <c r="NM214" s="30"/>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c r="PO214" s="30"/>
      <c r="PP214" s="30"/>
      <c r="PQ214" s="30"/>
      <c r="PR214" s="30"/>
      <c r="PS214" s="30"/>
      <c r="PT214" s="30"/>
      <c r="PU214" s="30"/>
      <c r="PV214" s="30"/>
      <c r="PW214" s="30"/>
      <c r="PX214" s="30"/>
      <c r="PY214" s="30"/>
      <c r="PZ214" s="30"/>
      <c r="QA214" s="30"/>
      <c r="QB214" s="30"/>
      <c r="QC214" s="30"/>
      <c r="QD214" s="30"/>
      <c r="QE214" s="30"/>
      <c r="QF214" s="30"/>
      <c r="QG214" s="30"/>
      <c r="QH214" s="30"/>
      <c r="QI214" s="30"/>
      <c r="QJ214" s="30"/>
      <c r="QK214" s="30"/>
      <c r="QL214" s="30"/>
      <c r="QM214" s="30"/>
      <c r="QN214" s="30"/>
      <c r="QO214" s="30"/>
      <c r="QP214" s="30"/>
      <c r="QQ214" s="30"/>
      <c r="QR214" s="30"/>
      <c r="QS214" s="30"/>
      <c r="QT214" s="30"/>
      <c r="QU214" s="30"/>
      <c r="QV214" s="30"/>
      <c r="QW214" s="30"/>
      <c r="QX214" s="30"/>
      <c r="QY214" s="30"/>
      <c r="QZ214" s="30"/>
      <c r="RA214" s="30"/>
      <c r="RB214" s="30"/>
      <c r="RC214" s="30">
        <v>91</v>
      </c>
      <c r="RD214" s="30"/>
      <c r="RE214" s="30"/>
      <c r="RF214" s="30"/>
      <c r="RG214" s="30"/>
      <c r="RH214" s="30"/>
      <c r="RI214" s="30"/>
      <c r="RJ214" s="30"/>
      <c r="RK214" s="30"/>
      <c r="RL214" s="30"/>
      <c r="RM214" s="30"/>
      <c r="RN214" s="30"/>
      <c r="RO214" s="30"/>
      <c r="RP214" s="30"/>
      <c r="RQ214" s="30"/>
      <c r="RR214" s="30"/>
      <c r="RS214" s="30"/>
      <c r="RT214" s="30"/>
      <c r="RU214" s="30"/>
      <c r="RV214" s="30"/>
      <c r="RW214" s="30"/>
      <c r="RX214" s="30"/>
      <c r="RY214" s="30"/>
      <c r="RZ214" s="30"/>
      <c r="SA214" s="30"/>
      <c r="SB214" s="30"/>
      <c r="SC214" s="30"/>
      <c r="SD214" s="30"/>
      <c r="SE214" s="30"/>
      <c r="SF214" s="30"/>
      <c r="SG214" s="30"/>
      <c r="SH214" s="30"/>
      <c r="SI214" s="30"/>
      <c r="SJ214" s="30"/>
      <c r="SK214" s="30"/>
      <c r="SL214" s="30">
        <v>78</v>
      </c>
      <c r="SM214" s="30">
        <v>46</v>
      </c>
      <c r="SN214" s="30"/>
      <c r="SO214" s="30"/>
      <c r="SP214" s="30"/>
      <c r="SQ214" s="30"/>
      <c r="SR214" s="30"/>
      <c r="SS214" s="30"/>
      <c r="ST214" s="30"/>
      <c r="SU214" s="30"/>
      <c r="SV214" s="30"/>
      <c r="SW214" s="30"/>
      <c r="SX214" s="30"/>
      <c r="SY214" s="30"/>
      <c r="SZ214" s="30"/>
      <c r="TA214" s="30"/>
      <c r="TB214" s="30"/>
      <c r="TC214" s="30"/>
      <c r="TD214" s="30"/>
      <c r="TE214" s="30"/>
      <c r="TF214" s="30"/>
      <c r="TG214" s="30"/>
      <c r="TH214" s="30"/>
      <c r="TI214" s="30"/>
      <c r="TJ214" s="30"/>
      <c r="TK214" s="30"/>
      <c r="TL214" s="30"/>
      <c r="TM214" s="30"/>
      <c r="TN214" s="30"/>
      <c r="TO214" s="30"/>
      <c r="TP214" s="30"/>
      <c r="TQ214" s="30"/>
      <c r="TR214" s="30"/>
      <c r="TS214" s="30"/>
      <c r="TT214" s="30"/>
      <c r="TU214" s="30"/>
      <c r="TV214" s="30"/>
      <c r="TW214" s="30"/>
      <c r="TX214" s="30"/>
      <c r="TY214" s="30"/>
      <c r="TZ214" s="30"/>
      <c r="UA214" s="30"/>
    </row>
    <row r="215" spans="2:547">
      <c r="B215" s="30" t="s">
        <v>207</v>
      </c>
      <c r="C215" s="43" t="s">
        <v>541</v>
      </c>
      <c r="D215" s="44"/>
      <c r="E215" s="30">
        <v>925</v>
      </c>
      <c r="F215" s="30">
        <v>129</v>
      </c>
      <c r="G215" s="30">
        <v>13.95</v>
      </c>
      <c r="H215" s="43" t="s">
        <v>537</v>
      </c>
      <c r="I215" s="44"/>
      <c r="J215" s="30">
        <v>9</v>
      </c>
      <c r="K215" s="30">
        <v>1</v>
      </c>
      <c r="L215" s="30">
        <v>57</v>
      </c>
      <c r="M215" s="30">
        <v>12</v>
      </c>
      <c r="N215" s="30">
        <v>0</v>
      </c>
      <c r="O215" s="30">
        <v>44</v>
      </c>
      <c r="P215" s="30">
        <v>14</v>
      </c>
      <c r="Q215" s="30">
        <v>1</v>
      </c>
      <c r="R215" s="30">
        <v>5</v>
      </c>
      <c r="S215" s="30">
        <v>1</v>
      </c>
      <c r="T215" s="30">
        <v>112</v>
      </c>
      <c r="U215" s="30">
        <v>10</v>
      </c>
      <c r="V215" s="30">
        <v>16</v>
      </c>
      <c r="W215" s="30">
        <v>41</v>
      </c>
      <c r="X215" s="30">
        <v>49</v>
      </c>
      <c r="Y215" s="30">
        <v>13</v>
      </c>
      <c r="Z215" s="30">
        <v>52</v>
      </c>
      <c r="AA215" s="30">
        <v>10</v>
      </c>
      <c r="AB215" s="30">
        <v>8</v>
      </c>
      <c r="AC215" s="30">
        <v>16</v>
      </c>
      <c r="AD215" s="30">
        <v>50</v>
      </c>
      <c r="AE215" s="30">
        <v>6</v>
      </c>
      <c r="AF215" s="30">
        <v>6</v>
      </c>
      <c r="AG215" s="30">
        <v>38</v>
      </c>
      <c r="AH215" s="30">
        <v>13</v>
      </c>
      <c r="AI215" s="30">
        <v>6</v>
      </c>
      <c r="AJ215" s="30">
        <v>8</v>
      </c>
      <c r="AK215" s="30">
        <v>46</v>
      </c>
      <c r="AL215" s="30">
        <v>8</v>
      </c>
      <c r="AM215" s="30">
        <v>14</v>
      </c>
      <c r="AN215" s="30">
        <v>14</v>
      </c>
      <c r="AO215" s="30">
        <v>45</v>
      </c>
      <c r="AP215" s="30">
        <v>53</v>
      </c>
      <c r="AQ215" s="30">
        <v>16</v>
      </c>
      <c r="AR215" s="30">
        <v>42</v>
      </c>
      <c r="AS215" s="30">
        <v>37</v>
      </c>
      <c r="AT215" s="30">
        <v>16</v>
      </c>
      <c r="AU215" s="30">
        <v>49</v>
      </c>
      <c r="AV215" s="30">
        <v>36</v>
      </c>
      <c r="AW215" s="30">
        <v>11</v>
      </c>
      <c r="AX215" s="30">
        <v>11</v>
      </c>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v>46</v>
      </c>
      <c r="FB215" s="30">
        <v>69</v>
      </c>
      <c r="FC215" s="30"/>
      <c r="FD215" s="30"/>
      <c r="FE215" s="30"/>
      <c r="FF215" s="30"/>
      <c r="FG215" s="30"/>
      <c r="FH215" s="30"/>
      <c r="FI215" s="30"/>
      <c r="FJ215" s="30"/>
      <c r="FK215" s="30"/>
      <c r="FL215" s="30"/>
      <c r="FM215" s="30"/>
      <c r="FN215" s="30">
        <v>106</v>
      </c>
      <c r="FO215" s="30"/>
      <c r="FP215" s="30"/>
      <c r="FQ215" s="30"/>
      <c r="FR215" s="30"/>
      <c r="FS215" s="30"/>
      <c r="FT215" s="30"/>
      <c r="FU215" s="30"/>
      <c r="FV215" s="30">
        <v>24</v>
      </c>
      <c r="FW215" s="30">
        <v>8</v>
      </c>
      <c r="FX215" s="30">
        <v>17</v>
      </c>
      <c r="FY215" s="30">
        <v>65</v>
      </c>
      <c r="FZ215" s="30">
        <v>8</v>
      </c>
      <c r="GA215" s="30">
        <v>101</v>
      </c>
      <c r="GB215" s="30">
        <v>101</v>
      </c>
      <c r="GC215" s="30">
        <v>14</v>
      </c>
      <c r="GD215" s="30">
        <v>45</v>
      </c>
      <c r="GE215" s="30">
        <v>37</v>
      </c>
      <c r="GF215" s="30">
        <v>64</v>
      </c>
      <c r="GG215" s="30">
        <v>38</v>
      </c>
      <c r="GH215" s="30">
        <v>7</v>
      </c>
      <c r="GI215" s="30">
        <v>3</v>
      </c>
      <c r="GJ215" s="30">
        <v>82</v>
      </c>
      <c r="GK215" s="30">
        <v>32</v>
      </c>
      <c r="GL215" s="30">
        <v>5</v>
      </c>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v>96</v>
      </c>
      <c r="HO215" s="30"/>
      <c r="HP215" s="30"/>
      <c r="HQ215" s="30"/>
      <c r="HR215" s="30"/>
      <c r="HS215" s="30"/>
      <c r="HT215" s="30">
        <v>7</v>
      </c>
      <c r="HU215" s="30"/>
      <c r="HV215" s="30"/>
      <c r="HW215" s="30"/>
      <c r="HX215" s="30"/>
      <c r="HY215" s="30"/>
      <c r="HZ215" s="30"/>
      <c r="IA215" s="30"/>
      <c r="IB215" s="30"/>
      <c r="IC215" s="30"/>
      <c r="ID215" s="30"/>
      <c r="IE215" s="30"/>
      <c r="IF215" s="30"/>
      <c r="IG215" s="30"/>
      <c r="IH215" s="30"/>
      <c r="II215" s="30">
        <v>102</v>
      </c>
      <c r="IJ215" s="30">
        <v>100</v>
      </c>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30"/>
      <c r="LJ215" s="30"/>
      <c r="LK215" s="30"/>
      <c r="LL215" s="30"/>
      <c r="LM215" s="30"/>
      <c r="LN215" s="30"/>
      <c r="LO215" s="30"/>
      <c r="LP215" s="30"/>
      <c r="LQ215" s="30"/>
      <c r="LR215" s="30"/>
      <c r="LS215" s="30"/>
      <c r="LT215" s="30"/>
      <c r="LU215" s="30"/>
      <c r="LV215" s="30"/>
      <c r="LW215" s="30"/>
      <c r="LX215" s="30"/>
      <c r="LY215" s="30"/>
      <c r="LZ215" s="30"/>
      <c r="MA215" s="30"/>
      <c r="MB215" s="30"/>
      <c r="MC215" s="30"/>
      <c r="MD215" s="30"/>
      <c r="ME215" s="30"/>
      <c r="MF215" s="30"/>
      <c r="MG215" s="30"/>
      <c r="MH215" s="30"/>
      <c r="MI215" s="30"/>
      <c r="MJ215" s="30"/>
      <c r="MK215" s="30"/>
      <c r="ML215" s="30"/>
      <c r="MM215" s="30"/>
      <c r="MN215" s="30"/>
      <c r="MO215" s="30"/>
      <c r="MP215" s="30"/>
      <c r="MQ215" s="30"/>
      <c r="MR215" s="30"/>
      <c r="MS215" s="30"/>
      <c r="MT215" s="30"/>
      <c r="MU215" s="30"/>
      <c r="MV215" s="30"/>
      <c r="MW215" s="30"/>
      <c r="MX215" s="30"/>
      <c r="MY215" s="30"/>
      <c r="MZ215" s="30"/>
      <c r="NA215" s="30"/>
      <c r="NB215" s="30"/>
      <c r="NC215" s="30"/>
      <c r="ND215" s="30"/>
      <c r="NE215" s="30"/>
      <c r="NF215" s="30"/>
      <c r="NG215" s="30"/>
      <c r="NH215" s="30"/>
      <c r="NI215" s="30"/>
      <c r="NJ215" s="30"/>
      <c r="NK215" s="30"/>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c r="PO215" s="30"/>
      <c r="PP215" s="30"/>
      <c r="PQ215" s="30"/>
      <c r="PR215" s="30"/>
      <c r="PS215" s="30"/>
      <c r="PT215" s="30"/>
      <c r="PU215" s="30"/>
      <c r="PV215" s="30"/>
      <c r="PW215" s="30"/>
      <c r="PX215" s="30"/>
      <c r="PY215" s="30"/>
      <c r="PZ215" s="30"/>
      <c r="QA215" s="30"/>
      <c r="QB215" s="30"/>
      <c r="QC215" s="30"/>
      <c r="QD215" s="30"/>
      <c r="QE215" s="30"/>
      <c r="QF215" s="30"/>
      <c r="QG215" s="30"/>
      <c r="QH215" s="30"/>
      <c r="QI215" s="30"/>
      <c r="QJ215" s="30"/>
      <c r="QK215" s="30"/>
      <c r="QL215" s="30"/>
      <c r="QM215" s="30"/>
      <c r="QN215" s="30"/>
      <c r="QO215" s="30"/>
      <c r="QP215" s="30"/>
      <c r="QQ215" s="30"/>
      <c r="QR215" s="30"/>
      <c r="QS215" s="30"/>
      <c r="QT215" s="30"/>
      <c r="QU215" s="30"/>
      <c r="QV215" s="30"/>
      <c r="QW215" s="30"/>
      <c r="QX215" s="30"/>
      <c r="QY215" s="30"/>
      <c r="QZ215" s="30"/>
      <c r="RA215" s="30"/>
      <c r="RB215" s="30"/>
      <c r="RC215" s="30"/>
      <c r="RD215" s="30"/>
      <c r="RE215" s="30"/>
      <c r="RF215" s="30"/>
      <c r="RG215" s="30"/>
      <c r="RH215" s="30"/>
      <c r="RI215" s="30"/>
      <c r="RJ215" s="30"/>
      <c r="RK215" s="30"/>
      <c r="RL215" s="30"/>
      <c r="RM215" s="30"/>
      <c r="RN215" s="30"/>
      <c r="RO215" s="30"/>
      <c r="RP215" s="30"/>
      <c r="RQ215" s="30"/>
      <c r="RR215" s="30"/>
      <c r="RS215" s="30"/>
      <c r="RT215" s="30"/>
      <c r="RU215" s="30"/>
      <c r="RV215" s="30"/>
      <c r="RW215" s="30"/>
      <c r="RX215" s="30"/>
      <c r="RY215" s="30"/>
      <c r="RZ215" s="30"/>
      <c r="SA215" s="30"/>
      <c r="SB215" s="30"/>
      <c r="SC215" s="30"/>
      <c r="SD215" s="30"/>
      <c r="SE215" s="30"/>
      <c r="SF215" s="30"/>
      <c r="SG215" s="30"/>
      <c r="SH215" s="30"/>
      <c r="SI215" s="30"/>
      <c r="SJ215" s="30"/>
      <c r="SK215" s="30"/>
      <c r="SL215" s="30">
        <v>45</v>
      </c>
      <c r="SM215" s="30">
        <v>35</v>
      </c>
      <c r="SN215" s="30"/>
      <c r="SO215" s="30"/>
      <c r="SP215" s="30"/>
      <c r="SQ215" s="30"/>
      <c r="SR215" s="30"/>
      <c r="SS215" s="30"/>
      <c r="ST215" s="30"/>
      <c r="SU215" s="30"/>
      <c r="SV215" s="30"/>
      <c r="SW215" s="30"/>
      <c r="SX215" s="30"/>
      <c r="SY215" s="30"/>
      <c r="SZ215" s="30"/>
      <c r="TA215" s="30"/>
      <c r="TB215" s="30"/>
      <c r="TC215" s="30"/>
      <c r="TD215" s="30"/>
      <c r="TE215" s="30"/>
      <c r="TF215" s="30"/>
      <c r="TG215" s="30"/>
      <c r="TH215" s="30"/>
      <c r="TI215" s="30"/>
      <c r="TJ215" s="30"/>
      <c r="TK215" s="30"/>
      <c r="TL215" s="30"/>
      <c r="TM215" s="30"/>
      <c r="TN215" s="30"/>
      <c r="TO215" s="30"/>
      <c r="TP215" s="30"/>
      <c r="TQ215" s="30"/>
      <c r="TR215" s="30"/>
      <c r="TS215" s="30"/>
      <c r="TT215" s="30"/>
      <c r="TU215" s="30"/>
      <c r="TV215" s="30"/>
      <c r="TW215" s="30"/>
      <c r="TX215" s="30">
        <v>16</v>
      </c>
      <c r="TY215" s="30">
        <v>36</v>
      </c>
      <c r="TZ215" s="30"/>
      <c r="UA215" s="30"/>
    </row>
    <row r="216" spans="2:547">
      <c r="B216" s="30" t="s">
        <v>208</v>
      </c>
      <c r="C216" s="43" t="s">
        <v>541</v>
      </c>
      <c r="D216" s="44"/>
      <c r="E216" s="30">
        <v>378</v>
      </c>
      <c r="F216" s="30">
        <v>58</v>
      </c>
      <c r="G216" s="30">
        <v>15.34</v>
      </c>
      <c r="H216" s="43" t="s">
        <v>537</v>
      </c>
      <c r="I216" s="44"/>
      <c r="J216" s="30">
        <v>11</v>
      </c>
      <c r="K216" s="30">
        <v>1</v>
      </c>
      <c r="L216" s="30">
        <v>25</v>
      </c>
      <c r="M216" s="30">
        <v>4</v>
      </c>
      <c r="N216" s="30">
        <v>0</v>
      </c>
      <c r="O216" s="30">
        <v>18</v>
      </c>
      <c r="P216" s="30">
        <v>9</v>
      </c>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v>10</v>
      </c>
      <c r="DM216" s="30">
        <v>1</v>
      </c>
      <c r="DN216" s="30">
        <v>51</v>
      </c>
      <c r="DO216" s="30">
        <v>16</v>
      </c>
      <c r="DP216" s="30">
        <v>25</v>
      </c>
      <c r="DQ216" s="30">
        <v>22</v>
      </c>
      <c r="DR216" s="30">
        <v>15</v>
      </c>
      <c r="DS216" s="30">
        <v>10</v>
      </c>
      <c r="DT216" s="30">
        <v>6</v>
      </c>
      <c r="DU216" s="30">
        <v>17</v>
      </c>
      <c r="DV216" s="30">
        <v>5</v>
      </c>
      <c r="DW216" s="30">
        <v>5</v>
      </c>
      <c r="DX216" s="30">
        <v>9</v>
      </c>
      <c r="DY216" s="30">
        <v>8</v>
      </c>
      <c r="DZ216" s="30">
        <v>11</v>
      </c>
      <c r="EA216" s="30">
        <v>6</v>
      </c>
      <c r="EB216" s="30">
        <v>7</v>
      </c>
      <c r="EC216" s="30">
        <v>5</v>
      </c>
      <c r="ED216" s="30">
        <v>4</v>
      </c>
      <c r="EE216" s="30">
        <v>21</v>
      </c>
      <c r="EF216" s="30">
        <v>23</v>
      </c>
      <c r="EG216" s="30">
        <v>8</v>
      </c>
      <c r="EH216" s="30">
        <v>16</v>
      </c>
      <c r="EI216" s="30">
        <v>10</v>
      </c>
      <c r="EJ216" s="30">
        <v>23</v>
      </c>
      <c r="EK216" s="30">
        <v>4</v>
      </c>
      <c r="EL216" s="30">
        <v>21</v>
      </c>
      <c r="EM216" s="30">
        <v>4</v>
      </c>
      <c r="EN216" s="30">
        <v>15</v>
      </c>
      <c r="EO216" s="30">
        <v>8</v>
      </c>
      <c r="EP216" s="30">
        <v>4</v>
      </c>
      <c r="EQ216" s="30">
        <v>18</v>
      </c>
      <c r="ER216" s="30"/>
      <c r="ES216" s="30"/>
      <c r="ET216" s="30"/>
      <c r="EU216" s="30"/>
      <c r="EV216" s="30"/>
      <c r="EW216" s="30"/>
      <c r="EX216" s="30"/>
      <c r="EY216" s="30"/>
      <c r="EZ216" s="30"/>
      <c r="FA216" s="30">
        <v>22</v>
      </c>
      <c r="FB216" s="30">
        <v>30</v>
      </c>
      <c r="FC216" s="30"/>
      <c r="FD216" s="30"/>
      <c r="FE216" s="30"/>
      <c r="FF216" s="30"/>
      <c r="FG216" s="30"/>
      <c r="FH216" s="30"/>
      <c r="FI216" s="30"/>
      <c r="FJ216" s="30"/>
      <c r="FK216" s="30"/>
      <c r="FL216" s="30"/>
      <c r="FM216" s="30"/>
      <c r="FN216" s="30">
        <v>47</v>
      </c>
      <c r="FO216" s="30"/>
      <c r="FP216" s="30"/>
      <c r="FQ216" s="30"/>
      <c r="FR216" s="30"/>
      <c r="FS216" s="30"/>
      <c r="FT216" s="30"/>
      <c r="FU216" s="30"/>
      <c r="FV216" s="30">
        <v>11</v>
      </c>
      <c r="FW216" s="30">
        <v>10</v>
      </c>
      <c r="FX216" s="30">
        <v>11</v>
      </c>
      <c r="FY216" s="30">
        <v>26</v>
      </c>
      <c r="FZ216" s="30">
        <v>10</v>
      </c>
      <c r="GA216" s="30">
        <v>45</v>
      </c>
      <c r="GB216" s="30">
        <v>46</v>
      </c>
      <c r="GC216" s="30">
        <v>5</v>
      </c>
      <c r="GD216" s="30">
        <v>18</v>
      </c>
      <c r="GE216" s="30">
        <v>24</v>
      </c>
      <c r="GF216" s="30">
        <v>30</v>
      </c>
      <c r="GG216" s="30">
        <v>18</v>
      </c>
      <c r="GH216" s="30">
        <v>9</v>
      </c>
      <c r="GI216" s="30">
        <v>1</v>
      </c>
      <c r="GJ216" s="30">
        <v>41</v>
      </c>
      <c r="GK216" s="30">
        <v>11</v>
      </c>
      <c r="GL216" s="30">
        <v>9</v>
      </c>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v>44</v>
      </c>
      <c r="HX216" s="30"/>
      <c r="HY216" s="30"/>
      <c r="HZ216" s="30"/>
      <c r="IA216" s="30"/>
      <c r="IB216" s="30"/>
      <c r="IC216" s="30"/>
      <c r="ID216" s="30"/>
      <c r="IE216" s="30"/>
      <c r="IF216" s="30"/>
      <c r="IG216" s="30"/>
      <c r="IH216" s="30"/>
      <c r="II216" s="30">
        <v>44</v>
      </c>
      <c r="IJ216" s="30">
        <v>43</v>
      </c>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30"/>
      <c r="LE216" s="30"/>
      <c r="LF216" s="30"/>
      <c r="LG216" s="30"/>
      <c r="LH216" s="30"/>
      <c r="LI216" s="30"/>
      <c r="LJ216" s="30"/>
      <c r="LK216" s="30"/>
      <c r="LL216" s="30"/>
      <c r="LM216" s="30"/>
      <c r="LN216" s="30"/>
      <c r="LO216" s="30"/>
      <c r="LP216" s="30"/>
      <c r="LQ216" s="30"/>
      <c r="LR216" s="30"/>
      <c r="LS216" s="30"/>
      <c r="LT216" s="30"/>
      <c r="LU216" s="30"/>
      <c r="LV216" s="30"/>
      <c r="LW216" s="30"/>
      <c r="LX216" s="30"/>
      <c r="LY216" s="30"/>
      <c r="LZ216" s="30"/>
      <c r="MA216" s="30"/>
      <c r="MB216" s="30"/>
      <c r="MC216" s="30"/>
      <c r="MD216" s="30"/>
      <c r="ME216" s="30"/>
      <c r="MF216" s="30"/>
      <c r="MG216" s="30"/>
      <c r="MH216" s="30"/>
      <c r="MI216" s="30"/>
      <c r="MJ216" s="30"/>
      <c r="MK216" s="30"/>
      <c r="ML216" s="30"/>
      <c r="MM216" s="30"/>
      <c r="MN216" s="30"/>
      <c r="MO216" s="30"/>
      <c r="MP216" s="30"/>
      <c r="MQ216" s="30"/>
      <c r="MR216" s="30"/>
      <c r="MS216" s="30"/>
      <c r="MT216" s="30"/>
      <c r="MU216" s="30"/>
      <c r="MV216" s="30"/>
      <c r="MW216" s="30"/>
      <c r="MX216" s="30"/>
      <c r="MY216" s="30"/>
      <c r="MZ216" s="30"/>
      <c r="NA216" s="30"/>
      <c r="NB216" s="30"/>
      <c r="NC216" s="30"/>
      <c r="ND216" s="30"/>
      <c r="NE216" s="30"/>
      <c r="NF216" s="30"/>
      <c r="NG216" s="30"/>
      <c r="NH216" s="30"/>
      <c r="NI216" s="30"/>
      <c r="NJ216" s="30"/>
      <c r="NK216" s="30"/>
      <c r="NL216" s="30"/>
      <c r="NM216" s="30"/>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c r="PO216" s="30"/>
      <c r="PP216" s="30"/>
      <c r="PQ216" s="30"/>
      <c r="PR216" s="30"/>
      <c r="PS216" s="30"/>
      <c r="PT216" s="30"/>
      <c r="PU216" s="30"/>
      <c r="PV216" s="30"/>
      <c r="PW216" s="30"/>
      <c r="PX216" s="30"/>
      <c r="PY216" s="30"/>
      <c r="PZ216" s="30"/>
      <c r="QA216" s="30"/>
      <c r="QB216" s="30"/>
      <c r="QC216" s="30"/>
      <c r="QD216" s="30"/>
      <c r="QE216" s="30"/>
      <c r="QF216" s="30"/>
      <c r="QG216" s="30"/>
      <c r="QH216" s="30"/>
      <c r="QI216" s="30"/>
      <c r="QJ216" s="30"/>
      <c r="QK216" s="30"/>
      <c r="QL216" s="30"/>
      <c r="QM216" s="30"/>
      <c r="QN216" s="30"/>
      <c r="QO216" s="30"/>
      <c r="QP216" s="30"/>
      <c r="QQ216" s="30"/>
      <c r="QR216" s="30"/>
      <c r="QS216" s="30"/>
      <c r="QT216" s="30"/>
      <c r="QU216" s="30"/>
      <c r="QV216" s="30"/>
      <c r="QW216" s="30"/>
      <c r="QX216" s="30"/>
      <c r="QY216" s="30"/>
      <c r="QZ216" s="30"/>
      <c r="RA216" s="30"/>
      <c r="RB216" s="30"/>
      <c r="RC216" s="30"/>
      <c r="RD216" s="30">
        <v>45</v>
      </c>
      <c r="RE216" s="30"/>
      <c r="RF216" s="30"/>
      <c r="RG216" s="30"/>
      <c r="RH216" s="30"/>
      <c r="RI216" s="30"/>
      <c r="RJ216" s="30"/>
      <c r="RK216" s="30"/>
      <c r="RL216" s="30"/>
      <c r="RM216" s="30"/>
      <c r="RN216" s="30"/>
      <c r="RO216" s="30"/>
      <c r="RP216" s="30"/>
      <c r="RQ216" s="30"/>
      <c r="RR216" s="30"/>
      <c r="RS216" s="30"/>
      <c r="RT216" s="30"/>
      <c r="RU216" s="30"/>
      <c r="RV216" s="30"/>
      <c r="RW216" s="30"/>
      <c r="RX216" s="30"/>
      <c r="RY216" s="30"/>
      <c r="RZ216" s="30"/>
      <c r="SA216" s="30"/>
      <c r="SB216" s="30"/>
      <c r="SC216" s="30"/>
      <c r="SD216" s="30"/>
      <c r="SE216" s="30"/>
      <c r="SF216" s="30"/>
      <c r="SG216" s="30"/>
      <c r="SH216" s="30"/>
      <c r="SI216" s="30"/>
      <c r="SJ216" s="30"/>
      <c r="SK216" s="30"/>
      <c r="SL216" s="30"/>
      <c r="SM216" s="30"/>
      <c r="SN216" s="30"/>
      <c r="SO216" s="30"/>
      <c r="SP216" s="30"/>
      <c r="SQ216" s="30"/>
      <c r="SR216" s="30"/>
      <c r="SS216" s="30"/>
      <c r="ST216" s="30"/>
      <c r="SU216" s="30"/>
      <c r="SV216" s="30"/>
      <c r="SW216" s="30"/>
      <c r="SX216" s="30"/>
      <c r="SY216" s="30"/>
      <c r="SZ216" s="30"/>
      <c r="TA216" s="30"/>
      <c r="TB216" s="30"/>
      <c r="TC216" s="30"/>
      <c r="TD216" s="30"/>
      <c r="TE216" s="30"/>
      <c r="TF216" s="30"/>
      <c r="TG216" s="30"/>
      <c r="TH216" s="30"/>
      <c r="TI216" s="30"/>
      <c r="TJ216" s="30"/>
      <c r="TK216" s="30"/>
      <c r="TL216" s="30"/>
      <c r="TM216" s="30"/>
      <c r="TN216" s="30"/>
      <c r="TO216" s="30"/>
      <c r="TP216" s="30"/>
      <c r="TQ216" s="30"/>
      <c r="TR216" s="30"/>
      <c r="TS216" s="30"/>
      <c r="TT216" s="30"/>
      <c r="TU216" s="30"/>
      <c r="TV216" s="30"/>
      <c r="TW216" s="30"/>
      <c r="TX216" s="30"/>
      <c r="TY216" s="30"/>
      <c r="TZ216" s="30"/>
      <c r="UA216" s="30"/>
    </row>
    <row r="217" spans="2:547">
      <c r="B217" s="30" t="s">
        <v>209</v>
      </c>
      <c r="C217" s="43" t="s">
        <v>541</v>
      </c>
      <c r="D217" s="44"/>
      <c r="E217" s="30">
        <v>335</v>
      </c>
      <c r="F217" s="30">
        <v>60</v>
      </c>
      <c r="G217" s="30">
        <v>17.91</v>
      </c>
      <c r="H217" s="43" t="s">
        <v>537</v>
      </c>
      <c r="I217" s="44"/>
      <c r="J217" s="30">
        <v>6</v>
      </c>
      <c r="K217" s="30">
        <v>1</v>
      </c>
      <c r="L217" s="30">
        <v>34</v>
      </c>
      <c r="M217" s="30">
        <v>2</v>
      </c>
      <c r="N217" s="30">
        <v>0</v>
      </c>
      <c r="O217" s="30">
        <v>20</v>
      </c>
      <c r="P217" s="30">
        <v>2</v>
      </c>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v>4</v>
      </c>
      <c r="DM217" s="30">
        <v>2</v>
      </c>
      <c r="DN217" s="30">
        <v>55</v>
      </c>
      <c r="DO217" s="30">
        <v>18</v>
      </c>
      <c r="DP217" s="30">
        <v>39</v>
      </c>
      <c r="DQ217" s="30">
        <v>31</v>
      </c>
      <c r="DR217" s="30">
        <v>14</v>
      </c>
      <c r="DS217" s="30">
        <v>3</v>
      </c>
      <c r="DT217" s="30">
        <v>5</v>
      </c>
      <c r="DU217" s="30">
        <v>15</v>
      </c>
      <c r="DV217" s="30">
        <v>5</v>
      </c>
      <c r="DW217" s="30">
        <v>5</v>
      </c>
      <c r="DX217" s="30">
        <v>2</v>
      </c>
      <c r="DY217" s="30">
        <v>5</v>
      </c>
      <c r="DZ217" s="30">
        <v>4</v>
      </c>
      <c r="EA217" s="30">
        <v>6</v>
      </c>
      <c r="EB217" s="30">
        <v>1</v>
      </c>
      <c r="EC217" s="30">
        <v>2</v>
      </c>
      <c r="ED217" s="30">
        <v>2</v>
      </c>
      <c r="EE217" s="30">
        <v>35</v>
      </c>
      <c r="EF217" s="30">
        <v>32</v>
      </c>
      <c r="EG217" s="30">
        <v>3</v>
      </c>
      <c r="EH217" s="30">
        <v>16</v>
      </c>
      <c r="EI217" s="30">
        <v>3</v>
      </c>
      <c r="EJ217" s="30">
        <v>27</v>
      </c>
      <c r="EK217" s="30">
        <v>1</v>
      </c>
      <c r="EL217" s="30">
        <v>32</v>
      </c>
      <c r="EM217" s="30">
        <v>1</v>
      </c>
      <c r="EN217" s="30">
        <v>15</v>
      </c>
      <c r="EO217" s="30">
        <v>2</v>
      </c>
      <c r="EP217" s="30">
        <v>3</v>
      </c>
      <c r="EQ217" s="30">
        <v>15</v>
      </c>
      <c r="ER217" s="30"/>
      <c r="ES217" s="30"/>
      <c r="ET217" s="30"/>
      <c r="EU217" s="30"/>
      <c r="EV217" s="30"/>
      <c r="EW217" s="30"/>
      <c r="EX217" s="30"/>
      <c r="EY217" s="30"/>
      <c r="EZ217" s="30"/>
      <c r="FA217" s="30">
        <v>21</v>
      </c>
      <c r="FB217" s="30">
        <v>35</v>
      </c>
      <c r="FC217" s="30"/>
      <c r="FD217" s="30"/>
      <c r="FE217" s="30"/>
      <c r="FF217" s="30"/>
      <c r="FG217" s="30"/>
      <c r="FH217" s="30"/>
      <c r="FI217" s="30"/>
      <c r="FJ217" s="30"/>
      <c r="FK217" s="30"/>
      <c r="FL217" s="30"/>
      <c r="FM217" s="30"/>
      <c r="FN217" s="30">
        <v>54</v>
      </c>
      <c r="FO217" s="30"/>
      <c r="FP217" s="30"/>
      <c r="FQ217" s="30"/>
      <c r="FR217" s="30"/>
      <c r="FS217" s="30"/>
      <c r="FT217" s="30"/>
      <c r="FU217" s="30"/>
      <c r="FV217" s="30">
        <v>17</v>
      </c>
      <c r="FW217" s="30">
        <v>5</v>
      </c>
      <c r="FX217" s="30">
        <v>13</v>
      </c>
      <c r="FY217" s="30">
        <v>25</v>
      </c>
      <c r="FZ217" s="30">
        <v>5</v>
      </c>
      <c r="GA217" s="30">
        <v>48</v>
      </c>
      <c r="GB217" s="30">
        <v>52</v>
      </c>
      <c r="GC217" s="30">
        <v>5</v>
      </c>
      <c r="GD217" s="30">
        <v>24</v>
      </c>
      <c r="GE217" s="30">
        <v>23</v>
      </c>
      <c r="GF217" s="30">
        <v>33</v>
      </c>
      <c r="GG217" s="30">
        <v>20</v>
      </c>
      <c r="GH217" s="30">
        <v>4</v>
      </c>
      <c r="GI217" s="30">
        <v>3</v>
      </c>
      <c r="GJ217" s="30">
        <v>39</v>
      </c>
      <c r="GK217" s="30">
        <v>19</v>
      </c>
      <c r="GL217" s="30">
        <v>3</v>
      </c>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v>50</v>
      </c>
      <c r="HX217" s="30"/>
      <c r="HY217" s="30"/>
      <c r="HZ217" s="30"/>
      <c r="IA217" s="30"/>
      <c r="IB217" s="30"/>
      <c r="IC217" s="30"/>
      <c r="ID217" s="30"/>
      <c r="IE217" s="30"/>
      <c r="IF217" s="30"/>
      <c r="IG217" s="30"/>
      <c r="IH217" s="30"/>
      <c r="II217" s="30">
        <v>51</v>
      </c>
      <c r="IJ217" s="30">
        <v>48</v>
      </c>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30"/>
      <c r="LE217" s="30"/>
      <c r="LF217" s="30"/>
      <c r="LG217" s="30"/>
      <c r="LH217" s="30"/>
      <c r="LI217" s="30"/>
      <c r="LJ217" s="30"/>
      <c r="LK217" s="30"/>
      <c r="LL217" s="30"/>
      <c r="LM217" s="30"/>
      <c r="LN217" s="30"/>
      <c r="LO217" s="30"/>
      <c r="LP217" s="30"/>
      <c r="LQ217" s="30"/>
      <c r="LR217" s="30"/>
      <c r="LS217" s="30"/>
      <c r="LT217" s="30"/>
      <c r="LU217" s="30"/>
      <c r="LV217" s="30"/>
      <c r="LW217" s="30"/>
      <c r="LX217" s="30"/>
      <c r="LY217" s="30"/>
      <c r="LZ217" s="30"/>
      <c r="MA217" s="30"/>
      <c r="MB217" s="30"/>
      <c r="MC217" s="30"/>
      <c r="MD217" s="30"/>
      <c r="ME217" s="30"/>
      <c r="MF217" s="30"/>
      <c r="MG217" s="30"/>
      <c r="MH217" s="30"/>
      <c r="MI217" s="30"/>
      <c r="MJ217" s="30"/>
      <c r="MK217" s="30"/>
      <c r="ML217" s="30"/>
      <c r="MM217" s="30"/>
      <c r="MN217" s="30"/>
      <c r="MO217" s="30"/>
      <c r="MP217" s="30"/>
      <c r="MQ217" s="30"/>
      <c r="MR217" s="30"/>
      <c r="MS217" s="30"/>
      <c r="MT217" s="30"/>
      <c r="MU217" s="30"/>
      <c r="MV217" s="30"/>
      <c r="MW217" s="30"/>
      <c r="MX217" s="30"/>
      <c r="MY217" s="30"/>
      <c r="MZ217" s="30"/>
      <c r="NA217" s="30"/>
      <c r="NB217" s="30"/>
      <c r="NC217" s="30"/>
      <c r="ND217" s="30"/>
      <c r="NE217" s="30"/>
      <c r="NF217" s="30"/>
      <c r="NG217" s="30"/>
      <c r="NH217" s="30"/>
      <c r="NI217" s="30"/>
      <c r="NJ217" s="30"/>
      <c r="NK217" s="30"/>
      <c r="NL217" s="30"/>
      <c r="NM217" s="30"/>
      <c r="NN217" s="30"/>
      <c r="NO217" s="30"/>
      <c r="NP217" s="30"/>
      <c r="NQ217" s="30"/>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c r="ON217" s="30"/>
      <c r="OO217" s="30"/>
      <c r="OP217" s="30"/>
      <c r="OQ217" s="30"/>
      <c r="OR217" s="30"/>
      <c r="OS217" s="30"/>
      <c r="OT217" s="30"/>
      <c r="OU217" s="30"/>
      <c r="OV217" s="30"/>
      <c r="OW217" s="30"/>
      <c r="OX217" s="30"/>
      <c r="OY217" s="30"/>
      <c r="OZ217" s="30"/>
      <c r="PA217" s="30"/>
      <c r="PB217" s="30"/>
      <c r="PC217" s="30"/>
      <c r="PD217" s="30"/>
      <c r="PE217" s="30"/>
      <c r="PF217" s="30"/>
      <c r="PG217" s="30"/>
      <c r="PH217" s="30"/>
      <c r="PI217" s="30"/>
      <c r="PJ217" s="30"/>
      <c r="PK217" s="30"/>
      <c r="PL217" s="30"/>
      <c r="PM217" s="30"/>
      <c r="PN217" s="30"/>
      <c r="PO217" s="30"/>
      <c r="PP217" s="30"/>
      <c r="PQ217" s="30"/>
      <c r="PR217" s="30"/>
      <c r="PS217" s="30"/>
      <c r="PT217" s="30"/>
      <c r="PU217" s="30"/>
      <c r="PV217" s="30"/>
      <c r="PW217" s="30"/>
      <c r="PX217" s="30"/>
      <c r="PY217" s="30"/>
      <c r="PZ217" s="30"/>
      <c r="QA217" s="30"/>
      <c r="QB217" s="30"/>
      <c r="QC217" s="30"/>
      <c r="QD217" s="30"/>
      <c r="QE217" s="30"/>
      <c r="QF217" s="30"/>
      <c r="QG217" s="30"/>
      <c r="QH217" s="30"/>
      <c r="QI217" s="30"/>
      <c r="QJ217" s="30"/>
      <c r="QK217" s="30"/>
      <c r="QL217" s="30"/>
      <c r="QM217" s="30"/>
      <c r="QN217" s="30"/>
      <c r="QO217" s="30"/>
      <c r="QP217" s="30"/>
      <c r="QQ217" s="30"/>
      <c r="QR217" s="30"/>
      <c r="QS217" s="30"/>
      <c r="QT217" s="30"/>
      <c r="QU217" s="30"/>
      <c r="QV217" s="30"/>
      <c r="QW217" s="30"/>
      <c r="QX217" s="30"/>
      <c r="QY217" s="30"/>
      <c r="QZ217" s="30"/>
      <c r="RA217" s="30"/>
      <c r="RB217" s="30"/>
      <c r="RC217" s="30"/>
      <c r="RD217" s="30"/>
      <c r="RE217" s="30">
        <v>50</v>
      </c>
      <c r="RF217" s="30"/>
      <c r="RG217" s="30"/>
      <c r="RH217" s="30"/>
      <c r="RI217" s="30"/>
      <c r="RJ217" s="30"/>
      <c r="RK217" s="30"/>
      <c r="RL217" s="30"/>
      <c r="RM217" s="30"/>
      <c r="RN217" s="30"/>
      <c r="RO217" s="30"/>
      <c r="RP217" s="30"/>
      <c r="RQ217" s="30"/>
      <c r="RR217" s="30"/>
      <c r="RS217" s="30"/>
      <c r="RT217" s="30"/>
      <c r="RU217" s="30"/>
      <c r="RV217" s="30"/>
      <c r="RW217" s="30"/>
      <c r="RX217" s="30"/>
      <c r="RY217" s="30"/>
      <c r="RZ217" s="30"/>
      <c r="SA217" s="30"/>
      <c r="SB217" s="30"/>
      <c r="SC217" s="30"/>
      <c r="SD217" s="30"/>
      <c r="SE217" s="30"/>
      <c r="SF217" s="30"/>
      <c r="SG217" s="30"/>
      <c r="SH217" s="30"/>
      <c r="SI217" s="30"/>
      <c r="SJ217" s="30"/>
      <c r="SK217" s="30"/>
      <c r="SL217" s="30"/>
      <c r="SM217" s="30"/>
      <c r="SN217" s="30"/>
      <c r="SO217" s="30"/>
      <c r="SP217" s="30"/>
      <c r="SQ217" s="30"/>
      <c r="SR217" s="30"/>
      <c r="SS217" s="30"/>
      <c r="ST217" s="30"/>
      <c r="SU217" s="30"/>
      <c r="SV217" s="30"/>
      <c r="SW217" s="30"/>
      <c r="SX217" s="30"/>
      <c r="SY217" s="30"/>
      <c r="SZ217" s="30"/>
      <c r="TA217" s="30"/>
      <c r="TB217" s="30"/>
      <c r="TC217" s="30"/>
      <c r="TD217" s="30"/>
      <c r="TE217" s="30"/>
      <c r="TF217" s="30"/>
      <c r="TG217" s="30"/>
      <c r="TH217" s="30"/>
      <c r="TI217" s="30"/>
      <c r="TJ217" s="30"/>
      <c r="TK217" s="30"/>
      <c r="TL217" s="30"/>
      <c r="TM217" s="30"/>
      <c r="TN217" s="30"/>
      <c r="TO217" s="30"/>
      <c r="TP217" s="30"/>
      <c r="TQ217" s="30"/>
      <c r="TR217" s="30"/>
      <c r="TS217" s="30"/>
      <c r="TT217" s="30"/>
      <c r="TU217" s="30"/>
      <c r="TV217" s="30"/>
      <c r="TW217" s="30"/>
      <c r="TX217" s="30"/>
      <c r="TY217" s="30"/>
      <c r="TZ217" s="30"/>
      <c r="UA217" s="30"/>
    </row>
    <row r="218" spans="2:547">
      <c r="B218" s="30" t="s">
        <v>210</v>
      </c>
      <c r="C218" s="43" t="s">
        <v>541</v>
      </c>
      <c r="D218" s="44"/>
      <c r="E218" s="30">
        <v>787</v>
      </c>
      <c r="F218" s="30">
        <v>129</v>
      </c>
      <c r="G218" s="30">
        <v>16.39</v>
      </c>
      <c r="H218" s="43" t="s">
        <v>537</v>
      </c>
      <c r="I218" s="44"/>
      <c r="J218" s="30">
        <v>15</v>
      </c>
      <c r="K218" s="30">
        <v>0</v>
      </c>
      <c r="L218" s="30">
        <v>52</v>
      </c>
      <c r="M218" s="30">
        <v>10</v>
      </c>
      <c r="N218" s="30">
        <v>0</v>
      </c>
      <c r="O218" s="30">
        <v>56</v>
      </c>
      <c r="P218" s="30">
        <v>11</v>
      </c>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v>11</v>
      </c>
      <c r="DM218" s="30">
        <v>4</v>
      </c>
      <c r="DN218" s="30">
        <v>121</v>
      </c>
      <c r="DO218" s="30">
        <v>53</v>
      </c>
      <c r="DP218" s="30">
        <v>49</v>
      </c>
      <c r="DQ218" s="30">
        <v>49</v>
      </c>
      <c r="DR218" s="30">
        <v>45</v>
      </c>
      <c r="DS218" s="30">
        <v>9</v>
      </c>
      <c r="DT218" s="30">
        <v>13</v>
      </c>
      <c r="DU218" s="30">
        <v>48</v>
      </c>
      <c r="DV218" s="30">
        <v>13</v>
      </c>
      <c r="DW218" s="30">
        <v>13</v>
      </c>
      <c r="DX218" s="30">
        <v>11</v>
      </c>
      <c r="DY218" s="30">
        <v>15</v>
      </c>
      <c r="DZ218" s="30">
        <v>11</v>
      </c>
      <c r="EA218" s="30">
        <v>13</v>
      </c>
      <c r="EB218" s="30">
        <v>13</v>
      </c>
      <c r="EC218" s="30">
        <v>11</v>
      </c>
      <c r="ED218" s="30">
        <v>14</v>
      </c>
      <c r="EE218" s="30">
        <v>46</v>
      </c>
      <c r="EF218" s="30">
        <v>42</v>
      </c>
      <c r="EG218" s="30">
        <v>12</v>
      </c>
      <c r="EH218" s="30">
        <v>48</v>
      </c>
      <c r="EI218" s="30">
        <v>13</v>
      </c>
      <c r="EJ218" s="30">
        <v>42</v>
      </c>
      <c r="EK218" s="30">
        <v>9</v>
      </c>
      <c r="EL218" s="30">
        <v>47</v>
      </c>
      <c r="EM218" s="30">
        <v>11</v>
      </c>
      <c r="EN218" s="30">
        <v>49</v>
      </c>
      <c r="EO218" s="30">
        <v>11</v>
      </c>
      <c r="EP218" s="30">
        <v>10</v>
      </c>
      <c r="EQ218" s="30">
        <v>47</v>
      </c>
      <c r="ER218" s="30"/>
      <c r="ES218" s="30"/>
      <c r="ET218" s="30">
        <v>11</v>
      </c>
      <c r="EU218" s="30">
        <v>55</v>
      </c>
      <c r="EV218" s="30">
        <v>60</v>
      </c>
      <c r="EW218" s="30">
        <v>10</v>
      </c>
      <c r="EX218" s="30">
        <v>4</v>
      </c>
      <c r="EY218" s="30"/>
      <c r="EZ218" s="30"/>
      <c r="FA218" s="30"/>
      <c r="FB218" s="30"/>
      <c r="FC218" s="30"/>
      <c r="FD218" s="30"/>
      <c r="FE218" s="30"/>
      <c r="FF218" s="30"/>
      <c r="FG218" s="30"/>
      <c r="FH218" s="30">
        <v>115</v>
      </c>
      <c r="FI218" s="30"/>
      <c r="FJ218" s="30"/>
      <c r="FK218" s="30"/>
      <c r="FL218" s="30"/>
      <c r="FM218" s="30"/>
      <c r="FN218" s="30"/>
      <c r="FO218" s="30"/>
      <c r="FP218" s="30"/>
      <c r="FQ218" s="30"/>
      <c r="FR218" s="30"/>
      <c r="FS218" s="30"/>
      <c r="FT218" s="30"/>
      <c r="FU218" s="30"/>
      <c r="FV218" s="30">
        <v>23</v>
      </c>
      <c r="FW218" s="30">
        <v>15</v>
      </c>
      <c r="FX218" s="30">
        <v>19</v>
      </c>
      <c r="FY218" s="30">
        <v>66</v>
      </c>
      <c r="FZ218" s="30">
        <v>15</v>
      </c>
      <c r="GA218" s="30">
        <v>104</v>
      </c>
      <c r="GB218" s="30">
        <v>103</v>
      </c>
      <c r="GC218" s="30">
        <v>17</v>
      </c>
      <c r="GD218" s="30">
        <v>31</v>
      </c>
      <c r="GE218" s="30">
        <v>58</v>
      </c>
      <c r="GF218" s="30">
        <v>58</v>
      </c>
      <c r="GG218" s="30">
        <v>54</v>
      </c>
      <c r="GH218" s="30">
        <v>15</v>
      </c>
      <c r="GI218" s="30">
        <v>4</v>
      </c>
      <c r="GJ218" s="30">
        <v>89</v>
      </c>
      <c r="GK218" s="30">
        <v>34</v>
      </c>
      <c r="GL218" s="30">
        <v>12</v>
      </c>
      <c r="GM218" s="30"/>
      <c r="GN218" s="30"/>
      <c r="GO218" s="30"/>
      <c r="GP218" s="30"/>
      <c r="GQ218" s="30"/>
      <c r="GR218" s="30"/>
      <c r="GS218" s="30"/>
      <c r="GT218" s="30"/>
      <c r="GU218" s="30"/>
      <c r="GV218" s="30"/>
      <c r="GW218" s="30"/>
      <c r="GX218" s="30"/>
      <c r="GY218" s="30"/>
      <c r="GZ218" s="30"/>
      <c r="HA218" s="30"/>
      <c r="HB218" s="30"/>
      <c r="HC218" s="30"/>
      <c r="HD218" s="30"/>
      <c r="HE218" s="30"/>
      <c r="HF218" s="30">
        <v>111</v>
      </c>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v>113</v>
      </c>
      <c r="IJ218" s="30">
        <v>111</v>
      </c>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30"/>
      <c r="LE218" s="30"/>
      <c r="LF218" s="30"/>
      <c r="LG218" s="30"/>
      <c r="LH218" s="30"/>
      <c r="LI218" s="30"/>
      <c r="LJ218" s="30"/>
      <c r="LK218" s="30"/>
      <c r="LL218" s="30"/>
      <c r="LM218" s="30"/>
      <c r="LN218" s="30"/>
      <c r="LO218" s="30"/>
      <c r="LP218" s="30"/>
      <c r="LQ218" s="30"/>
      <c r="LR218" s="30"/>
      <c r="LS218" s="30"/>
      <c r="LT218" s="30"/>
      <c r="LU218" s="30"/>
      <c r="LV218" s="30"/>
      <c r="LW218" s="30"/>
      <c r="LX218" s="30"/>
      <c r="LY218" s="30"/>
      <c r="LZ218" s="30"/>
      <c r="MA218" s="30"/>
      <c r="MB218" s="30"/>
      <c r="MC218" s="30"/>
      <c r="MD218" s="30"/>
      <c r="ME218" s="30"/>
      <c r="MF218" s="30"/>
      <c r="MG218" s="30"/>
      <c r="MH218" s="30"/>
      <c r="MI218" s="30"/>
      <c r="MJ218" s="30"/>
      <c r="MK218" s="30"/>
      <c r="ML218" s="30"/>
      <c r="MM218" s="30"/>
      <c r="MN218" s="30"/>
      <c r="MO218" s="30"/>
      <c r="MP218" s="30"/>
      <c r="MQ218" s="30"/>
      <c r="MR218" s="30"/>
      <c r="MS218" s="30"/>
      <c r="MT218" s="30"/>
      <c r="MU218" s="30"/>
      <c r="MV218" s="30"/>
      <c r="MW218" s="30"/>
      <c r="MX218" s="30"/>
      <c r="MY218" s="30"/>
      <c r="MZ218" s="30"/>
      <c r="NA218" s="30"/>
      <c r="NB218" s="30"/>
      <c r="NC218" s="30"/>
      <c r="ND218" s="30"/>
      <c r="NE218" s="30"/>
      <c r="NF218" s="30"/>
      <c r="NG218" s="30"/>
      <c r="NH218" s="30"/>
      <c r="NI218" s="30"/>
      <c r="NJ218" s="30"/>
      <c r="NK218" s="30"/>
      <c r="NL218" s="30"/>
      <c r="NM218" s="30"/>
      <c r="NN218" s="30"/>
      <c r="NO218" s="30"/>
      <c r="NP218" s="30"/>
      <c r="NQ218" s="30"/>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c r="ON218" s="30"/>
      <c r="OO218" s="30"/>
      <c r="OP218" s="30"/>
      <c r="OQ218" s="30"/>
      <c r="OR218" s="30"/>
      <c r="OS218" s="30"/>
      <c r="OT218" s="30"/>
      <c r="OU218" s="30"/>
      <c r="OV218" s="30"/>
      <c r="OW218" s="30"/>
      <c r="OX218" s="30"/>
      <c r="OY218" s="30"/>
      <c r="OZ218" s="30"/>
      <c r="PA218" s="30"/>
      <c r="PB218" s="30"/>
      <c r="PC218" s="30"/>
      <c r="PD218" s="30"/>
      <c r="PE218" s="30"/>
      <c r="PF218" s="30"/>
      <c r="PG218" s="30"/>
      <c r="PH218" s="30"/>
      <c r="PI218" s="30"/>
      <c r="PJ218" s="30"/>
      <c r="PK218" s="30"/>
      <c r="PL218" s="30"/>
      <c r="PM218" s="30"/>
      <c r="PN218" s="30"/>
      <c r="PO218" s="30"/>
      <c r="PP218" s="30"/>
      <c r="PQ218" s="30"/>
      <c r="PR218" s="30"/>
      <c r="PS218" s="30"/>
      <c r="PT218" s="30"/>
      <c r="PU218" s="30"/>
      <c r="PV218" s="30"/>
      <c r="PW218" s="30"/>
      <c r="PX218" s="30"/>
      <c r="PY218" s="30"/>
      <c r="PZ218" s="30"/>
      <c r="QA218" s="30"/>
      <c r="QB218" s="30"/>
      <c r="QC218" s="30"/>
      <c r="QD218" s="30"/>
      <c r="QE218" s="30"/>
      <c r="QF218" s="30"/>
      <c r="QG218" s="30"/>
      <c r="QH218" s="30"/>
      <c r="QI218" s="30"/>
      <c r="QJ218" s="30"/>
      <c r="QK218" s="30"/>
      <c r="QL218" s="30"/>
      <c r="QM218" s="30"/>
      <c r="QN218" s="30"/>
      <c r="QO218" s="30"/>
      <c r="QP218" s="30"/>
      <c r="QQ218" s="30"/>
      <c r="QR218" s="30"/>
      <c r="QS218" s="30"/>
      <c r="QT218" s="30"/>
      <c r="QU218" s="30"/>
      <c r="QV218" s="30"/>
      <c r="QW218" s="30"/>
      <c r="QX218" s="30"/>
      <c r="QY218" s="30"/>
      <c r="QZ218" s="30"/>
      <c r="RA218" s="30"/>
      <c r="RB218" s="30"/>
      <c r="RC218" s="30"/>
      <c r="RD218" s="30"/>
      <c r="RE218" s="30"/>
      <c r="RF218" s="30">
        <v>106</v>
      </c>
      <c r="RG218" s="30"/>
      <c r="RH218" s="30"/>
      <c r="RI218" s="30"/>
      <c r="RJ218" s="30"/>
      <c r="RK218" s="30"/>
      <c r="RL218" s="30"/>
      <c r="RM218" s="30"/>
      <c r="RN218" s="30"/>
      <c r="RO218" s="30"/>
      <c r="RP218" s="30"/>
      <c r="RQ218" s="30"/>
      <c r="RR218" s="30"/>
      <c r="RS218" s="30"/>
      <c r="RT218" s="30"/>
      <c r="RU218" s="30"/>
      <c r="RV218" s="30"/>
      <c r="RW218" s="30"/>
      <c r="RX218" s="30"/>
      <c r="RY218" s="30"/>
      <c r="RZ218" s="30"/>
      <c r="SA218" s="30"/>
      <c r="SB218" s="30"/>
      <c r="SC218" s="30"/>
      <c r="SD218" s="30"/>
      <c r="SE218" s="30"/>
      <c r="SF218" s="30"/>
      <c r="SG218" s="30"/>
      <c r="SH218" s="30"/>
      <c r="SI218" s="30"/>
      <c r="SJ218" s="30"/>
      <c r="SK218" s="30"/>
      <c r="SL218" s="30"/>
      <c r="SM218" s="30"/>
      <c r="SN218" s="30"/>
      <c r="SO218" s="30"/>
      <c r="SP218" s="30"/>
      <c r="SQ218" s="30"/>
      <c r="SR218" s="30"/>
      <c r="SS218" s="30"/>
      <c r="ST218" s="30"/>
      <c r="SU218" s="30"/>
      <c r="SV218" s="30"/>
      <c r="SW218" s="30"/>
      <c r="SX218" s="30"/>
      <c r="SY218" s="30"/>
      <c r="SZ218" s="30"/>
      <c r="TA218" s="30"/>
      <c r="TB218" s="30"/>
      <c r="TC218" s="30"/>
      <c r="TD218" s="30"/>
      <c r="TE218" s="30"/>
      <c r="TF218" s="30"/>
      <c r="TG218" s="30"/>
      <c r="TH218" s="30"/>
      <c r="TI218" s="30"/>
      <c r="TJ218" s="30"/>
      <c r="TK218" s="30"/>
      <c r="TL218" s="30"/>
      <c r="TM218" s="30"/>
      <c r="TN218" s="30"/>
      <c r="TO218" s="30"/>
      <c r="TP218" s="30"/>
      <c r="TQ218" s="30"/>
      <c r="TR218" s="30"/>
      <c r="TS218" s="30"/>
      <c r="TT218" s="30"/>
      <c r="TU218" s="30"/>
      <c r="TV218" s="30"/>
      <c r="TW218" s="30"/>
      <c r="TX218" s="30"/>
      <c r="TY218" s="30"/>
      <c r="TZ218" s="30"/>
      <c r="UA218" s="30"/>
    </row>
    <row r="219" spans="2:547">
      <c r="B219" s="30" t="s">
        <v>211</v>
      </c>
      <c r="C219" s="43" t="s">
        <v>541</v>
      </c>
      <c r="D219" s="44"/>
      <c r="E219" s="30">
        <v>1098</v>
      </c>
      <c r="F219" s="30">
        <v>184</v>
      </c>
      <c r="G219" s="30">
        <v>16.760000000000002</v>
      </c>
      <c r="H219" s="43" t="s">
        <v>537</v>
      </c>
      <c r="I219" s="44"/>
      <c r="J219" s="30">
        <v>19</v>
      </c>
      <c r="K219" s="30">
        <v>0</v>
      </c>
      <c r="L219" s="30">
        <v>122</v>
      </c>
      <c r="M219" s="30">
        <v>13</v>
      </c>
      <c r="N219" s="30">
        <v>2</v>
      </c>
      <c r="O219" s="30">
        <v>33</v>
      </c>
      <c r="P219" s="30">
        <v>12</v>
      </c>
      <c r="Q219" s="30">
        <v>2</v>
      </c>
      <c r="R219" s="30">
        <v>9</v>
      </c>
      <c r="S219" s="30">
        <v>9</v>
      </c>
      <c r="T219" s="30">
        <v>169</v>
      </c>
      <c r="U219" s="30">
        <v>13</v>
      </c>
      <c r="V219" s="30">
        <v>12</v>
      </c>
      <c r="W219" s="30">
        <v>28</v>
      </c>
      <c r="X219" s="30">
        <v>107</v>
      </c>
      <c r="Y219" s="30">
        <v>13</v>
      </c>
      <c r="Z219" s="30">
        <v>107</v>
      </c>
      <c r="AA219" s="30">
        <v>13</v>
      </c>
      <c r="AB219" s="30">
        <v>17</v>
      </c>
      <c r="AC219" s="30">
        <v>11</v>
      </c>
      <c r="AD219" s="30">
        <v>102</v>
      </c>
      <c r="AE219" s="30">
        <v>17</v>
      </c>
      <c r="AF219" s="30">
        <v>18</v>
      </c>
      <c r="AG219" s="30">
        <v>30</v>
      </c>
      <c r="AH219" s="30">
        <v>11</v>
      </c>
      <c r="AI219" s="30">
        <v>17</v>
      </c>
      <c r="AJ219" s="30">
        <v>19</v>
      </c>
      <c r="AK219" s="30">
        <v>35</v>
      </c>
      <c r="AL219" s="30">
        <v>19</v>
      </c>
      <c r="AM219" s="30">
        <v>14</v>
      </c>
      <c r="AN219" s="30">
        <v>11</v>
      </c>
      <c r="AO219" s="30">
        <v>104</v>
      </c>
      <c r="AP219" s="30">
        <v>104</v>
      </c>
      <c r="AQ219" s="30">
        <v>6</v>
      </c>
      <c r="AR219" s="30">
        <v>33</v>
      </c>
      <c r="AS219" s="30">
        <v>27</v>
      </c>
      <c r="AT219" s="30">
        <v>6</v>
      </c>
      <c r="AU219" s="30">
        <v>99</v>
      </c>
      <c r="AV219" s="30">
        <v>31</v>
      </c>
      <c r="AW219" s="30">
        <v>13</v>
      </c>
      <c r="AX219" s="30">
        <v>15</v>
      </c>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v>17</v>
      </c>
      <c r="EU219" s="30">
        <v>44</v>
      </c>
      <c r="EV219" s="30">
        <v>85</v>
      </c>
      <c r="EW219" s="30">
        <v>36</v>
      </c>
      <c r="EX219" s="30">
        <v>3</v>
      </c>
      <c r="EY219" s="30"/>
      <c r="EZ219" s="30"/>
      <c r="FA219" s="30"/>
      <c r="FB219" s="30"/>
      <c r="FC219" s="30"/>
      <c r="FD219" s="30"/>
      <c r="FE219" s="30"/>
      <c r="FF219" s="30"/>
      <c r="FG219" s="30"/>
      <c r="FH219" s="30">
        <v>156</v>
      </c>
      <c r="FI219" s="30"/>
      <c r="FJ219" s="30"/>
      <c r="FK219" s="30"/>
      <c r="FL219" s="30"/>
      <c r="FM219" s="30"/>
      <c r="FN219" s="30"/>
      <c r="FO219" s="30"/>
      <c r="FP219" s="30"/>
      <c r="FQ219" s="30"/>
      <c r="FR219" s="30"/>
      <c r="FS219" s="30"/>
      <c r="FT219" s="30"/>
      <c r="FU219" s="30"/>
      <c r="FV219" s="30">
        <v>50</v>
      </c>
      <c r="FW219" s="30">
        <v>21</v>
      </c>
      <c r="FX219" s="30">
        <v>28</v>
      </c>
      <c r="FY219" s="30">
        <v>65</v>
      </c>
      <c r="FZ219" s="30">
        <v>20</v>
      </c>
      <c r="GA219" s="30">
        <v>148</v>
      </c>
      <c r="GB219" s="30">
        <v>145</v>
      </c>
      <c r="GC219" s="30">
        <v>19</v>
      </c>
      <c r="GD219" s="30">
        <v>71</v>
      </c>
      <c r="GE219" s="30">
        <v>45</v>
      </c>
      <c r="GF219" s="30">
        <v>76</v>
      </c>
      <c r="GG219" s="30">
        <v>65</v>
      </c>
      <c r="GH219" s="30">
        <v>21</v>
      </c>
      <c r="GI219" s="30">
        <v>8</v>
      </c>
      <c r="GJ219" s="30">
        <v>93</v>
      </c>
      <c r="GK219" s="30">
        <v>62</v>
      </c>
      <c r="GL219" s="30">
        <v>12</v>
      </c>
      <c r="GM219" s="30"/>
      <c r="GN219" s="30"/>
      <c r="GO219" s="30"/>
      <c r="GP219" s="30"/>
      <c r="GQ219" s="30"/>
      <c r="GR219" s="30"/>
      <c r="GS219" s="30"/>
      <c r="GT219" s="30"/>
      <c r="GU219" s="30"/>
      <c r="GV219" s="30"/>
      <c r="GW219" s="30"/>
      <c r="GX219" s="30"/>
      <c r="GY219" s="30"/>
      <c r="GZ219" s="30"/>
      <c r="HA219" s="30"/>
      <c r="HB219" s="30"/>
      <c r="HC219" s="30"/>
      <c r="HD219" s="30"/>
      <c r="HE219" s="30"/>
      <c r="HF219" s="30">
        <v>159</v>
      </c>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v>153</v>
      </c>
      <c r="IJ219" s="30">
        <v>149</v>
      </c>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30"/>
      <c r="LE219" s="30"/>
      <c r="LF219" s="30"/>
      <c r="LG219" s="30"/>
      <c r="LH219" s="30"/>
      <c r="LI219" s="30"/>
      <c r="LJ219" s="30"/>
      <c r="LK219" s="30"/>
      <c r="LL219" s="30"/>
      <c r="LM219" s="30"/>
      <c r="LN219" s="30"/>
      <c r="LO219" s="30"/>
      <c r="LP219" s="30"/>
      <c r="LQ219" s="30"/>
      <c r="LR219" s="30"/>
      <c r="LS219" s="30"/>
      <c r="LT219" s="30"/>
      <c r="LU219" s="30"/>
      <c r="LV219" s="30"/>
      <c r="LW219" s="30"/>
      <c r="LX219" s="30"/>
      <c r="LY219" s="30"/>
      <c r="LZ219" s="30"/>
      <c r="MA219" s="30"/>
      <c r="MB219" s="30"/>
      <c r="MC219" s="30"/>
      <c r="MD219" s="30"/>
      <c r="ME219" s="30"/>
      <c r="MF219" s="30"/>
      <c r="MG219" s="30"/>
      <c r="MH219" s="30"/>
      <c r="MI219" s="30"/>
      <c r="MJ219" s="30"/>
      <c r="MK219" s="30"/>
      <c r="ML219" s="30"/>
      <c r="MM219" s="30"/>
      <c r="MN219" s="30"/>
      <c r="MO219" s="30"/>
      <c r="MP219" s="30"/>
      <c r="MQ219" s="30"/>
      <c r="MR219" s="30"/>
      <c r="MS219" s="30"/>
      <c r="MT219" s="30"/>
      <c r="MU219" s="30"/>
      <c r="MV219" s="30"/>
      <c r="MW219" s="30"/>
      <c r="MX219" s="30"/>
      <c r="MY219" s="30"/>
      <c r="MZ219" s="30"/>
      <c r="NA219" s="30"/>
      <c r="NB219" s="30"/>
      <c r="NC219" s="30"/>
      <c r="ND219" s="30"/>
      <c r="NE219" s="30"/>
      <c r="NF219" s="30"/>
      <c r="NG219" s="30"/>
      <c r="NH219" s="30"/>
      <c r="NI219" s="30"/>
      <c r="NJ219" s="30"/>
      <c r="NK219" s="30"/>
      <c r="NL219" s="30"/>
      <c r="NM219" s="30"/>
      <c r="NN219" s="30"/>
      <c r="NO219" s="30"/>
      <c r="NP219" s="30"/>
      <c r="NQ219" s="30"/>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c r="ON219" s="30"/>
      <c r="OO219" s="30"/>
      <c r="OP219" s="30"/>
      <c r="OQ219" s="30"/>
      <c r="OR219" s="30"/>
      <c r="OS219" s="30"/>
      <c r="OT219" s="30"/>
      <c r="OU219" s="30"/>
      <c r="OV219" s="30"/>
      <c r="OW219" s="30"/>
      <c r="OX219" s="30"/>
      <c r="OY219" s="30"/>
      <c r="OZ219" s="30"/>
      <c r="PA219" s="30"/>
      <c r="PB219" s="30"/>
      <c r="PC219" s="30"/>
      <c r="PD219" s="30"/>
      <c r="PE219" s="30"/>
      <c r="PF219" s="30"/>
      <c r="PG219" s="30"/>
      <c r="PH219" s="30"/>
      <c r="PI219" s="30"/>
      <c r="PJ219" s="30"/>
      <c r="PK219" s="30"/>
      <c r="PL219" s="30"/>
      <c r="PM219" s="30"/>
      <c r="PN219" s="30"/>
      <c r="PO219" s="30"/>
      <c r="PP219" s="30"/>
      <c r="PQ219" s="30"/>
      <c r="PR219" s="30"/>
      <c r="PS219" s="30"/>
      <c r="PT219" s="30"/>
      <c r="PU219" s="30"/>
      <c r="PV219" s="30"/>
      <c r="PW219" s="30"/>
      <c r="PX219" s="30"/>
      <c r="PY219" s="30"/>
      <c r="PZ219" s="30"/>
      <c r="QA219" s="30"/>
      <c r="QB219" s="30"/>
      <c r="QC219" s="30"/>
      <c r="QD219" s="30"/>
      <c r="QE219" s="30"/>
      <c r="QF219" s="30"/>
      <c r="QG219" s="30"/>
      <c r="QH219" s="30"/>
      <c r="QI219" s="30"/>
      <c r="QJ219" s="30"/>
      <c r="QK219" s="30"/>
      <c r="QL219" s="30"/>
      <c r="QM219" s="30"/>
      <c r="QN219" s="30"/>
      <c r="QO219" s="30"/>
      <c r="QP219" s="30"/>
      <c r="QQ219" s="30"/>
      <c r="QR219" s="30"/>
      <c r="QS219" s="30"/>
      <c r="QT219" s="30"/>
      <c r="QU219" s="30"/>
      <c r="QV219" s="30"/>
      <c r="QW219" s="30"/>
      <c r="QX219" s="30"/>
      <c r="QY219" s="30"/>
      <c r="QZ219" s="30"/>
      <c r="RA219" s="30"/>
      <c r="RB219" s="30"/>
      <c r="RC219" s="30"/>
      <c r="RD219" s="30"/>
      <c r="RE219" s="30"/>
      <c r="RF219" s="30"/>
      <c r="RG219" s="30">
        <v>152</v>
      </c>
      <c r="RH219" s="30"/>
      <c r="RI219" s="30"/>
      <c r="RJ219" s="30"/>
      <c r="RK219" s="30"/>
      <c r="RL219" s="30"/>
      <c r="RM219" s="30"/>
      <c r="RN219" s="30"/>
      <c r="RO219" s="30"/>
      <c r="RP219" s="30"/>
      <c r="RQ219" s="30"/>
      <c r="RR219" s="30"/>
      <c r="RS219" s="30"/>
      <c r="RT219" s="30"/>
      <c r="RU219" s="30"/>
      <c r="RV219" s="30"/>
      <c r="RW219" s="30"/>
      <c r="RX219" s="30"/>
      <c r="RY219" s="30"/>
      <c r="RZ219" s="30"/>
      <c r="SA219" s="30"/>
      <c r="SB219" s="30"/>
      <c r="SC219" s="30"/>
      <c r="SD219" s="30"/>
      <c r="SE219" s="30"/>
      <c r="SF219" s="30"/>
      <c r="SG219" s="30"/>
      <c r="SH219" s="30"/>
      <c r="SI219" s="30"/>
      <c r="SJ219" s="30"/>
      <c r="SK219" s="30"/>
      <c r="SL219" s="30"/>
      <c r="SM219" s="30"/>
      <c r="SN219" s="30"/>
      <c r="SO219" s="30"/>
      <c r="SP219" s="30"/>
      <c r="SQ219" s="30"/>
      <c r="SR219" s="30"/>
      <c r="SS219" s="30"/>
      <c r="ST219" s="30"/>
      <c r="SU219" s="30"/>
      <c r="SV219" s="30"/>
      <c r="SW219" s="30"/>
      <c r="SX219" s="30"/>
      <c r="SY219" s="30"/>
      <c r="SZ219" s="30"/>
      <c r="TA219" s="30"/>
      <c r="TB219" s="30"/>
      <c r="TC219" s="30"/>
      <c r="TD219" s="30"/>
      <c r="TE219" s="30"/>
      <c r="TF219" s="30"/>
      <c r="TG219" s="30"/>
      <c r="TH219" s="30"/>
      <c r="TI219" s="30"/>
      <c r="TJ219" s="30"/>
      <c r="TK219" s="30"/>
      <c r="TL219" s="30"/>
      <c r="TM219" s="30"/>
      <c r="TN219" s="30"/>
      <c r="TO219" s="30"/>
      <c r="TP219" s="30"/>
      <c r="TQ219" s="30"/>
      <c r="TR219" s="30"/>
      <c r="TS219" s="30"/>
      <c r="TT219" s="30"/>
      <c r="TU219" s="30"/>
      <c r="TV219" s="30"/>
      <c r="TW219" s="30"/>
      <c r="TX219" s="30"/>
      <c r="TY219" s="30"/>
      <c r="TZ219" s="30"/>
      <c r="UA219" s="30"/>
    </row>
    <row r="220" spans="2:547">
      <c r="B220" s="30" t="s">
        <v>212</v>
      </c>
      <c r="C220" s="43" t="s">
        <v>541</v>
      </c>
      <c r="D220" s="44"/>
      <c r="E220" s="30">
        <v>700</v>
      </c>
      <c r="F220" s="30">
        <v>96</v>
      </c>
      <c r="G220" s="30">
        <v>13.71</v>
      </c>
      <c r="H220" s="43" t="s">
        <v>537</v>
      </c>
      <c r="I220" s="44"/>
      <c r="J220" s="30">
        <v>33</v>
      </c>
      <c r="K220" s="30">
        <v>0</v>
      </c>
      <c r="L220" s="30">
        <v>45</v>
      </c>
      <c r="M220" s="30">
        <v>19</v>
      </c>
      <c r="N220" s="30">
        <v>0</v>
      </c>
      <c r="O220" s="30">
        <v>21</v>
      </c>
      <c r="P220" s="30">
        <v>10</v>
      </c>
      <c r="Q220" s="30">
        <v>6</v>
      </c>
      <c r="R220" s="30">
        <v>12</v>
      </c>
      <c r="S220" s="30">
        <v>13</v>
      </c>
      <c r="T220" s="30">
        <v>87</v>
      </c>
      <c r="U220" s="30">
        <v>14</v>
      </c>
      <c r="V220" s="30">
        <v>7</v>
      </c>
      <c r="W220" s="30">
        <v>19</v>
      </c>
      <c r="X220" s="30">
        <v>42</v>
      </c>
      <c r="Y220" s="30">
        <v>17</v>
      </c>
      <c r="Z220" s="30">
        <v>42</v>
      </c>
      <c r="AA220" s="30">
        <v>13</v>
      </c>
      <c r="AB220" s="30">
        <v>18</v>
      </c>
      <c r="AC220" s="30">
        <v>11</v>
      </c>
      <c r="AD220" s="30">
        <v>39</v>
      </c>
      <c r="AE220" s="30">
        <v>18</v>
      </c>
      <c r="AF220" s="30">
        <v>19</v>
      </c>
      <c r="AG220" s="30">
        <v>19</v>
      </c>
      <c r="AH220" s="30">
        <v>6</v>
      </c>
      <c r="AI220" s="30">
        <v>19</v>
      </c>
      <c r="AJ220" s="30">
        <v>25</v>
      </c>
      <c r="AK220" s="30">
        <v>24</v>
      </c>
      <c r="AL220" s="30">
        <v>22</v>
      </c>
      <c r="AM220" s="30">
        <v>16</v>
      </c>
      <c r="AN220" s="30">
        <v>6</v>
      </c>
      <c r="AO220" s="30">
        <v>40</v>
      </c>
      <c r="AP220" s="30">
        <v>41</v>
      </c>
      <c r="AQ220" s="30">
        <v>8</v>
      </c>
      <c r="AR220" s="30">
        <v>22</v>
      </c>
      <c r="AS220" s="30">
        <v>22</v>
      </c>
      <c r="AT220" s="30">
        <v>11</v>
      </c>
      <c r="AU220" s="30">
        <v>36</v>
      </c>
      <c r="AV220" s="30">
        <v>18</v>
      </c>
      <c r="AW220" s="30">
        <v>11</v>
      </c>
      <c r="AX220" s="30">
        <v>12</v>
      </c>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v>24</v>
      </c>
      <c r="EU220" s="30">
        <v>27</v>
      </c>
      <c r="EV220" s="30">
        <v>52</v>
      </c>
      <c r="EW220" s="30">
        <v>10</v>
      </c>
      <c r="EX220" s="30">
        <v>7</v>
      </c>
      <c r="EY220" s="30"/>
      <c r="EZ220" s="30"/>
      <c r="FA220" s="30"/>
      <c r="FB220" s="30"/>
      <c r="FC220" s="30"/>
      <c r="FD220" s="30"/>
      <c r="FE220" s="30"/>
      <c r="FF220" s="30"/>
      <c r="FG220" s="30"/>
      <c r="FH220" s="30">
        <v>81</v>
      </c>
      <c r="FI220" s="30"/>
      <c r="FJ220" s="30"/>
      <c r="FK220" s="30"/>
      <c r="FL220" s="30"/>
      <c r="FM220" s="30"/>
      <c r="FN220" s="30"/>
      <c r="FO220" s="30"/>
      <c r="FP220" s="30"/>
      <c r="FQ220" s="30"/>
      <c r="FR220" s="30"/>
      <c r="FS220" s="30"/>
      <c r="FT220" s="30"/>
      <c r="FU220" s="30"/>
      <c r="FV220" s="30">
        <v>24</v>
      </c>
      <c r="FW220" s="30">
        <v>25</v>
      </c>
      <c r="FX220" s="30">
        <v>9</v>
      </c>
      <c r="FY220" s="30">
        <v>44</v>
      </c>
      <c r="FZ220" s="30">
        <v>28</v>
      </c>
      <c r="GA220" s="30">
        <v>79</v>
      </c>
      <c r="GB220" s="30">
        <v>81</v>
      </c>
      <c r="GC220" s="30">
        <v>18</v>
      </c>
      <c r="GD220" s="30">
        <v>29</v>
      </c>
      <c r="GE220" s="30">
        <v>29</v>
      </c>
      <c r="GF220" s="30">
        <v>49</v>
      </c>
      <c r="GG220" s="30">
        <v>32</v>
      </c>
      <c r="GH220" s="30">
        <v>26</v>
      </c>
      <c r="GI220" s="30">
        <v>19</v>
      </c>
      <c r="GJ220" s="30">
        <v>55</v>
      </c>
      <c r="GK220" s="30">
        <v>29</v>
      </c>
      <c r="GL220" s="30">
        <v>13</v>
      </c>
      <c r="GM220" s="30"/>
      <c r="GN220" s="30"/>
      <c r="GO220" s="30"/>
      <c r="GP220" s="30"/>
      <c r="GQ220" s="30"/>
      <c r="GR220" s="30"/>
      <c r="GS220" s="30"/>
      <c r="GT220" s="30"/>
      <c r="GU220" s="30"/>
      <c r="GV220" s="30"/>
      <c r="GW220" s="30"/>
      <c r="GX220" s="30"/>
      <c r="GY220" s="30"/>
      <c r="GZ220" s="30"/>
      <c r="HA220" s="30"/>
      <c r="HB220" s="30"/>
      <c r="HC220" s="30"/>
      <c r="HD220" s="30"/>
      <c r="HE220" s="30"/>
      <c r="HF220" s="30">
        <v>73</v>
      </c>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v>79</v>
      </c>
      <c r="IJ220" s="30">
        <v>81</v>
      </c>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30"/>
      <c r="LJ220" s="30"/>
      <c r="LK220" s="30"/>
      <c r="LL220" s="30"/>
      <c r="LM220" s="30"/>
      <c r="LN220" s="30"/>
      <c r="LO220" s="30"/>
      <c r="LP220" s="30"/>
      <c r="LQ220" s="30"/>
      <c r="LR220" s="30"/>
      <c r="LS220" s="30"/>
      <c r="LT220" s="30"/>
      <c r="LU220" s="30"/>
      <c r="LV220" s="30"/>
      <c r="LW220" s="30"/>
      <c r="LX220" s="30"/>
      <c r="LY220" s="30"/>
      <c r="LZ220" s="30"/>
      <c r="MA220" s="30"/>
      <c r="MB220" s="30"/>
      <c r="MC220" s="30"/>
      <c r="MD220" s="30"/>
      <c r="ME220" s="30"/>
      <c r="MF220" s="30"/>
      <c r="MG220" s="30"/>
      <c r="MH220" s="30"/>
      <c r="MI220" s="30"/>
      <c r="MJ220" s="30"/>
      <c r="MK220" s="30"/>
      <c r="ML220" s="30"/>
      <c r="MM220" s="30"/>
      <c r="MN220" s="30"/>
      <c r="MO220" s="30"/>
      <c r="MP220" s="30"/>
      <c r="MQ220" s="30"/>
      <c r="MR220" s="30"/>
      <c r="MS220" s="30"/>
      <c r="MT220" s="30"/>
      <c r="MU220" s="30"/>
      <c r="MV220" s="30"/>
      <c r="MW220" s="30"/>
      <c r="MX220" s="30"/>
      <c r="MY220" s="30"/>
      <c r="MZ220" s="30"/>
      <c r="NA220" s="30"/>
      <c r="NB220" s="30"/>
      <c r="NC220" s="30"/>
      <c r="ND220" s="30"/>
      <c r="NE220" s="30"/>
      <c r="NF220" s="30"/>
      <c r="NG220" s="30"/>
      <c r="NH220" s="30"/>
      <c r="NI220" s="30"/>
      <c r="NJ220" s="30"/>
      <c r="NK220" s="30"/>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c r="PO220" s="30"/>
      <c r="PP220" s="30"/>
      <c r="PQ220" s="30"/>
      <c r="PR220" s="30"/>
      <c r="PS220" s="30"/>
      <c r="PT220" s="30"/>
      <c r="PU220" s="30"/>
      <c r="PV220" s="30"/>
      <c r="PW220" s="30"/>
      <c r="PX220" s="30"/>
      <c r="PY220" s="30"/>
      <c r="PZ220" s="30"/>
      <c r="QA220" s="30"/>
      <c r="QB220" s="30"/>
      <c r="QC220" s="30"/>
      <c r="QD220" s="30"/>
      <c r="QE220" s="30"/>
      <c r="QF220" s="30"/>
      <c r="QG220" s="30"/>
      <c r="QH220" s="30"/>
      <c r="QI220" s="30"/>
      <c r="QJ220" s="30"/>
      <c r="QK220" s="30"/>
      <c r="QL220" s="30"/>
      <c r="QM220" s="30"/>
      <c r="QN220" s="30"/>
      <c r="QO220" s="30"/>
      <c r="QP220" s="30"/>
      <c r="QQ220" s="30"/>
      <c r="QR220" s="30"/>
      <c r="QS220" s="30"/>
      <c r="QT220" s="30"/>
      <c r="QU220" s="30"/>
      <c r="QV220" s="30"/>
      <c r="QW220" s="30"/>
      <c r="QX220" s="30"/>
      <c r="QY220" s="30"/>
      <c r="QZ220" s="30"/>
      <c r="RA220" s="30"/>
      <c r="RB220" s="30"/>
      <c r="RC220" s="30"/>
      <c r="RD220" s="30"/>
      <c r="RE220" s="30"/>
      <c r="RF220" s="30"/>
      <c r="RG220" s="30"/>
      <c r="RH220" s="30">
        <v>29</v>
      </c>
      <c r="RI220" s="30"/>
      <c r="RJ220" s="30"/>
      <c r="RK220" s="30"/>
      <c r="RL220" s="30"/>
      <c r="RM220" s="30"/>
      <c r="RN220" s="30"/>
      <c r="RO220" s="30"/>
      <c r="RP220" s="30"/>
      <c r="RQ220" s="30"/>
      <c r="RR220" s="30"/>
      <c r="RS220" s="30"/>
      <c r="RT220" s="30"/>
      <c r="RU220" s="30"/>
      <c r="RV220" s="30"/>
      <c r="RW220" s="30"/>
      <c r="RX220" s="30"/>
      <c r="RY220" s="30"/>
      <c r="RZ220" s="30"/>
      <c r="SA220" s="30"/>
      <c r="SB220" s="30"/>
      <c r="SC220" s="30"/>
      <c r="SD220" s="30"/>
      <c r="SE220" s="30"/>
      <c r="SF220" s="30"/>
      <c r="SG220" s="30"/>
      <c r="SH220" s="30"/>
      <c r="SI220" s="30"/>
      <c r="SJ220" s="30"/>
      <c r="SK220" s="30"/>
      <c r="SL220" s="30">
        <v>48</v>
      </c>
      <c r="SM220" s="30">
        <v>43</v>
      </c>
      <c r="SN220" s="30"/>
      <c r="SO220" s="30"/>
      <c r="SP220" s="30"/>
      <c r="SQ220" s="30"/>
      <c r="SR220" s="30"/>
      <c r="SS220" s="30"/>
      <c r="ST220" s="30"/>
      <c r="SU220" s="30"/>
      <c r="SV220" s="30"/>
      <c r="SW220" s="30"/>
      <c r="SX220" s="30"/>
      <c r="SY220" s="30"/>
      <c r="SZ220" s="30"/>
      <c r="TA220" s="30"/>
      <c r="TB220" s="30"/>
      <c r="TC220" s="30"/>
      <c r="TD220" s="30"/>
      <c r="TE220" s="30"/>
      <c r="TF220" s="30"/>
      <c r="TG220" s="30"/>
      <c r="TH220" s="30"/>
      <c r="TI220" s="30"/>
      <c r="TJ220" s="30"/>
      <c r="TK220" s="30"/>
      <c r="TL220" s="30"/>
      <c r="TM220" s="30"/>
      <c r="TN220" s="30"/>
      <c r="TO220" s="30"/>
      <c r="TP220" s="30"/>
      <c r="TQ220" s="30"/>
      <c r="TR220" s="30"/>
      <c r="TS220" s="30"/>
      <c r="TT220" s="30"/>
      <c r="TU220" s="30"/>
      <c r="TV220" s="30"/>
      <c r="TW220" s="30"/>
      <c r="TX220" s="30">
        <v>9</v>
      </c>
      <c r="TY220" s="30">
        <v>24</v>
      </c>
      <c r="TZ220" s="30"/>
      <c r="UA220" s="30"/>
    </row>
    <row r="221" spans="2:547">
      <c r="B221" s="30" t="s">
        <v>213</v>
      </c>
      <c r="C221" s="43" t="s">
        <v>541</v>
      </c>
      <c r="D221" s="44"/>
      <c r="E221" s="30">
        <v>928</v>
      </c>
      <c r="F221" s="30">
        <v>199</v>
      </c>
      <c r="G221" s="30">
        <v>21.44</v>
      </c>
      <c r="H221" s="43" t="s">
        <v>537</v>
      </c>
      <c r="I221" s="44"/>
      <c r="J221" s="30">
        <v>33</v>
      </c>
      <c r="K221" s="30">
        <v>0</v>
      </c>
      <c r="L221" s="30">
        <v>92</v>
      </c>
      <c r="M221" s="30">
        <v>15</v>
      </c>
      <c r="N221" s="30">
        <v>1</v>
      </c>
      <c r="O221" s="30">
        <v>80</v>
      </c>
      <c r="P221" s="30">
        <v>7</v>
      </c>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v>20</v>
      </c>
      <c r="DM221" s="30">
        <v>9</v>
      </c>
      <c r="DN221" s="30">
        <v>175</v>
      </c>
      <c r="DO221" s="30">
        <v>74</v>
      </c>
      <c r="DP221" s="30">
        <v>98</v>
      </c>
      <c r="DQ221" s="30">
        <v>82</v>
      </c>
      <c r="DR221" s="30">
        <v>64</v>
      </c>
      <c r="DS221" s="30">
        <v>7</v>
      </c>
      <c r="DT221" s="30">
        <v>27</v>
      </c>
      <c r="DU221" s="30">
        <v>66</v>
      </c>
      <c r="DV221" s="30">
        <v>23</v>
      </c>
      <c r="DW221" s="30">
        <v>25</v>
      </c>
      <c r="DX221" s="30">
        <v>8</v>
      </c>
      <c r="DY221" s="30">
        <v>27</v>
      </c>
      <c r="DZ221" s="30">
        <v>7</v>
      </c>
      <c r="EA221" s="30">
        <v>25</v>
      </c>
      <c r="EB221" s="30">
        <v>16</v>
      </c>
      <c r="EC221" s="30">
        <v>15</v>
      </c>
      <c r="ED221" s="30">
        <v>18</v>
      </c>
      <c r="EE221" s="30">
        <v>83</v>
      </c>
      <c r="EF221" s="30">
        <v>79</v>
      </c>
      <c r="EG221" s="30">
        <v>7</v>
      </c>
      <c r="EH221" s="30">
        <v>75</v>
      </c>
      <c r="EI221" s="30">
        <v>5</v>
      </c>
      <c r="EJ221" s="30">
        <v>78</v>
      </c>
      <c r="EK221" s="30">
        <v>13</v>
      </c>
      <c r="EL221" s="30">
        <v>81</v>
      </c>
      <c r="EM221" s="30">
        <v>14</v>
      </c>
      <c r="EN221" s="30">
        <v>74</v>
      </c>
      <c r="EO221" s="30">
        <v>5</v>
      </c>
      <c r="EP221" s="30">
        <v>11</v>
      </c>
      <c r="EQ221" s="30">
        <v>71</v>
      </c>
      <c r="ER221" s="30"/>
      <c r="ES221" s="30"/>
      <c r="ET221" s="30"/>
      <c r="EU221" s="30"/>
      <c r="EV221" s="30"/>
      <c r="EW221" s="30"/>
      <c r="EX221" s="30"/>
      <c r="EY221" s="30"/>
      <c r="EZ221" s="30"/>
      <c r="FA221" s="30">
        <v>76</v>
      </c>
      <c r="FB221" s="30">
        <v>111</v>
      </c>
      <c r="FC221" s="30"/>
      <c r="FD221" s="30"/>
      <c r="FE221" s="30"/>
      <c r="FF221" s="30"/>
      <c r="FG221" s="30"/>
      <c r="FH221" s="30"/>
      <c r="FI221" s="30"/>
      <c r="FJ221" s="30"/>
      <c r="FK221" s="30"/>
      <c r="FL221" s="30"/>
      <c r="FM221" s="30"/>
      <c r="FN221" s="30">
        <v>166</v>
      </c>
      <c r="FO221" s="30"/>
      <c r="FP221" s="30"/>
      <c r="FQ221" s="30"/>
      <c r="FR221" s="30"/>
      <c r="FS221" s="30"/>
      <c r="FT221" s="30"/>
      <c r="FU221" s="30"/>
      <c r="FV221" s="30">
        <v>54</v>
      </c>
      <c r="FW221" s="30">
        <v>29</v>
      </c>
      <c r="FX221" s="30">
        <v>28</v>
      </c>
      <c r="FY221" s="30">
        <v>87</v>
      </c>
      <c r="FZ221" s="30">
        <v>29</v>
      </c>
      <c r="GA221" s="30">
        <v>143</v>
      </c>
      <c r="GB221" s="30">
        <v>151</v>
      </c>
      <c r="GC221" s="30">
        <v>23</v>
      </c>
      <c r="GD221" s="30">
        <v>57</v>
      </c>
      <c r="GE221" s="30">
        <v>87</v>
      </c>
      <c r="GF221" s="30">
        <v>89</v>
      </c>
      <c r="GG221" s="30">
        <v>77</v>
      </c>
      <c r="GH221" s="30">
        <v>29</v>
      </c>
      <c r="GI221" s="30">
        <v>11</v>
      </c>
      <c r="GJ221" s="30">
        <v>129</v>
      </c>
      <c r="GK221" s="30">
        <v>61</v>
      </c>
      <c r="GL221" s="30">
        <v>23</v>
      </c>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v>151</v>
      </c>
      <c r="HX221" s="30"/>
      <c r="HY221" s="30"/>
      <c r="HZ221" s="30"/>
      <c r="IA221" s="30"/>
      <c r="IB221" s="30"/>
      <c r="IC221" s="30"/>
      <c r="ID221" s="30"/>
      <c r="IE221" s="30"/>
      <c r="IF221" s="30"/>
      <c r="IG221" s="30"/>
      <c r="IH221" s="30"/>
      <c r="II221" s="30">
        <v>157</v>
      </c>
      <c r="IJ221" s="30">
        <v>161</v>
      </c>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30"/>
      <c r="LJ221" s="30"/>
      <c r="LK221" s="30"/>
      <c r="LL221" s="30"/>
      <c r="LM221" s="30"/>
      <c r="LN221" s="30"/>
      <c r="LO221" s="30"/>
      <c r="LP221" s="30"/>
      <c r="LQ221" s="30"/>
      <c r="LR221" s="30"/>
      <c r="LS221" s="30"/>
      <c r="LT221" s="30"/>
      <c r="LU221" s="30"/>
      <c r="LV221" s="30"/>
      <c r="LW221" s="30"/>
      <c r="LX221" s="30"/>
      <c r="LY221" s="30"/>
      <c r="LZ221" s="30"/>
      <c r="MA221" s="30"/>
      <c r="MB221" s="30"/>
      <c r="MC221" s="30"/>
      <c r="MD221" s="30"/>
      <c r="ME221" s="30"/>
      <c r="MF221" s="30"/>
      <c r="MG221" s="30"/>
      <c r="MH221" s="30"/>
      <c r="MI221" s="30"/>
      <c r="MJ221" s="30"/>
      <c r="MK221" s="30"/>
      <c r="ML221" s="30"/>
      <c r="MM221" s="30"/>
      <c r="MN221" s="30"/>
      <c r="MO221" s="30"/>
      <c r="MP221" s="30"/>
      <c r="MQ221" s="30"/>
      <c r="MR221" s="30"/>
      <c r="MS221" s="30"/>
      <c r="MT221" s="30"/>
      <c r="MU221" s="30"/>
      <c r="MV221" s="30"/>
      <c r="MW221" s="30"/>
      <c r="MX221" s="30"/>
      <c r="MY221" s="30"/>
      <c r="MZ221" s="30"/>
      <c r="NA221" s="30"/>
      <c r="NB221" s="30"/>
      <c r="NC221" s="30"/>
      <c r="ND221" s="30"/>
      <c r="NE221" s="30"/>
      <c r="NF221" s="30"/>
      <c r="NG221" s="30"/>
      <c r="NH221" s="30"/>
      <c r="NI221" s="30"/>
      <c r="NJ221" s="30"/>
      <c r="NK221" s="30"/>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c r="PO221" s="30"/>
      <c r="PP221" s="30"/>
      <c r="PQ221" s="30"/>
      <c r="PR221" s="30"/>
      <c r="PS221" s="30"/>
      <c r="PT221" s="30"/>
      <c r="PU221" s="30"/>
      <c r="PV221" s="30"/>
      <c r="PW221" s="30"/>
      <c r="PX221" s="30"/>
      <c r="PY221" s="30"/>
      <c r="PZ221" s="30"/>
      <c r="QA221" s="30"/>
      <c r="QB221" s="30"/>
      <c r="QC221" s="30"/>
      <c r="QD221" s="30"/>
      <c r="QE221" s="30"/>
      <c r="QF221" s="30"/>
      <c r="QG221" s="30"/>
      <c r="QH221" s="30"/>
      <c r="QI221" s="30"/>
      <c r="QJ221" s="30"/>
      <c r="QK221" s="30"/>
      <c r="QL221" s="30"/>
      <c r="QM221" s="30"/>
      <c r="QN221" s="30"/>
      <c r="QO221" s="30"/>
      <c r="QP221" s="30"/>
      <c r="QQ221" s="30"/>
      <c r="QR221" s="30"/>
      <c r="QS221" s="30"/>
      <c r="QT221" s="30"/>
      <c r="QU221" s="30"/>
      <c r="QV221" s="30"/>
      <c r="QW221" s="30"/>
      <c r="QX221" s="30"/>
      <c r="QY221" s="30"/>
      <c r="QZ221" s="30"/>
      <c r="RA221" s="30"/>
      <c r="RB221" s="30"/>
      <c r="RC221" s="30"/>
      <c r="RD221" s="30"/>
      <c r="RE221" s="30"/>
      <c r="RF221" s="30"/>
      <c r="RG221" s="30"/>
      <c r="RH221" s="30"/>
      <c r="RI221" s="30">
        <v>75</v>
      </c>
      <c r="RJ221" s="30">
        <v>100</v>
      </c>
      <c r="RK221" s="30"/>
      <c r="RL221" s="30"/>
      <c r="RM221" s="30"/>
      <c r="RN221" s="30"/>
      <c r="RO221" s="30"/>
      <c r="RP221" s="30"/>
      <c r="RQ221" s="30"/>
      <c r="RR221" s="30"/>
      <c r="RS221" s="30"/>
      <c r="RT221" s="30"/>
      <c r="RU221" s="30"/>
      <c r="RV221" s="30"/>
      <c r="RW221" s="30"/>
      <c r="RX221" s="30"/>
      <c r="RY221" s="30"/>
      <c r="RZ221" s="30"/>
      <c r="SA221" s="30"/>
      <c r="SB221" s="30"/>
      <c r="SC221" s="30"/>
      <c r="SD221" s="30"/>
      <c r="SE221" s="30"/>
      <c r="SF221" s="30"/>
      <c r="SG221" s="30"/>
      <c r="SH221" s="30"/>
      <c r="SI221" s="30"/>
      <c r="SJ221" s="30"/>
      <c r="SK221" s="30"/>
      <c r="SL221" s="30"/>
      <c r="SM221" s="30"/>
      <c r="SN221" s="30"/>
      <c r="SO221" s="30"/>
      <c r="SP221" s="30"/>
      <c r="SQ221" s="30"/>
      <c r="SR221" s="30"/>
      <c r="SS221" s="30"/>
      <c r="ST221" s="30"/>
      <c r="SU221" s="30"/>
      <c r="SV221" s="30"/>
      <c r="SW221" s="30"/>
      <c r="SX221" s="30"/>
      <c r="SY221" s="30"/>
      <c r="SZ221" s="30"/>
      <c r="TA221" s="30"/>
      <c r="TB221" s="30"/>
      <c r="TC221" s="30"/>
      <c r="TD221" s="30"/>
      <c r="TE221" s="30"/>
      <c r="TF221" s="30"/>
      <c r="TG221" s="30"/>
      <c r="TH221" s="30"/>
      <c r="TI221" s="30"/>
      <c r="TJ221" s="30"/>
      <c r="TK221" s="30"/>
      <c r="TL221" s="30"/>
      <c r="TM221" s="30"/>
      <c r="TN221" s="30"/>
      <c r="TO221" s="30"/>
      <c r="TP221" s="30"/>
      <c r="TQ221" s="30"/>
      <c r="TR221" s="30"/>
      <c r="TS221" s="30"/>
      <c r="TT221" s="30"/>
      <c r="TU221" s="30"/>
      <c r="TV221" s="30"/>
      <c r="TW221" s="30"/>
      <c r="TX221" s="30"/>
      <c r="TY221" s="30"/>
      <c r="TZ221" s="30"/>
      <c r="UA221" s="30"/>
    </row>
    <row r="222" spans="2:547">
      <c r="B222" s="30" t="s">
        <v>214</v>
      </c>
      <c r="C222" s="43" t="s">
        <v>541</v>
      </c>
      <c r="D222" s="44"/>
      <c r="E222" s="30">
        <v>555</v>
      </c>
      <c r="F222" s="30">
        <v>68</v>
      </c>
      <c r="G222" s="30">
        <v>12.25</v>
      </c>
      <c r="H222" s="43" t="s">
        <v>537</v>
      </c>
      <c r="I222" s="44"/>
      <c r="J222" s="30">
        <v>18</v>
      </c>
      <c r="K222" s="30">
        <v>0</v>
      </c>
      <c r="L222" s="30">
        <v>23</v>
      </c>
      <c r="M222" s="30">
        <v>8</v>
      </c>
      <c r="N222" s="30">
        <v>1</v>
      </c>
      <c r="O222" s="30">
        <v>23</v>
      </c>
      <c r="P222" s="30">
        <v>11</v>
      </c>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v>16</v>
      </c>
      <c r="DM222" s="30">
        <v>2</v>
      </c>
      <c r="DN222" s="30">
        <v>58</v>
      </c>
      <c r="DO222" s="30">
        <v>21</v>
      </c>
      <c r="DP222" s="30">
        <v>23</v>
      </c>
      <c r="DQ222" s="30">
        <v>20</v>
      </c>
      <c r="DR222" s="30">
        <v>18</v>
      </c>
      <c r="DS222" s="30">
        <v>12</v>
      </c>
      <c r="DT222" s="30">
        <v>14</v>
      </c>
      <c r="DU222" s="30">
        <v>18</v>
      </c>
      <c r="DV222" s="30">
        <v>15</v>
      </c>
      <c r="DW222" s="30">
        <v>15</v>
      </c>
      <c r="DX222" s="30">
        <v>12</v>
      </c>
      <c r="DY222" s="30">
        <v>14</v>
      </c>
      <c r="DZ222" s="30">
        <v>14</v>
      </c>
      <c r="EA222" s="30">
        <v>16</v>
      </c>
      <c r="EB222" s="30">
        <v>8</v>
      </c>
      <c r="EC222" s="30">
        <v>7</v>
      </c>
      <c r="ED222" s="30">
        <v>7</v>
      </c>
      <c r="EE222" s="30">
        <v>17</v>
      </c>
      <c r="EF222" s="30">
        <v>19</v>
      </c>
      <c r="EG222" s="30">
        <v>11</v>
      </c>
      <c r="EH222" s="30">
        <v>19</v>
      </c>
      <c r="EI222" s="30">
        <v>15</v>
      </c>
      <c r="EJ222" s="30">
        <v>17</v>
      </c>
      <c r="EK222" s="30">
        <v>5</v>
      </c>
      <c r="EL222" s="30">
        <v>19</v>
      </c>
      <c r="EM222" s="30">
        <v>6</v>
      </c>
      <c r="EN222" s="30">
        <v>21</v>
      </c>
      <c r="EO222" s="30">
        <v>12</v>
      </c>
      <c r="EP222" s="30">
        <v>6</v>
      </c>
      <c r="EQ222" s="30">
        <v>24</v>
      </c>
      <c r="ER222" s="30"/>
      <c r="ES222" s="30"/>
      <c r="ET222" s="30"/>
      <c r="EU222" s="30"/>
      <c r="EV222" s="30"/>
      <c r="EW222" s="30"/>
      <c r="EX222" s="30"/>
      <c r="EY222" s="30"/>
      <c r="EZ222" s="30"/>
      <c r="FA222" s="30">
        <v>26</v>
      </c>
      <c r="FB222" s="30">
        <v>35</v>
      </c>
      <c r="FC222" s="30"/>
      <c r="FD222" s="30"/>
      <c r="FE222" s="30"/>
      <c r="FF222" s="30"/>
      <c r="FG222" s="30"/>
      <c r="FH222" s="30"/>
      <c r="FI222" s="30"/>
      <c r="FJ222" s="30"/>
      <c r="FK222" s="30"/>
      <c r="FL222" s="30"/>
      <c r="FM222" s="30"/>
      <c r="FN222" s="30">
        <v>52</v>
      </c>
      <c r="FO222" s="30"/>
      <c r="FP222" s="30"/>
      <c r="FQ222" s="30"/>
      <c r="FR222" s="30"/>
      <c r="FS222" s="30"/>
      <c r="FT222" s="30"/>
      <c r="FU222" s="30"/>
      <c r="FV222" s="30">
        <v>15</v>
      </c>
      <c r="FW222" s="30">
        <v>18</v>
      </c>
      <c r="FX222" s="30">
        <v>17</v>
      </c>
      <c r="FY222" s="30">
        <v>26</v>
      </c>
      <c r="FZ222" s="30">
        <v>19</v>
      </c>
      <c r="GA222" s="30">
        <v>51</v>
      </c>
      <c r="GB222" s="30">
        <v>52</v>
      </c>
      <c r="GC222" s="30">
        <v>16</v>
      </c>
      <c r="GD222" s="30">
        <v>17</v>
      </c>
      <c r="GE222" s="30">
        <v>22</v>
      </c>
      <c r="GF222" s="30">
        <v>28</v>
      </c>
      <c r="GG222" s="30">
        <v>28</v>
      </c>
      <c r="GH222" s="30">
        <v>18</v>
      </c>
      <c r="GI222" s="30">
        <v>9</v>
      </c>
      <c r="GJ222" s="30">
        <v>45</v>
      </c>
      <c r="GK222" s="30">
        <v>19</v>
      </c>
      <c r="GL222" s="30">
        <v>10</v>
      </c>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v>51</v>
      </c>
      <c r="HX222" s="30"/>
      <c r="HY222" s="30"/>
      <c r="HZ222" s="30"/>
      <c r="IA222" s="30"/>
      <c r="IB222" s="30"/>
      <c r="IC222" s="30"/>
      <c r="ID222" s="30"/>
      <c r="IE222" s="30"/>
      <c r="IF222" s="30"/>
      <c r="IG222" s="30"/>
      <c r="IH222" s="30"/>
      <c r="II222" s="30">
        <v>49</v>
      </c>
      <c r="IJ222" s="30">
        <v>48</v>
      </c>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30"/>
      <c r="LE222" s="30"/>
      <c r="LF222" s="30"/>
      <c r="LG222" s="30"/>
      <c r="LH222" s="30"/>
      <c r="LI222" s="30"/>
      <c r="LJ222" s="30"/>
      <c r="LK222" s="30"/>
      <c r="LL222" s="30"/>
      <c r="LM222" s="30"/>
      <c r="LN222" s="30"/>
      <c r="LO222" s="30"/>
      <c r="LP222" s="30"/>
      <c r="LQ222" s="30"/>
      <c r="LR222" s="30"/>
      <c r="LS222" s="30"/>
      <c r="LT222" s="30"/>
      <c r="LU222" s="30"/>
      <c r="LV222" s="30"/>
      <c r="LW222" s="30"/>
      <c r="LX222" s="30"/>
      <c r="LY222" s="30"/>
      <c r="LZ222" s="30"/>
      <c r="MA222" s="30"/>
      <c r="MB222" s="30"/>
      <c r="MC222" s="30"/>
      <c r="MD222" s="30"/>
      <c r="ME222" s="30"/>
      <c r="MF222" s="30"/>
      <c r="MG222" s="30"/>
      <c r="MH222" s="30"/>
      <c r="MI222" s="30"/>
      <c r="MJ222" s="30"/>
      <c r="MK222" s="30"/>
      <c r="ML222" s="30"/>
      <c r="MM222" s="30"/>
      <c r="MN222" s="30"/>
      <c r="MO222" s="30"/>
      <c r="MP222" s="30"/>
      <c r="MQ222" s="30"/>
      <c r="MR222" s="30"/>
      <c r="MS222" s="30"/>
      <c r="MT222" s="30"/>
      <c r="MU222" s="30"/>
      <c r="MV222" s="30"/>
      <c r="MW222" s="30"/>
      <c r="MX222" s="30"/>
      <c r="MY222" s="30"/>
      <c r="MZ222" s="30"/>
      <c r="NA222" s="30"/>
      <c r="NB222" s="30"/>
      <c r="NC222" s="30"/>
      <c r="ND222" s="30"/>
      <c r="NE222" s="30"/>
      <c r="NF222" s="30"/>
      <c r="NG222" s="30"/>
      <c r="NH222" s="30"/>
      <c r="NI222" s="30"/>
      <c r="NJ222" s="30"/>
      <c r="NK222" s="30"/>
      <c r="NL222" s="30"/>
      <c r="NM222" s="30"/>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c r="PO222" s="30"/>
      <c r="PP222" s="30"/>
      <c r="PQ222" s="30"/>
      <c r="PR222" s="30"/>
      <c r="PS222" s="30"/>
      <c r="PT222" s="30"/>
      <c r="PU222" s="30"/>
      <c r="PV222" s="30"/>
      <c r="PW222" s="30"/>
      <c r="PX222" s="30"/>
      <c r="PY222" s="30"/>
      <c r="PZ222" s="30"/>
      <c r="QA222" s="30"/>
      <c r="QB222" s="30"/>
      <c r="QC222" s="30"/>
      <c r="QD222" s="30"/>
      <c r="QE222" s="30"/>
      <c r="QF222" s="30"/>
      <c r="QG222" s="30"/>
      <c r="QH222" s="30"/>
      <c r="QI222" s="30"/>
      <c r="QJ222" s="30"/>
      <c r="QK222" s="30"/>
      <c r="QL222" s="30"/>
      <c r="QM222" s="30"/>
      <c r="QN222" s="30"/>
      <c r="QO222" s="30"/>
      <c r="QP222" s="30"/>
      <c r="QQ222" s="30"/>
      <c r="QR222" s="30"/>
      <c r="QS222" s="30"/>
      <c r="QT222" s="30"/>
      <c r="QU222" s="30"/>
      <c r="QV222" s="30"/>
      <c r="QW222" s="30"/>
      <c r="QX222" s="30"/>
      <c r="QY222" s="30"/>
      <c r="QZ222" s="30"/>
      <c r="RA222" s="30"/>
      <c r="RB222" s="30"/>
      <c r="RC222" s="30"/>
      <c r="RD222" s="30"/>
      <c r="RE222" s="30"/>
      <c r="RF222" s="30"/>
      <c r="RG222" s="30"/>
      <c r="RH222" s="30"/>
      <c r="RI222" s="30"/>
      <c r="RJ222" s="30"/>
      <c r="RK222" s="30">
        <v>51</v>
      </c>
      <c r="RL222" s="30"/>
      <c r="RM222" s="30"/>
      <c r="RN222" s="30"/>
      <c r="RO222" s="30"/>
      <c r="RP222" s="30"/>
      <c r="RQ222" s="30"/>
      <c r="RR222" s="30"/>
      <c r="RS222" s="30"/>
      <c r="RT222" s="30"/>
      <c r="RU222" s="30"/>
      <c r="RV222" s="30"/>
      <c r="RW222" s="30"/>
      <c r="RX222" s="30"/>
      <c r="RY222" s="30"/>
      <c r="RZ222" s="30"/>
      <c r="SA222" s="30"/>
      <c r="SB222" s="30"/>
      <c r="SC222" s="30"/>
      <c r="SD222" s="30"/>
      <c r="SE222" s="30"/>
      <c r="SF222" s="30"/>
      <c r="SG222" s="30"/>
      <c r="SH222" s="30"/>
      <c r="SI222" s="30"/>
      <c r="SJ222" s="30"/>
      <c r="SK222" s="30"/>
      <c r="SL222" s="30"/>
      <c r="SM222" s="30"/>
      <c r="SN222" s="30"/>
      <c r="SO222" s="30"/>
      <c r="SP222" s="30"/>
      <c r="SQ222" s="30"/>
      <c r="SR222" s="30"/>
      <c r="SS222" s="30"/>
      <c r="ST222" s="30"/>
      <c r="SU222" s="30"/>
      <c r="SV222" s="30"/>
      <c r="SW222" s="30"/>
      <c r="SX222" s="30"/>
      <c r="SY222" s="30"/>
      <c r="SZ222" s="30"/>
      <c r="TA222" s="30"/>
      <c r="TB222" s="30"/>
      <c r="TC222" s="30"/>
      <c r="TD222" s="30"/>
      <c r="TE222" s="30"/>
      <c r="TF222" s="30"/>
      <c r="TG222" s="30"/>
      <c r="TH222" s="30"/>
      <c r="TI222" s="30"/>
      <c r="TJ222" s="30"/>
      <c r="TK222" s="30"/>
      <c r="TL222" s="30"/>
      <c r="TM222" s="30"/>
      <c r="TN222" s="30"/>
      <c r="TO222" s="30"/>
      <c r="TP222" s="30"/>
      <c r="TQ222" s="30"/>
      <c r="TR222" s="30"/>
      <c r="TS222" s="30"/>
      <c r="TT222" s="30"/>
      <c r="TU222" s="30"/>
      <c r="TV222" s="30"/>
      <c r="TW222" s="30"/>
      <c r="TX222" s="30"/>
      <c r="TY222" s="30"/>
      <c r="TZ222" s="30"/>
      <c r="UA222" s="30"/>
    </row>
    <row r="223" spans="2:547">
      <c r="B223" s="30" t="s">
        <v>215</v>
      </c>
      <c r="C223" s="43" t="s">
        <v>541</v>
      </c>
      <c r="D223" s="44"/>
      <c r="E223" s="30">
        <v>714</v>
      </c>
      <c r="F223" s="30">
        <v>91</v>
      </c>
      <c r="G223" s="30">
        <v>12.75</v>
      </c>
      <c r="H223" s="43" t="s">
        <v>537</v>
      </c>
      <c r="I223" s="44"/>
      <c r="J223" s="30">
        <v>20</v>
      </c>
      <c r="K223" s="30">
        <v>2</v>
      </c>
      <c r="L223" s="30">
        <v>37</v>
      </c>
      <c r="M223" s="30">
        <v>8</v>
      </c>
      <c r="N223" s="30">
        <v>0</v>
      </c>
      <c r="O223" s="30">
        <v>37</v>
      </c>
      <c r="P223" s="30">
        <v>5</v>
      </c>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v>16</v>
      </c>
      <c r="DM223" s="30">
        <v>2</v>
      </c>
      <c r="DN223" s="30">
        <v>88</v>
      </c>
      <c r="DO223" s="30">
        <v>34</v>
      </c>
      <c r="DP223" s="30">
        <v>39</v>
      </c>
      <c r="DQ223" s="30">
        <v>29</v>
      </c>
      <c r="DR223" s="30">
        <v>29</v>
      </c>
      <c r="DS223" s="30">
        <v>9</v>
      </c>
      <c r="DT223" s="30">
        <v>18</v>
      </c>
      <c r="DU223" s="30">
        <v>29</v>
      </c>
      <c r="DV223" s="30">
        <v>17</v>
      </c>
      <c r="DW223" s="30">
        <v>14</v>
      </c>
      <c r="DX223" s="30">
        <v>7</v>
      </c>
      <c r="DY223" s="30">
        <v>18</v>
      </c>
      <c r="DZ223" s="30">
        <v>9</v>
      </c>
      <c r="EA223" s="30">
        <v>18</v>
      </c>
      <c r="EB223" s="30">
        <v>8</v>
      </c>
      <c r="EC223" s="30">
        <v>12</v>
      </c>
      <c r="ED223" s="30">
        <v>11</v>
      </c>
      <c r="EE223" s="30">
        <v>32</v>
      </c>
      <c r="EF223" s="30">
        <v>31</v>
      </c>
      <c r="EG223" s="30">
        <v>8</v>
      </c>
      <c r="EH223" s="30">
        <v>30</v>
      </c>
      <c r="EI223" s="30">
        <v>11</v>
      </c>
      <c r="EJ223" s="30">
        <v>27</v>
      </c>
      <c r="EK223" s="30">
        <v>7</v>
      </c>
      <c r="EL223" s="30">
        <v>30</v>
      </c>
      <c r="EM223" s="30">
        <v>8</v>
      </c>
      <c r="EN223" s="30">
        <v>32</v>
      </c>
      <c r="EO223" s="30">
        <v>7</v>
      </c>
      <c r="EP223" s="30">
        <v>11</v>
      </c>
      <c r="EQ223" s="30">
        <v>29</v>
      </c>
      <c r="ER223" s="30"/>
      <c r="ES223" s="30"/>
      <c r="ET223" s="30"/>
      <c r="EU223" s="30"/>
      <c r="EV223" s="30"/>
      <c r="EW223" s="30"/>
      <c r="EX223" s="30"/>
      <c r="EY223" s="30"/>
      <c r="EZ223" s="30"/>
      <c r="FA223" s="30">
        <v>32</v>
      </c>
      <c r="FB223" s="30">
        <v>53</v>
      </c>
      <c r="FC223" s="30"/>
      <c r="FD223" s="30"/>
      <c r="FE223" s="30"/>
      <c r="FF223" s="30"/>
      <c r="FG223" s="30"/>
      <c r="FH223" s="30"/>
      <c r="FI223" s="30"/>
      <c r="FJ223" s="30"/>
      <c r="FK223" s="30"/>
      <c r="FL223" s="30"/>
      <c r="FM223" s="30"/>
      <c r="FN223" s="30">
        <v>84</v>
      </c>
      <c r="FO223" s="30"/>
      <c r="FP223" s="30"/>
      <c r="FQ223" s="30"/>
      <c r="FR223" s="30"/>
      <c r="FS223" s="30"/>
      <c r="FT223" s="30"/>
      <c r="FU223" s="30"/>
      <c r="FV223" s="30">
        <v>34</v>
      </c>
      <c r="FW223" s="30">
        <v>15</v>
      </c>
      <c r="FX223" s="30">
        <v>20</v>
      </c>
      <c r="FY223" s="30">
        <v>28</v>
      </c>
      <c r="FZ223" s="30">
        <v>18</v>
      </c>
      <c r="GA223" s="30">
        <v>75</v>
      </c>
      <c r="GB223" s="30">
        <v>83</v>
      </c>
      <c r="GC223" s="30">
        <v>11</v>
      </c>
      <c r="GD223" s="30">
        <v>35</v>
      </c>
      <c r="GE223" s="30">
        <v>32</v>
      </c>
      <c r="GF223" s="30">
        <v>45</v>
      </c>
      <c r="GG223" s="30">
        <v>36</v>
      </c>
      <c r="GH223" s="30">
        <v>14</v>
      </c>
      <c r="GI223" s="30">
        <v>7</v>
      </c>
      <c r="GJ223" s="30">
        <v>59</v>
      </c>
      <c r="GK223" s="30">
        <v>29</v>
      </c>
      <c r="GL223" s="30">
        <v>13</v>
      </c>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v>76</v>
      </c>
      <c r="HX223" s="30"/>
      <c r="HY223" s="30"/>
      <c r="HZ223" s="30"/>
      <c r="IA223" s="30"/>
      <c r="IB223" s="30"/>
      <c r="IC223" s="30"/>
      <c r="ID223" s="30"/>
      <c r="IE223" s="30"/>
      <c r="IF223" s="30"/>
      <c r="IG223" s="30"/>
      <c r="IH223" s="30"/>
      <c r="II223" s="30">
        <v>81</v>
      </c>
      <c r="IJ223" s="30">
        <v>83</v>
      </c>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30"/>
      <c r="LE223" s="30"/>
      <c r="LF223" s="30"/>
      <c r="LG223" s="30"/>
      <c r="LH223" s="30"/>
      <c r="LI223" s="30"/>
      <c r="LJ223" s="30"/>
      <c r="LK223" s="30"/>
      <c r="LL223" s="30"/>
      <c r="LM223" s="30"/>
      <c r="LN223" s="30"/>
      <c r="LO223" s="30"/>
      <c r="LP223" s="30"/>
      <c r="LQ223" s="30"/>
      <c r="LR223" s="30"/>
      <c r="LS223" s="30"/>
      <c r="LT223" s="30"/>
      <c r="LU223" s="30"/>
      <c r="LV223" s="30"/>
      <c r="LW223" s="30"/>
      <c r="LX223" s="30"/>
      <c r="LY223" s="30"/>
      <c r="LZ223" s="30"/>
      <c r="MA223" s="30"/>
      <c r="MB223" s="30"/>
      <c r="MC223" s="30"/>
      <c r="MD223" s="30"/>
      <c r="ME223" s="30"/>
      <c r="MF223" s="30"/>
      <c r="MG223" s="30"/>
      <c r="MH223" s="30"/>
      <c r="MI223" s="30"/>
      <c r="MJ223" s="30"/>
      <c r="MK223" s="30"/>
      <c r="ML223" s="30"/>
      <c r="MM223" s="30"/>
      <c r="MN223" s="30"/>
      <c r="MO223" s="30"/>
      <c r="MP223" s="30"/>
      <c r="MQ223" s="30"/>
      <c r="MR223" s="30"/>
      <c r="MS223" s="30"/>
      <c r="MT223" s="30"/>
      <c r="MU223" s="30"/>
      <c r="MV223" s="30"/>
      <c r="MW223" s="30"/>
      <c r="MX223" s="30"/>
      <c r="MY223" s="30"/>
      <c r="MZ223" s="30"/>
      <c r="NA223" s="30"/>
      <c r="NB223" s="30"/>
      <c r="NC223" s="30"/>
      <c r="ND223" s="30"/>
      <c r="NE223" s="30"/>
      <c r="NF223" s="30"/>
      <c r="NG223" s="30"/>
      <c r="NH223" s="30"/>
      <c r="NI223" s="30"/>
      <c r="NJ223" s="30"/>
      <c r="NK223" s="30"/>
      <c r="NL223" s="30"/>
      <c r="NM223" s="30"/>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c r="PO223" s="30"/>
      <c r="PP223" s="30"/>
      <c r="PQ223" s="30"/>
      <c r="PR223" s="30"/>
      <c r="PS223" s="30"/>
      <c r="PT223" s="30"/>
      <c r="PU223" s="30"/>
      <c r="PV223" s="30"/>
      <c r="PW223" s="30"/>
      <c r="PX223" s="30"/>
      <c r="PY223" s="30"/>
      <c r="PZ223" s="30"/>
      <c r="QA223" s="30"/>
      <c r="QB223" s="30"/>
      <c r="QC223" s="30"/>
      <c r="QD223" s="30"/>
      <c r="QE223" s="30"/>
      <c r="QF223" s="30"/>
      <c r="QG223" s="30"/>
      <c r="QH223" s="30"/>
      <c r="QI223" s="30"/>
      <c r="QJ223" s="30"/>
      <c r="QK223" s="30"/>
      <c r="QL223" s="30"/>
      <c r="QM223" s="30"/>
      <c r="QN223" s="30"/>
      <c r="QO223" s="30"/>
      <c r="QP223" s="30"/>
      <c r="QQ223" s="30"/>
      <c r="QR223" s="30"/>
      <c r="QS223" s="30"/>
      <c r="QT223" s="30"/>
      <c r="QU223" s="30"/>
      <c r="QV223" s="30"/>
      <c r="QW223" s="30"/>
      <c r="QX223" s="30"/>
      <c r="QY223" s="30"/>
      <c r="QZ223" s="30"/>
      <c r="RA223" s="30"/>
      <c r="RB223" s="30"/>
      <c r="RC223" s="30"/>
      <c r="RD223" s="30"/>
      <c r="RE223" s="30"/>
      <c r="RF223" s="30"/>
      <c r="RG223" s="30"/>
      <c r="RH223" s="30"/>
      <c r="RI223" s="30"/>
      <c r="RJ223" s="30"/>
      <c r="RK223" s="30"/>
      <c r="RL223" s="30">
        <v>86</v>
      </c>
      <c r="RM223" s="30"/>
      <c r="RN223" s="30"/>
      <c r="RO223" s="30"/>
      <c r="RP223" s="30"/>
      <c r="RQ223" s="30"/>
      <c r="RR223" s="30"/>
      <c r="RS223" s="30"/>
      <c r="RT223" s="30"/>
      <c r="RU223" s="30"/>
      <c r="RV223" s="30"/>
      <c r="RW223" s="30"/>
      <c r="RX223" s="30"/>
      <c r="RY223" s="30"/>
      <c r="RZ223" s="30"/>
      <c r="SA223" s="30"/>
      <c r="SB223" s="30"/>
      <c r="SC223" s="30"/>
      <c r="SD223" s="30"/>
      <c r="SE223" s="30"/>
      <c r="SF223" s="30"/>
      <c r="SG223" s="30"/>
      <c r="SH223" s="30"/>
      <c r="SI223" s="30"/>
      <c r="SJ223" s="30"/>
      <c r="SK223" s="30"/>
      <c r="SL223" s="30"/>
      <c r="SM223" s="30"/>
      <c r="SN223" s="30"/>
      <c r="SO223" s="30"/>
      <c r="SP223" s="30"/>
      <c r="SQ223" s="30"/>
      <c r="SR223" s="30"/>
      <c r="SS223" s="30"/>
      <c r="ST223" s="30"/>
      <c r="SU223" s="30"/>
      <c r="SV223" s="30"/>
      <c r="SW223" s="30"/>
      <c r="SX223" s="30"/>
      <c r="SY223" s="30"/>
      <c r="SZ223" s="30"/>
      <c r="TA223" s="30"/>
      <c r="TB223" s="30"/>
      <c r="TC223" s="30"/>
      <c r="TD223" s="30"/>
      <c r="TE223" s="30"/>
      <c r="TF223" s="30"/>
      <c r="TG223" s="30"/>
      <c r="TH223" s="30"/>
      <c r="TI223" s="30"/>
      <c r="TJ223" s="30"/>
      <c r="TK223" s="30"/>
      <c r="TL223" s="30"/>
      <c r="TM223" s="30"/>
      <c r="TN223" s="30"/>
      <c r="TO223" s="30"/>
      <c r="TP223" s="30"/>
      <c r="TQ223" s="30"/>
      <c r="TR223" s="30"/>
      <c r="TS223" s="30"/>
      <c r="TT223" s="30"/>
      <c r="TU223" s="30"/>
      <c r="TV223" s="30"/>
      <c r="TW223" s="30"/>
      <c r="TX223" s="30"/>
      <c r="TY223" s="30"/>
      <c r="TZ223" s="30"/>
      <c r="UA223" s="30"/>
    </row>
    <row r="224" spans="2:547">
      <c r="B224" s="30" t="s">
        <v>216</v>
      </c>
      <c r="C224" s="43" t="s">
        <v>541</v>
      </c>
      <c r="D224" s="44"/>
      <c r="E224" s="30">
        <v>1468</v>
      </c>
      <c r="F224" s="30">
        <v>257</v>
      </c>
      <c r="G224" s="30">
        <v>17.510000000000002</v>
      </c>
      <c r="H224" s="43" t="s">
        <v>537</v>
      </c>
      <c r="I224" s="44"/>
      <c r="J224" s="30">
        <v>31</v>
      </c>
      <c r="K224" s="30">
        <v>1</v>
      </c>
      <c r="L224" s="30">
        <v>146</v>
      </c>
      <c r="M224" s="30">
        <v>21</v>
      </c>
      <c r="N224" s="30">
        <v>2</v>
      </c>
      <c r="O224" s="30">
        <v>63</v>
      </c>
      <c r="P224" s="30">
        <v>19</v>
      </c>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v>24</v>
      </c>
      <c r="DM224" s="30">
        <v>4</v>
      </c>
      <c r="DN224" s="30">
        <v>242</v>
      </c>
      <c r="DO224" s="30">
        <v>65</v>
      </c>
      <c r="DP224" s="30">
        <v>139</v>
      </c>
      <c r="DQ224" s="30">
        <v>131</v>
      </c>
      <c r="DR224" s="30">
        <v>56</v>
      </c>
      <c r="DS224" s="30">
        <v>21</v>
      </c>
      <c r="DT224" s="30">
        <v>24</v>
      </c>
      <c r="DU224" s="30">
        <v>57</v>
      </c>
      <c r="DV224" s="30">
        <v>23</v>
      </c>
      <c r="DW224" s="30">
        <v>24</v>
      </c>
      <c r="DX224" s="30">
        <v>23</v>
      </c>
      <c r="DY224" s="30">
        <v>27</v>
      </c>
      <c r="DZ224" s="30">
        <v>20</v>
      </c>
      <c r="EA224" s="30">
        <v>23</v>
      </c>
      <c r="EB224" s="30">
        <v>26</v>
      </c>
      <c r="EC224" s="30">
        <v>21</v>
      </c>
      <c r="ED224" s="30">
        <v>26</v>
      </c>
      <c r="EE224" s="30">
        <v>134</v>
      </c>
      <c r="EF224" s="30">
        <v>136</v>
      </c>
      <c r="EG224" s="30">
        <v>21</v>
      </c>
      <c r="EH224" s="30">
        <v>57</v>
      </c>
      <c r="EI224" s="30">
        <v>19</v>
      </c>
      <c r="EJ224" s="30">
        <v>127</v>
      </c>
      <c r="EK224" s="30">
        <v>21</v>
      </c>
      <c r="EL224" s="30">
        <v>129</v>
      </c>
      <c r="EM224" s="30">
        <v>21</v>
      </c>
      <c r="EN224" s="30">
        <v>50</v>
      </c>
      <c r="EO224" s="30">
        <v>22</v>
      </c>
      <c r="EP224" s="30">
        <v>26</v>
      </c>
      <c r="EQ224" s="30">
        <v>58</v>
      </c>
      <c r="ER224" s="30"/>
      <c r="ES224" s="30"/>
      <c r="ET224" s="30"/>
      <c r="EU224" s="30"/>
      <c r="EV224" s="30"/>
      <c r="EW224" s="30"/>
      <c r="EX224" s="30"/>
      <c r="EY224" s="30"/>
      <c r="EZ224" s="30"/>
      <c r="FA224" s="30">
        <v>98</v>
      </c>
      <c r="FB224" s="30">
        <v>141</v>
      </c>
      <c r="FC224" s="30"/>
      <c r="FD224" s="30"/>
      <c r="FE224" s="30"/>
      <c r="FF224" s="30"/>
      <c r="FG224" s="30"/>
      <c r="FH224" s="30"/>
      <c r="FI224" s="30"/>
      <c r="FJ224" s="30"/>
      <c r="FK224" s="30"/>
      <c r="FL224" s="30"/>
      <c r="FM224" s="30"/>
      <c r="FN224" s="30">
        <v>225</v>
      </c>
      <c r="FO224" s="30"/>
      <c r="FP224" s="30"/>
      <c r="FQ224" s="30"/>
      <c r="FR224" s="30"/>
      <c r="FS224" s="30"/>
      <c r="FT224" s="30"/>
      <c r="FU224" s="30"/>
      <c r="FV224" s="30">
        <v>60</v>
      </c>
      <c r="FW224" s="30">
        <v>27</v>
      </c>
      <c r="FX224" s="30">
        <v>48</v>
      </c>
      <c r="FY224" s="30">
        <v>110</v>
      </c>
      <c r="FZ224" s="30">
        <v>30</v>
      </c>
      <c r="GA224" s="30">
        <v>206</v>
      </c>
      <c r="GB224" s="30">
        <v>216</v>
      </c>
      <c r="GC224" s="30">
        <v>29</v>
      </c>
      <c r="GD224" s="30">
        <v>95</v>
      </c>
      <c r="GE224" s="30">
        <v>79</v>
      </c>
      <c r="GF224" s="30">
        <v>120</v>
      </c>
      <c r="GG224" s="30">
        <v>95</v>
      </c>
      <c r="GH224" s="30">
        <v>29</v>
      </c>
      <c r="GI224" s="30">
        <v>7</v>
      </c>
      <c r="GJ224" s="30">
        <v>151</v>
      </c>
      <c r="GK224" s="30">
        <v>93</v>
      </c>
      <c r="GL224" s="30">
        <v>25</v>
      </c>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v>206</v>
      </c>
      <c r="HO224" s="30"/>
      <c r="HP224" s="30"/>
      <c r="HQ224" s="30"/>
      <c r="HR224" s="30"/>
      <c r="HS224" s="30"/>
      <c r="HT224" s="30">
        <v>29</v>
      </c>
      <c r="HU224" s="30"/>
      <c r="HV224" s="30"/>
      <c r="HW224" s="30"/>
      <c r="HX224" s="30"/>
      <c r="HY224" s="30"/>
      <c r="HZ224" s="30"/>
      <c r="IA224" s="30"/>
      <c r="IB224" s="30"/>
      <c r="IC224" s="30"/>
      <c r="ID224" s="30"/>
      <c r="IE224" s="30"/>
      <c r="IF224" s="30"/>
      <c r="IG224" s="30"/>
      <c r="IH224" s="30"/>
      <c r="II224" s="30">
        <v>220</v>
      </c>
      <c r="IJ224" s="30">
        <v>218</v>
      </c>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30"/>
      <c r="LE224" s="30"/>
      <c r="LF224" s="30"/>
      <c r="LG224" s="30"/>
      <c r="LH224" s="30"/>
      <c r="LI224" s="30"/>
      <c r="LJ224" s="30"/>
      <c r="LK224" s="30"/>
      <c r="LL224" s="30"/>
      <c r="LM224" s="30"/>
      <c r="LN224" s="30"/>
      <c r="LO224" s="30"/>
      <c r="LP224" s="30"/>
      <c r="LQ224" s="30"/>
      <c r="LR224" s="30"/>
      <c r="LS224" s="30"/>
      <c r="LT224" s="30"/>
      <c r="LU224" s="30"/>
      <c r="LV224" s="30"/>
      <c r="LW224" s="30"/>
      <c r="LX224" s="30"/>
      <c r="LY224" s="30"/>
      <c r="LZ224" s="30"/>
      <c r="MA224" s="30"/>
      <c r="MB224" s="30"/>
      <c r="MC224" s="30"/>
      <c r="MD224" s="30"/>
      <c r="ME224" s="30"/>
      <c r="MF224" s="30"/>
      <c r="MG224" s="30"/>
      <c r="MH224" s="30"/>
      <c r="MI224" s="30"/>
      <c r="MJ224" s="30"/>
      <c r="MK224" s="30"/>
      <c r="ML224" s="30"/>
      <c r="MM224" s="30"/>
      <c r="MN224" s="30"/>
      <c r="MO224" s="30"/>
      <c r="MP224" s="30"/>
      <c r="MQ224" s="30"/>
      <c r="MR224" s="30"/>
      <c r="MS224" s="30"/>
      <c r="MT224" s="30"/>
      <c r="MU224" s="30"/>
      <c r="MV224" s="30"/>
      <c r="MW224" s="30"/>
      <c r="MX224" s="30"/>
      <c r="MY224" s="30"/>
      <c r="MZ224" s="30"/>
      <c r="NA224" s="30"/>
      <c r="NB224" s="30"/>
      <c r="NC224" s="30"/>
      <c r="ND224" s="30"/>
      <c r="NE224" s="30"/>
      <c r="NF224" s="30"/>
      <c r="NG224" s="30"/>
      <c r="NH224" s="30"/>
      <c r="NI224" s="30"/>
      <c r="NJ224" s="30"/>
      <c r="NK224" s="30"/>
      <c r="NL224" s="30"/>
      <c r="NM224" s="30"/>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c r="PO224" s="30"/>
      <c r="PP224" s="30"/>
      <c r="PQ224" s="30"/>
      <c r="PR224" s="30"/>
      <c r="PS224" s="30"/>
      <c r="PT224" s="30"/>
      <c r="PU224" s="30"/>
      <c r="PV224" s="30"/>
      <c r="PW224" s="30"/>
      <c r="PX224" s="30"/>
      <c r="PY224" s="30"/>
      <c r="PZ224" s="30"/>
      <c r="QA224" s="30"/>
      <c r="QB224" s="30"/>
      <c r="QC224" s="30"/>
      <c r="QD224" s="30"/>
      <c r="QE224" s="30"/>
      <c r="QF224" s="30"/>
      <c r="QG224" s="30"/>
      <c r="QH224" s="30"/>
      <c r="QI224" s="30"/>
      <c r="QJ224" s="30"/>
      <c r="QK224" s="30"/>
      <c r="QL224" s="30"/>
      <c r="QM224" s="30"/>
      <c r="QN224" s="30"/>
      <c r="QO224" s="30"/>
      <c r="QP224" s="30"/>
      <c r="QQ224" s="30"/>
      <c r="QR224" s="30"/>
      <c r="QS224" s="30"/>
      <c r="QT224" s="30"/>
      <c r="QU224" s="30"/>
      <c r="QV224" s="30"/>
      <c r="QW224" s="30"/>
      <c r="QX224" s="30"/>
      <c r="QY224" s="30"/>
      <c r="QZ224" s="30"/>
      <c r="RA224" s="30"/>
      <c r="RB224" s="30"/>
      <c r="RC224" s="30"/>
      <c r="RD224" s="30"/>
      <c r="RE224" s="30"/>
      <c r="RF224" s="30"/>
      <c r="RG224" s="30"/>
      <c r="RH224" s="30"/>
      <c r="RI224" s="30"/>
      <c r="RJ224" s="30"/>
      <c r="RK224" s="30"/>
      <c r="RL224" s="30"/>
      <c r="RM224" s="30"/>
      <c r="RN224" s="30"/>
      <c r="RO224" s="30"/>
      <c r="RP224" s="30"/>
      <c r="RQ224" s="30"/>
      <c r="RR224" s="30"/>
      <c r="RS224" s="30"/>
      <c r="RT224" s="30"/>
      <c r="RU224" s="30"/>
      <c r="RV224" s="30"/>
      <c r="RW224" s="30"/>
      <c r="RX224" s="30"/>
      <c r="RY224" s="30"/>
      <c r="RZ224" s="30"/>
      <c r="SA224" s="30"/>
      <c r="SB224" s="30"/>
      <c r="SC224" s="30"/>
      <c r="SD224" s="30"/>
      <c r="SE224" s="30"/>
      <c r="SF224" s="30"/>
      <c r="SG224" s="30"/>
      <c r="SH224" s="30"/>
      <c r="SI224" s="30"/>
      <c r="SJ224" s="30"/>
      <c r="SK224" s="30"/>
      <c r="SL224" s="30">
        <v>64</v>
      </c>
      <c r="SM224" s="30">
        <v>49</v>
      </c>
      <c r="SN224" s="30"/>
      <c r="SO224" s="30"/>
      <c r="SP224" s="30"/>
      <c r="SQ224" s="30"/>
      <c r="SR224" s="30"/>
      <c r="SS224" s="30"/>
      <c r="ST224" s="30"/>
      <c r="SU224" s="30"/>
      <c r="SV224" s="30"/>
      <c r="SW224" s="30"/>
      <c r="SX224" s="30"/>
      <c r="SY224" s="30"/>
      <c r="SZ224" s="30"/>
      <c r="TA224" s="30"/>
      <c r="TB224" s="30"/>
      <c r="TC224" s="30"/>
      <c r="TD224" s="30"/>
      <c r="TE224" s="30"/>
      <c r="TF224" s="30"/>
      <c r="TG224" s="30"/>
      <c r="TH224" s="30"/>
      <c r="TI224" s="30"/>
      <c r="TJ224" s="30"/>
      <c r="TK224" s="30"/>
      <c r="TL224" s="30"/>
      <c r="TM224" s="30"/>
      <c r="TN224" s="30"/>
      <c r="TO224" s="30"/>
      <c r="TP224" s="30"/>
      <c r="TQ224" s="30"/>
      <c r="TR224" s="30"/>
      <c r="TS224" s="30"/>
      <c r="TT224" s="30"/>
      <c r="TU224" s="30"/>
      <c r="TV224" s="30"/>
      <c r="TW224" s="30"/>
      <c r="TX224" s="30"/>
      <c r="TY224" s="30"/>
      <c r="TZ224" s="30"/>
      <c r="UA224" s="30"/>
    </row>
    <row r="225" spans="2:547">
      <c r="B225" s="30" t="s">
        <v>217</v>
      </c>
      <c r="C225" s="43" t="s">
        <v>541</v>
      </c>
      <c r="D225" s="44"/>
      <c r="E225" s="30">
        <v>948</v>
      </c>
      <c r="F225" s="30">
        <v>242</v>
      </c>
      <c r="G225" s="30">
        <v>25.53</v>
      </c>
      <c r="H225" s="43" t="s">
        <v>537</v>
      </c>
      <c r="I225" s="44"/>
      <c r="J225" s="30">
        <v>30</v>
      </c>
      <c r="K225" s="30">
        <v>0</v>
      </c>
      <c r="L225" s="30">
        <v>158</v>
      </c>
      <c r="M225" s="30">
        <v>17</v>
      </c>
      <c r="N225" s="30">
        <v>1</v>
      </c>
      <c r="O225" s="30">
        <v>44</v>
      </c>
      <c r="P225" s="30">
        <v>16</v>
      </c>
      <c r="Q225" s="30">
        <v>5</v>
      </c>
      <c r="R225" s="30">
        <v>16</v>
      </c>
      <c r="S225" s="30">
        <v>6</v>
      </c>
      <c r="T225" s="30">
        <v>215</v>
      </c>
      <c r="U225" s="30">
        <v>16</v>
      </c>
      <c r="V225" s="30">
        <v>20</v>
      </c>
      <c r="W225" s="30">
        <v>44</v>
      </c>
      <c r="X225" s="30">
        <v>139</v>
      </c>
      <c r="Y225" s="30">
        <v>18</v>
      </c>
      <c r="Z225" s="30">
        <v>146</v>
      </c>
      <c r="AA225" s="30">
        <v>23</v>
      </c>
      <c r="AB225" s="30">
        <v>22</v>
      </c>
      <c r="AC225" s="30">
        <v>14</v>
      </c>
      <c r="AD225" s="30">
        <v>145</v>
      </c>
      <c r="AE225" s="30">
        <v>22</v>
      </c>
      <c r="AF225" s="30">
        <v>23</v>
      </c>
      <c r="AG225" s="30">
        <v>40</v>
      </c>
      <c r="AH225" s="30">
        <v>17</v>
      </c>
      <c r="AI225" s="30">
        <v>22</v>
      </c>
      <c r="AJ225" s="30">
        <v>26</v>
      </c>
      <c r="AK225" s="30">
        <v>44</v>
      </c>
      <c r="AL225" s="30">
        <v>23</v>
      </c>
      <c r="AM225" s="30">
        <v>15</v>
      </c>
      <c r="AN225" s="30">
        <v>15</v>
      </c>
      <c r="AO225" s="30">
        <v>134</v>
      </c>
      <c r="AP225" s="30">
        <v>140</v>
      </c>
      <c r="AQ225" s="30">
        <v>16</v>
      </c>
      <c r="AR225" s="30">
        <v>44</v>
      </c>
      <c r="AS225" s="30">
        <v>41</v>
      </c>
      <c r="AT225" s="30">
        <v>16</v>
      </c>
      <c r="AU225" s="30">
        <v>138</v>
      </c>
      <c r="AV225" s="30">
        <v>40</v>
      </c>
      <c r="AW225" s="30">
        <v>18</v>
      </c>
      <c r="AX225" s="30">
        <v>18</v>
      </c>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v>30</v>
      </c>
      <c r="EU225" s="30">
        <v>68</v>
      </c>
      <c r="EV225" s="30">
        <v>118</v>
      </c>
      <c r="EW225" s="30">
        <v>30</v>
      </c>
      <c r="EX225" s="30">
        <v>1</v>
      </c>
      <c r="EY225" s="30"/>
      <c r="EZ225" s="30"/>
      <c r="FA225" s="30"/>
      <c r="FB225" s="30"/>
      <c r="FC225" s="30"/>
      <c r="FD225" s="30"/>
      <c r="FE225" s="30"/>
      <c r="FF225" s="30"/>
      <c r="FG225" s="30"/>
      <c r="FH225" s="30">
        <v>201</v>
      </c>
      <c r="FI225" s="30"/>
      <c r="FJ225" s="30"/>
      <c r="FK225" s="30"/>
      <c r="FL225" s="30"/>
      <c r="FM225" s="30"/>
      <c r="FN225" s="30"/>
      <c r="FO225" s="30"/>
      <c r="FP225" s="30"/>
      <c r="FQ225" s="30"/>
      <c r="FR225" s="30"/>
      <c r="FS225" s="30"/>
      <c r="FT225" s="30"/>
      <c r="FU225" s="30"/>
      <c r="FV225" s="30">
        <v>69</v>
      </c>
      <c r="FW225" s="30">
        <v>25</v>
      </c>
      <c r="FX225" s="30">
        <v>37</v>
      </c>
      <c r="FY225" s="30">
        <v>80</v>
      </c>
      <c r="FZ225" s="30">
        <v>26</v>
      </c>
      <c r="GA225" s="30">
        <v>181</v>
      </c>
      <c r="GB225" s="30">
        <v>174</v>
      </c>
      <c r="GC225" s="30">
        <v>27</v>
      </c>
      <c r="GD225" s="30">
        <v>73</v>
      </c>
      <c r="GE225" s="30">
        <v>79</v>
      </c>
      <c r="GF225" s="30">
        <v>107</v>
      </c>
      <c r="GG225" s="30">
        <v>85</v>
      </c>
      <c r="GH225" s="30">
        <v>26</v>
      </c>
      <c r="GI225" s="30">
        <v>8</v>
      </c>
      <c r="GJ225" s="30">
        <v>113</v>
      </c>
      <c r="GK225" s="30">
        <v>99</v>
      </c>
      <c r="GL225" s="30">
        <v>21</v>
      </c>
      <c r="GM225" s="30"/>
      <c r="GN225" s="30"/>
      <c r="GO225" s="30"/>
      <c r="GP225" s="30"/>
      <c r="GQ225" s="30"/>
      <c r="GR225" s="30"/>
      <c r="GS225" s="30"/>
      <c r="GT225" s="30"/>
      <c r="GU225" s="30"/>
      <c r="GV225" s="30"/>
      <c r="GW225" s="30"/>
      <c r="GX225" s="30"/>
      <c r="GY225" s="30"/>
      <c r="GZ225" s="30"/>
      <c r="HA225" s="30"/>
      <c r="HB225" s="30"/>
      <c r="HC225" s="30"/>
      <c r="HD225" s="30"/>
      <c r="HE225" s="30"/>
      <c r="HF225" s="30">
        <v>193</v>
      </c>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v>188</v>
      </c>
      <c r="IJ225" s="30">
        <v>196</v>
      </c>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30"/>
      <c r="LE225" s="30"/>
      <c r="LF225" s="30"/>
      <c r="LG225" s="30"/>
      <c r="LH225" s="30"/>
      <c r="LI225" s="30"/>
      <c r="LJ225" s="30"/>
      <c r="LK225" s="30"/>
      <c r="LL225" s="30"/>
      <c r="LM225" s="30"/>
      <c r="LN225" s="30"/>
      <c r="LO225" s="30"/>
      <c r="LP225" s="30"/>
      <c r="LQ225" s="30"/>
      <c r="LR225" s="30"/>
      <c r="LS225" s="30"/>
      <c r="LT225" s="30"/>
      <c r="LU225" s="30"/>
      <c r="LV225" s="30"/>
      <c r="LW225" s="30"/>
      <c r="LX225" s="30"/>
      <c r="LY225" s="30"/>
      <c r="LZ225" s="30"/>
      <c r="MA225" s="30"/>
      <c r="MB225" s="30"/>
      <c r="MC225" s="30"/>
      <c r="MD225" s="30"/>
      <c r="ME225" s="30"/>
      <c r="MF225" s="30"/>
      <c r="MG225" s="30"/>
      <c r="MH225" s="30"/>
      <c r="MI225" s="30"/>
      <c r="MJ225" s="30"/>
      <c r="MK225" s="30"/>
      <c r="ML225" s="30"/>
      <c r="MM225" s="30"/>
      <c r="MN225" s="30"/>
      <c r="MO225" s="30"/>
      <c r="MP225" s="30"/>
      <c r="MQ225" s="30"/>
      <c r="MR225" s="30"/>
      <c r="MS225" s="30"/>
      <c r="MT225" s="30"/>
      <c r="MU225" s="30"/>
      <c r="MV225" s="30"/>
      <c r="MW225" s="30"/>
      <c r="MX225" s="30"/>
      <c r="MY225" s="30"/>
      <c r="MZ225" s="30"/>
      <c r="NA225" s="30"/>
      <c r="NB225" s="30"/>
      <c r="NC225" s="30"/>
      <c r="ND225" s="30"/>
      <c r="NE225" s="30"/>
      <c r="NF225" s="30"/>
      <c r="NG225" s="30"/>
      <c r="NH225" s="30"/>
      <c r="NI225" s="30"/>
      <c r="NJ225" s="30"/>
      <c r="NK225" s="30"/>
      <c r="NL225" s="30"/>
      <c r="NM225" s="30"/>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c r="PO225" s="30"/>
      <c r="PP225" s="30"/>
      <c r="PQ225" s="30"/>
      <c r="PR225" s="30"/>
      <c r="PS225" s="30"/>
      <c r="PT225" s="30"/>
      <c r="PU225" s="30"/>
      <c r="PV225" s="30"/>
      <c r="PW225" s="30"/>
      <c r="PX225" s="30"/>
      <c r="PY225" s="30"/>
      <c r="PZ225" s="30"/>
      <c r="QA225" s="30"/>
      <c r="QB225" s="30"/>
      <c r="QC225" s="30"/>
      <c r="QD225" s="30"/>
      <c r="QE225" s="30"/>
      <c r="QF225" s="30"/>
      <c r="QG225" s="30"/>
      <c r="QH225" s="30"/>
      <c r="QI225" s="30"/>
      <c r="QJ225" s="30"/>
      <c r="QK225" s="30"/>
      <c r="QL225" s="30"/>
      <c r="QM225" s="30"/>
      <c r="QN225" s="30"/>
      <c r="QO225" s="30"/>
      <c r="QP225" s="30"/>
      <c r="QQ225" s="30"/>
      <c r="QR225" s="30"/>
      <c r="QS225" s="30"/>
      <c r="QT225" s="30"/>
      <c r="QU225" s="30"/>
      <c r="QV225" s="30"/>
      <c r="QW225" s="30"/>
      <c r="QX225" s="30"/>
      <c r="QY225" s="30"/>
      <c r="QZ225" s="30"/>
      <c r="RA225" s="30"/>
      <c r="RB225" s="30"/>
      <c r="RC225" s="30"/>
      <c r="RD225" s="30"/>
      <c r="RE225" s="30"/>
      <c r="RF225" s="30"/>
      <c r="RG225" s="30"/>
      <c r="RH225" s="30"/>
      <c r="RI225" s="30"/>
      <c r="RJ225" s="30"/>
      <c r="RK225" s="30"/>
      <c r="RL225" s="30"/>
      <c r="RM225" s="30">
        <v>30</v>
      </c>
      <c r="RN225" s="30">
        <v>194</v>
      </c>
      <c r="RO225" s="30"/>
      <c r="RP225" s="30"/>
      <c r="RQ225" s="30"/>
      <c r="RR225" s="30"/>
      <c r="RS225" s="30"/>
      <c r="RT225" s="30"/>
      <c r="RU225" s="30"/>
      <c r="RV225" s="30"/>
      <c r="RW225" s="30"/>
      <c r="RX225" s="30"/>
      <c r="RY225" s="30"/>
      <c r="RZ225" s="30"/>
      <c r="SA225" s="30"/>
      <c r="SB225" s="30"/>
      <c r="SC225" s="30"/>
      <c r="SD225" s="30"/>
      <c r="SE225" s="30"/>
      <c r="SF225" s="30"/>
      <c r="SG225" s="30"/>
      <c r="SH225" s="30"/>
      <c r="SI225" s="30"/>
      <c r="SJ225" s="30"/>
      <c r="SK225" s="30"/>
      <c r="SL225" s="30">
        <v>3</v>
      </c>
      <c r="SM225" s="30">
        <v>1</v>
      </c>
      <c r="SN225" s="30"/>
      <c r="SO225" s="30"/>
      <c r="SP225" s="30"/>
      <c r="SQ225" s="30"/>
      <c r="SR225" s="30"/>
      <c r="SS225" s="30"/>
      <c r="ST225" s="30"/>
      <c r="SU225" s="30"/>
      <c r="SV225" s="30"/>
      <c r="SW225" s="30"/>
      <c r="SX225" s="30"/>
      <c r="SY225" s="30"/>
      <c r="SZ225" s="30"/>
      <c r="TA225" s="30"/>
      <c r="TB225" s="30"/>
      <c r="TC225" s="30"/>
      <c r="TD225" s="30"/>
      <c r="TE225" s="30"/>
      <c r="TF225" s="30"/>
      <c r="TG225" s="30"/>
      <c r="TH225" s="30"/>
      <c r="TI225" s="30"/>
      <c r="TJ225" s="30"/>
      <c r="TK225" s="30"/>
      <c r="TL225" s="30"/>
      <c r="TM225" s="30"/>
      <c r="TN225" s="30"/>
      <c r="TO225" s="30"/>
      <c r="TP225" s="30"/>
      <c r="TQ225" s="30"/>
      <c r="TR225" s="30"/>
      <c r="TS225" s="30"/>
      <c r="TT225" s="30"/>
      <c r="TU225" s="30"/>
      <c r="TV225" s="30"/>
      <c r="TW225" s="30"/>
      <c r="TX225" s="30"/>
      <c r="TY225" s="30"/>
      <c r="TZ225" s="30"/>
      <c r="UA225" s="30"/>
    </row>
    <row r="226" spans="2:547">
      <c r="B226" s="30" t="s">
        <v>218</v>
      </c>
      <c r="C226" s="43" t="s">
        <v>541</v>
      </c>
      <c r="D226" s="44"/>
      <c r="E226" s="30">
        <v>488</v>
      </c>
      <c r="F226" s="30">
        <v>67</v>
      </c>
      <c r="G226" s="30">
        <v>13.73</v>
      </c>
      <c r="H226" s="43" t="s">
        <v>537</v>
      </c>
      <c r="I226" s="44"/>
      <c r="J226" s="30">
        <v>13</v>
      </c>
      <c r="K226" s="30">
        <v>0</v>
      </c>
      <c r="L226" s="30">
        <v>29</v>
      </c>
      <c r="M226" s="30">
        <v>7</v>
      </c>
      <c r="N226" s="30">
        <v>0</v>
      </c>
      <c r="O226" s="30">
        <v>23</v>
      </c>
      <c r="P226" s="30">
        <v>7</v>
      </c>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v>11</v>
      </c>
      <c r="DM226" s="30">
        <v>3</v>
      </c>
      <c r="DN226" s="30">
        <v>64</v>
      </c>
      <c r="DO226" s="30">
        <v>20</v>
      </c>
      <c r="DP226" s="30">
        <v>25</v>
      </c>
      <c r="DQ226" s="30">
        <v>24</v>
      </c>
      <c r="DR226" s="30">
        <v>20</v>
      </c>
      <c r="DS226" s="30">
        <v>8</v>
      </c>
      <c r="DT226" s="30">
        <v>9</v>
      </c>
      <c r="DU226" s="30">
        <v>20</v>
      </c>
      <c r="DV226" s="30">
        <v>10</v>
      </c>
      <c r="DW226" s="30">
        <v>9</v>
      </c>
      <c r="DX226" s="30">
        <v>5</v>
      </c>
      <c r="DY226" s="30">
        <v>11</v>
      </c>
      <c r="DZ226" s="30">
        <v>10</v>
      </c>
      <c r="EA226" s="30">
        <v>11</v>
      </c>
      <c r="EB226" s="30">
        <v>7</v>
      </c>
      <c r="EC226" s="30">
        <v>8</v>
      </c>
      <c r="ED226" s="30">
        <v>8</v>
      </c>
      <c r="EE226" s="30">
        <v>30</v>
      </c>
      <c r="EF226" s="30">
        <v>25</v>
      </c>
      <c r="EG226" s="30">
        <v>7</v>
      </c>
      <c r="EH226" s="30">
        <v>21</v>
      </c>
      <c r="EI226" s="30">
        <v>8</v>
      </c>
      <c r="EJ226" s="30">
        <v>28</v>
      </c>
      <c r="EK226" s="30">
        <v>5</v>
      </c>
      <c r="EL226" s="30">
        <v>27</v>
      </c>
      <c r="EM226" s="30">
        <v>4</v>
      </c>
      <c r="EN226" s="30">
        <v>20</v>
      </c>
      <c r="EO226" s="30">
        <v>7</v>
      </c>
      <c r="EP226" s="30">
        <v>6</v>
      </c>
      <c r="EQ226" s="30">
        <v>20</v>
      </c>
      <c r="ER226" s="30"/>
      <c r="ES226" s="30"/>
      <c r="ET226" s="30">
        <v>8</v>
      </c>
      <c r="EU226" s="30">
        <v>16</v>
      </c>
      <c r="EV226" s="30">
        <v>42</v>
      </c>
      <c r="EW226" s="30">
        <v>5</v>
      </c>
      <c r="EX226" s="30">
        <v>5</v>
      </c>
      <c r="EY226" s="30"/>
      <c r="EZ226" s="30"/>
      <c r="FA226" s="30"/>
      <c r="FB226" s="30"/>
      <c r="FC226" s="30"/>
      <c r="FD226" s="30"/>
      <c r="FE226" s="30"/>
      <c r="FF226" s="30"/>
      <c r="FG226" s="30"/>
      <c r="FH226" s="30">
        <v>55</v>
      </c>
      <c r="FI226" s="30"/>
      <c r="FJ226" s="30"/>
      <c r="FK226" s="30"/>
      <c r="FL226" s="30"/>
      <c r="FM226" s="30"/>
      <c r="FN226" s="30"/>
      <c r="FO226" s="30"/>
      <c r="FP226" s="30"/>
      <c r="FQ226" s="30"/>
      <c r="FR226" s="30"/>
      <c r="FS226" s="30"/>
      <c r="FT226" s="30"/>
      <c r="FU226" s="30"/>
      <c r="FV226" s="30">
        <v>12</v>
      </c>
      <c r="FW226" s="30">
        <v>13</v>
      </c>
      <c r="FX226" s="30">
        <v>11</v>
      </c>
      <c r="FY226" s="30">
        <v>33</v>
      </c>
      <c r="FZ226" s="30">
        <v>13</v>
      </c>
      <c r="GA226" s="30">
        <v>51</v>
      </c>
      <c r="GB226" s="30">
        <v>52</v>
      </c>
      <c r="GC226" s="30">
        <v>4</v>
      </c>
      <c r="GD226" s="30">
        <v>27</v>
      </c>
      <c r="GE226" s="30">
        <v>20</v>
      </c>
      <c r="GF226" s="30">
        <v>28</v>
      </c>
      <c r="GG226" s="30">
        <v>25</v>
      </c>
      <c r="GH226" s="30">
        <v>12</v>
      </c>
      <c r="GI226" s="30">
        <v>6</v>
      </c>
      <c r="GJ226" s="30">
        <v>40</v>
      </c>
      <c r="GK226" s="30">
        <v>22</v>
      </c>
      <c r="GL226" s="30">
        <v>8</v>
      </c>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v>57</v>
      </c>
      <c r="HX226" s="30"/>
      <c r="HY226" s="30"/>
      <c r="HZ226" s="30"/>
      <c r="IA226" s="30"/>
      <c r="IB226" s="30"/>
      <c r="IC226" s="30"/>
      <c r="ID226" s="30"/>
      <c r="IE226" s="30"/>
      <c r="IF226" s="30"/>
      <c r="IG226" s="30"/>
      <c r="IH226" s="30"/>
      <c r="II226" s="30">
        <v>53</v>
      </c>
      <c r="IJ226" s="30">
        <v>53</v>
      </c>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30"/>
      <c r="LJ226" s="30"/>
      <c r="LK226" s="30"/>
      <c r="LL226" s="30"/>
      <c r="LM226" s="30"/>
      <c r="LN226" s="30"/>
      <c r="LO226" s="30"/>
      <c r="LP226" s="30"/>
      <c r="LQ226" s="30"/>
      <c r="LR226" s="30"/>
      <c r="LS226" s="30"/>
      <c r="LT226" s="30"/>
      <c r="LU226" s="30"/>
      <c r="LV226" s="30"/>
      <c r="LW226" s="30"/>
      <c r="LX226" s="30"/>
      <c r="LY226" s="30"/>
      <c r="LZ226" s="30"/>
      <c r="MA226" s="30"/>
      <c r="MB226" s="30"/>
      <c r="MC226" s="30"/>
      <c r="MD226" s="30"/>
      <c r="ME226" s="30"/>
      <c r="MF226" s="30"/>
      <c r="MG226" s="30"/>
      <c r="MH226" s="30"/>
      <c r="MI226" s="30"/>
      <c r="MJ226" s="30"/>
      <c r="MK226" s="30"/>
      <c r="ML226" s="30"/>
      <c r="MM226" s="30"/>
      <c r="MN226" s="30"/>
      <c r="MO226" s="30"/>
      <c r="MP226" s="30"/>
      <c r="MQ226" s="30"/>
      <c r="MR226" s="30"/>
      <c r="MS226" s="30"/>
      <c r="MT226" s="30"/>
      <c r="MU226" s="30"/>
      <c r="MV226" s="30"/>
      <c r="MW226" s="30"/>
      <c r="MX226" s="30"/>
      <c r="MY226" s="30"/>
      <c r="MZ226" s="30"/>
      <c r="NA226" s="30"/>
      <c r="NB226" s="30"/>
      <c r="NC226" s="30"/>
      <c r="ND226" s="30"/>
      <c r="NE226" s="30"/>
      <c r="NF226" s="30"/>
      <c r="NG226" s="30"/>
      <c r="NH226" s="30"/>
      <c r="NI226" s="30"/>
      <c r="NJ226" s="30"/>
      <c r="NK226" s="30"/>
      <c r="NL226" s="30"/>
      <c r="NM226" s="30"/>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c r="PO226" s="30"/>
      <c r="PP226" s="30"/>
      <c r="PQ226" s="30"/>
      <c r="PR226" s="30"/>
      <c r="PS226" s="30"/>
      <c r="PT226" s="30"/>
      <c r="PU226" s="30"/>
      <c r="PV226" s="30"/>
      <c r="PW226" s="30"/>
      <c r="PX226" s="30"/>
      <c r="PY226" s="30"/>
      <c r="PZ226" s="30"/>
      <c r="QA226" s="30"/>
      <c r="QB226" s="30"/>
      <c r="QC226" s="30"/>
      <c r="QD226" s="30"/>
      <c r="QE226" s="30"/>
      <c r="QF226" s="30"/>
      <c r="QG226" s="30"/>
      <c r="QH226" s="30"/>
      <c r="QI226" s="30"/>
      <c r="QJ226" s="30"/>
      <c r="QK226" s="30"/>
      <c r="QL226" s="30"/>
      <c r="QM226" s="30"/>
      <c r="QN226" s="30"/>
      <c r="QO226" s="30"/>
      <c r="QP226" s="30"/>
      <c r="QQ226" s="30"/>
      <c r="QR226" s="30"/>
      <c r="QS226" s="30"/>
      <c r="QT226" s="30"/>
      <c r="QU226" s="30"/>
      <c r="QV226" s="30"/>
      <c r="QW226" s="30"/>
      <c r="QX226" s="30"/>
      <c r="QY226" s="30"/>
      <c r="QZ226" s="30"/>
      <c r="RA226" s="30"/>
      <c r="RB226" s="30"/>
      <c r="RC226" s="30"/>
      <c r="RD226" s="30"/>
      <c r="RE226" s="30"/>
      <c r="RF226" s="30"/>
      <c r="RG226" s="30"/>
      <c r="RH226" s="30"/>
      <c r="RI226" s="30"/>
      <c r="RJ226" s="30"/>
      <c r="RK226" s="30"/>
      <c r="RL226" s="30"/>
      <c r="RM226" s="30"/>
      <c r="RN226" s="30"/>
      <c r="RO226" s="30">
        <v>55</v>
      </c>
      <c r="RP226" s="30"/>
      <c r="RQ226" s="30"/>
      <c r="RR226" s="30"/>
      <c r="RS226" s="30"/>
      <c r="RT226" s="30"/>
      <c r="RU226" s="30"/>
      <c r="RV226" s="30"/>
      <c r="RW226" s="30"/>
      <c r="RX226" s="30"/>
      <c r="RY226" s="30"/>
      <c r="RZ226" s="30"/>
      <c r="SA226" s="30"/>
      <c r="SB226" s="30"/>
      <c r="SC226" s="30"/>
      <c r="SD226" s="30"/>
      <c r="SE226" s="30"/>
      <c r="SF226" s="30"/>
      <c r="SG226" s="30"/>
      <c r="SH226" s="30"/>
      <c r="SI226" s="30"/>
      <c r="SJ226" s="30"/>
      <c r="SK226" s="30"/>
      <c r="SL226" s="30"/>
      <c r="SM226" s="30"/>
      <c r="SN226" s="30"/>
      <c r="SO226" s="30"/>
      <c r="SP226" s="30"/>
      <c r="SQ226" s="30"/>
      <c r="SR226" s="30"/>
      <c r="SS226" s="30"/>
      <c r="ST226" s="30"/>
      <c r="SU226" s="30"/>
      <c r="SV226" s="30"/>
      <c r="SW226" s="30"/>
      <c r="SX226" s="30"/>
      <c r="SY226" s="30"/>
      <c r="SZ226" s="30"/>
      <c r="TA226" s="30"/>
      <c r="TB226" s="30"/>
      <c r="TC226" s="30"/>
      <c r="TD226" s="30"/>
      <c r="TE226" s="30"/>
      <c r="TF226" s="30"/>
      <c r="TG226" s="30"/>
      <c r="TH226" s="30"/>
      <c r="TI226" s="30"/>
      <c r="TJ226" s="30"/>
      <c r="TK226" s="30"/>
      <c r="TL226" s="30"/>
      <c r="TM226" s="30"/>
      <c r="TN226" s="30"/>
      <c r="TO226" s="30"/>
      <c r="TP226" s="30"/>
      <c r="TQ226" s="30"/>
      <c r="TR226" s="30"/>
      <c r="TS226" s="30"/>
      <c r="TT226" s="30"/>
      <c r="TU226" s="30"/>
      <c r="TV226" s="30"/>
      <c r="TW226" s="30"/>
      <c r="TX226" s="30"/>
      <c r="TY226" s="30"/>
      <c r="TZ226" s="30"/>
      <c r="UA226" s="30"/>
    </row>
    <row r="227" spans="2:547">
      <c r="B227" s="30" t="s">
        <v>219</v>
      </c>
      <c r="C227" s="43" t="s">
        <v>541</v>
      </c>
      <c r="D227" s="44"/>
      <c r="E227" s="30">
        <v>1696</v>
      </c>
      <c r="F227" s="30">
        <v>260</v>
      </c>
      <c r="G227" s="30">
        <v>15.33</v>
      </c>
      <c r="H227" s="43" t="s">
        <v>537</v>
      </c>
      <c r="I227" s="44"/>
      <c r="J227" s="30">
        <v>30</v>
      </c>
      <c r="K227" s="30">
        <v>0</v>
      </c>
      <c r="L227" s="30">
        <v>139</v>
      </c>
      <c r="M227" s="30">
        <v>11</v>
      </c>
      <c r="N227" s="30">
        <v>2</v>
      </c>
      <c r="O227" s="30">
        <v>91</v>
      </c>
      <c r="P227" s="30">
        <v>16</v>
      </c>
      <c r="Q227" s="30">
        <v>4</v>
      </c>
      <c r="R227" s="30">
        <v>13</v>
      </c>
      <c r="S227" s="30">
        <v>13</v>
      </c>
      <c r="T227" s="30">
        <v>234</v>
      </c>
      <c r="U227" s="30">
        <v>17</v>
      </c>
      <c r="V227" s="30">
        <v>18</v>
      </c>
      <c r="W227" s="30">
        <v>79</v>
      </c>
      <c r="X227" s="30">
        <v>129</v>
      </c>
      <c r="Y227" s="30">
        <v>16</v>
      </c>
      <c r="Z227" s="30">
        <v>119</v>
      </c>
      <c r="AA227" s="30">
        <v>15</v>
      </c>
      <c r="AB227" s="30">
        <v>20</v>
      </c>
      <c r="AC227" s="30">
        <v>15</v>
      </c>
      <c r="AD227" s="30">
        <v>121</v>
      </c>
      <c r="AE227" s="30">
        <v>19</v>
      </c>
      <c r="AF227" s="30">
        <v>18</v>
      </c>
      <c r="AG227" s="30">
        <v>84</v>
      </c>
      <c r="AH227" s="30">
        <v>13</v>
      </c>
      <c r="AI227" s="30">
        <v>19</v>
      </c>
      <c r="AJ227" s="30">
        <v>24</v>
      </c>
      <c r="AK227" s="30">
        <v>93</v>
      </c>
      <c r="AL227" s="30">
        <v>21</v>
      </c>
      <c r="AM227" s="30">
        <v>17</v>
      </c>
      <c r="AN227" s="30">
        <v>16</v>
      </c>
      <c r="AO227" s="30">
        <v>116</v>
      </c>
      <c r="AP227" s="30">
        <v>118</v>
      </c>
      <c r="AQ227" s="30">
        <v>17</v>
      </c>
      <c r="AR227" s="30">
        <v>88</v>
      </c>
      <c r="AS227" s="30">
        <v>74</v>
      </c>
      <c r="AT227" s="30">
        <v>14</v>
      </c>
      <c r="AU227" s="30">
        <v>120</v>
      </c>
      <c r="AV227" s="30">
        <v>77</v>
      </c>
      <c r="AW227" s="30">
        <v>14</v>
      </c>
      <c r="AX227" s="30">
        <v>14</v>
      </c>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v>75</v>
      </c>
      <c r="FB227" s="30">
        <v>155</v>
      </c>
      <c r="FC227" s="30"/>
      <c r="FD227" s="30"/>
      <c r="FE227" s="30"/>
      <c r="FF227" s="30"/>
      <c r="FG227" s="30"/>
      <c r="FH227" s="30"/>
      <c r="FI227" s="30"/>
      <c r="FJ227" s="30"/>
      <c r="FK227" s="30"/>
      <c r="FL227" s="30"/>
      <c r="FM227" s="30"/>
      <c r="FN227" s="30">
        <v>213</v>
      </c>
      <c r="FO227" s="30"/>
      <c r="FP227" s="30"/>
      <c r="FQ227" s="30"/>
      <c r="FR227" s="30"/>
      <c r="FS227" s="30"/>
      <c r="FT227" s="30"/>
      <c r="FU227" s="30"/>
      <c r="FV227" s="30">
        <v>56</v>
      </c>
      <c r="FW227" s="30">
        <v>27</v>
      </c>
      <c r="FX227" s="30">
        <v>31</v>
      </c>
      <c r="FY227" s="30">
        <v>127</v>
      </c>
      <c r="FZ227" s="30">
        <v>30</v>
      </c>
      <c r="GA227" s="30">
        <v>198</v>
      </c>
      <c r="GB227" s="30">
        <v>211</v>
      </c>
      <c r="GC227" s="30">
        <v>26</v>
      </c>
      <c r="GD227" s="30">
        <v>98</v>
      </c>
      <c r="GE227" s="30">
        <v>76</v>
      </c>
      <c r="GF227" s="30">
        <v>109</v>
      </c>
      <c r="GG227" s="30">
        <v>99</v>
      </c>
      <c r="GH227" s="30">
        <v>29</v>
      </c>
      <c r="GI227" s="30">
        <v>15</v>
      </c>
      <c r="GJ227" s="30">
        <v>155</v>
      </c>
      <c r="GK227" s="30">
        <v>75</v>
      </c>
      <c r="GL227" s="30">
        <v>16</v>
      </c>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v>202</v>
      </c>
      <c r="HO227" s="30"/>
      <c r="HP227" s="30"/>
      <c r="HQ227" s="30"/>
      <c r="HR227" s="30"/>
      <c r="HS227" s="30"/>
      <c r="HT227" s="30">
        <v>31</v>
      </c>
      <c r="HU227" s="30"/>
      <c r="HV227" s="30"/>
      <c r="HW227" s="30"/>
      <c r="HX227" s="30"/>
      <c r="HY227" s="30"/>
      <c r="HZ227" s="30"/>
      <c r="IA227" s="30"/>
      <c r="IB227" s="30"/>
      <c r="IC227" s="30"/>
      <c r="ID227" s="30"/>
      <c r="IE227" s="30"/>
      <c r="IF227" s="30"/>
      <c r="IG227" s="30"/>
      <c r="IH227" s="30"/>
      <c r="II227" s="30">
        <v>207</v>
      </c>
      <c r="IJ227" s="30">
        <v>208</v>
      </c>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30"/>
      <c r="LE227" s="30"/>
      <c r="LF227" s="30"/>
      <c r="LG227" s="30"/>
      <c r="LH227" s="30"/>
      <c r="LI227" s="30"/>
      <c r="LJ227" s="30"/>
      <c r="LK227" s="30"/>
      <c r="LL227" s="30"/>
      <c r="LM227" s="30"/>
      <c r="LN227" s="30"/>
      <c r="LO227" s="30"/>
      <c r="LP227" s="30"/>
      <c r="LQ227" s="30"/>
      <c r="LR227" s="30"/>
      <c r="LS227" s="30"/>
      <c r="LT227" s="30"/>
      <c r="LU227" s="30"/>
      <c r="LV227" s="30"/>
      <c r="LW227" s="30"/>
      <c r="LX227" s="30"/>
      <c r="LY227" s="30"/>
      <c r="LZ227" s="30"/>
      <c r="MA227" s="30"/>
      <c r="MB227" s="30"/>
      <c r="MC227" s="30"/>
      <c r="MD227" s="30"/>
      <c r="ME227" s="30"/>
      <c r="MF227" s="30"/>
      <c r="MG227" s="30"/>
      <c r="MH227" s="30"/>
      <c r="MI227" s="30"/>
      <c r="MJ227" s="30"/>
      <c r="MK227" s="30"/>
      <c r="ML227" s="30"/>
      <c r="MM227" s="30"/>
      <c r="MN227" s="30"/>
      <c r="MO227" s="30"/>
      <c r="MP227" s="30"/>
      <c r="MQ227" s="30"/>
      <c r="MR227" s="30"/>
      <c r="MS227" s="30"/>
      <c r="MT227" s="30"/>
      <c r="MU227" s="30"/>
      <c r="MV227" s="30"/>
      <c r="MW227" s="30"/>
      <c r="MX227" s="30"/>
      <c r="MY227" s="30"/>
      <c r="MZ227" s="30"/>
      <c r="NA227" s="30"/>
      <c r="NB227" s="30"/>
      <c r="NC227" s="30"/>
      <c r="ND227" s="30"/>
      <c r="NE227" s="30"/>
      <c r="NF227" s="30"/>
      <c r="NG227" s="30"/>
      <c r="NH227" s="30"/>
      <c r="NI227" s="30"/>
      <c r="NJ227" s="30"/>
      <c r="NK227" s="30"/>
      <c r="NL227" s="30"/>
      <c r="NM227" s="30"/>
      <c r="NN227" s="30"/>
      <c r="NO227" s="30"/>
      <c r="NP227" s="30"/>
      <c r="NQ227" s="30"/>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c r="ON227" s="30"/>
      <c r="OO227" s="30"/>
      <c r="OP227" s="30"/>
      <c r="OQ227" s="30"/>
      <c r="OR227" s="30"/>
      <c r="OS227" s="30"/>
      <c r="OT227" s="30"/>
      <c r="OU227" s="30"/>
      <c r="OV227" s="30"/>
      <c r="OW227" s="30"/>
      <c r="OX227" s="30"/>
      <c r="OY227" s="30"/>
      <c r="OZ227" s="30"/>
      <c r="PA227" s="30"/>
      <c r="PB227" s="30"/>
      <c r="PC227" s="30"/>
      <c r="PD227" s="30"/>
      <c r="PE227" s="30"/>
      <c r="PF227" s="30"/>
      <c r="PG227" s="30"/>
      <c r="PH227" s="30"/>
      <c r="PI227" s="30"/>
      <c r="PJ227" s="30"/>
      <c r="PK227" s="30"/>
      <c r="PL227" s="30"/>
      <c r="PM227" s="30"/>
      <c r="PN227" s="30"/>
      <c r="PO227" s="30"/>
      <c r="PP227" s="30"/>
      <c r="PQ227" s="30"/>
      <c r="PR227" s="30"/>
      <c r="PS227" s="30"/>
      <c r="PT227" s="30"/>
      <c r="PU227" s="30"/>
      <c r="PV227" s="30"/>
      <c r="PW227" s="30"/>
      <c r="PX227" s="30"/>
      <c r="PY227" s="30"/>
      <c r="PZ227" s="30"/>
      <c r="QA227" s="30"/>
      <c r="QB227" s="30"/>
      <c r="QC227" s="30"/>
      <c r="QD227" s="30"/>
      <c r="QE227" s="30"/>
      <c r="QF227" s="30"/>
      <c r="QG227" s="30"/>
      <c r="QH227" s="30"/>
      <c r="QI227" s="30"/>
      <c r="QJ227" s="30"/>
      <c r="QK227" s="30"/>
      <c r="QL227" s="30"/>
      <c r="QM227" s="30"/>
      <c r="QN227" s="30"/>
      <c r="QO227" s="30"/>
      <c r="QP227" s="30"/>
      <c r="QQ227" s="30"/>
      <c r="QR227" s="30"/>
      <c r="QS227" s="30"/>
      <c r="QT227" s="30"/>
      <c r="QU227" s="30"/>
      <c r="QV227" s="30"/>
      <c r="QW227" s="30"/>
      <c r="QX227" s="30"/>
      <c r="QY227" s="30"/>
      <c r="QZ227" s="30"/>
      <c r="RA227" s="30"/>
      <c r="RB227" s="30"/>
      <c r="RC227" s="30"/>
      <c r="RD227" s="30"/>
      <c r="RE227" s="30"/>
      <c r="RF227" s="30"/>
      <c r="RG227" s="30"/>
      <c r="RH227" s="30"/>
      <c r="RI227" s="30"/>
      <c r="RJ227" s="30"/>
      <c r="RK227" s="30"/>
      <c r="RL227" s="30"/>
      <c r="RM227" s="30"/>
      <c r="RN227" s="30"/>
      <c r="RO227" s="30"/>
      <c r="RP227" s="30">
        <v>205</v>
      </c>
      <c r="RQ227" s="30">
        <v>30</v>
      </c>
      <c r="RR227" s="30"/>
      <c r="RS227" s="30"/>
      <c r="RT227" s="30"/>
      <c r="RU227" s="30"/>
      <c r="RV227" s="30"/>
      <c r="RW227" s="30"/>
      <c r="RX227" s="30"/>
      <c r="RY227" s="30"/>
      <c r="RZ227" s="30"/>
      <c r="SA227" s="30"/>
      <c r="SB227" s="30"/>
      <c r="SC227" s="30"/>
      <c r="SD227" s="30"/>
      <c r="SE227" s="30"/>
      <c r="SF227" s="30"/>
      <c r="SG227" s="30"/>
      <c r="SH227" s="30"/>
      <c r="SI227" s="30"/>
      <c r="SJ227" s="30"/>
      <c r="SK227" s="30"/>
      <c r="SL227" s="30"/>
      <c r="SM227" s="30"/>
      <c r="SN227" s="30"/>
      <c r="SO227" s="30"/>
      <c r="SP227" s="30"/>
      <c r="SQ227" s="30"/>
      <c r="SR227" s="30"/>
      <c r="SS227" s="30"/>
      <c r="ST227" s="30"/>
      <c r="SU227" s="30"/>
      <c r="SV227" s="30"/>
      <c r="SW227" s="30"/>
      <c r="SX227" s="30"/>
      <c r="SY227" s="30"/>
      <c r="SZ227" s="30"/>
      <c r="TA227" s="30"/>
      <c r="TB227" s="30"/>
      <c r="TC227" s="30"/>
      <c r="TD227" s="30"/>
      <c r="TE227" s="30"/>
      <c r="TF227" s="30"/>
      <c r="TG227" s="30"/>
      <c r="TH227" s="30"/>
      <c r="TI227" s="30"/>
      <c r="TJ227" s="30"/>
      <c r="TK227" s="30"/>
      <c r="TL227" s="30"/>
      <c r="TM227" s="30"/>
      <c r="TN227" s="30"/>
      <c r="TO227" s="30"/>
      <c r="TP227" s="30"/>
      <c r="TQ227" s="30"/>
      <c r="TR227" s="30"/>
      <c r="TS227" s="30"/>
      <c r="TT227" s="30"/>
      <c r="TU227" s="30"/>
      <c r="TV227" s="30"/>
      <c r="TW227" s="30"/>
      <c r="TX227" s="30">
        <v>103</v>
      </c>
      <c r="TY227" s="30">
        <v>187</v>
      </c>
      <c r="TZ227" s="30"/>
      <c r="UA227" s="30"/>
    </row>
    <row r="228" spans="2:547">
      <c r="B228" s="30" t="s">
        <v>220</v>
      </c>
      <c r="C228" s="43" t="s">
        <v>541</v>
      </c>
      <c r="D228" s="44"/>
      <c r="E228" s="30">
        <v>975</v>
      </c>
      <c r="F228" s="30">
        <v>137</v>
      </c>
      <c r="G228" s="30">
        <v>14.05</v>
      </c>
      <c r="H228" s="43" t="s">
        <v>537</v>
      </c>
      <c r="I228" s="44"/>
      <c r="J228" s="30">
        <v>38</v>
      </c>
      <c r="K228" s="30">
        <v>0</v>
      </c>
      <c r="L228" s="30">
        <v>55</v>
      </c>
      <c r="M228" s="30">
        <v>7</v>
      </c>
      <c r="N228" s="30">
        <v>0</v>
      </c>
      <c r="O228" s="30">
        <v>61</v>
      </c>
      <c r="P228" s="30">
        <v>12</v>
      </c>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v>33</v>
      </c>
      <c r="DM228" s="30">
        <v>9</v>
      </c>
      <c r="DN228" s="30">
        <v>125</v>
      </c>
      <c r="DO228" s="30">
        <v>56</v>
      </c>
      <c r="DP228" s="30">
        <v>53</v>
      </c>
      <c r="DQ228" s="30">
        <v>53</v>
      </c>
      <c r="DR228" s="30">
        <v>55</v>
      </c>
      <c r="DS228" s="30">
        <v>14</v>
      </c>
      <c r="DT228" s="30">
        <v>28</v>
      </c>
      <c r="DU228" s="30">
        <v>53</v>
      </c>
      <c r="DV228" s="30">
        <v>31</v>
      </c>
      <c r="DW228" s="30">
        <v>33</v>
      </c>
      <c r="DX228" s="30">
        <v>12</v>
      </c>
      <c r="DY228" s="30">
        <v>31</v>
      </c>
      <c r="DZ228" s="30">
        <v>13</v>
      </c>
      <c r="EA228" s="30">
        <v>31</v>
      </c>
      <c r="EB228" s="30">
        <v>8</v>
      </c>
      <c r="EC228" s="30">
        <v>6</v>
      </c>
      <c r="ED228" s="30">
        <v>6</v>
      </c>
      <c r="EE228" s="30">
        <v>54</v>
      </c>
      <c r="EF228" s="30">
        <v>52</v>
      </c>
      <c r="EG228" s="30">
        <v>12</v>
      </c>
      <c r="EH228" s="30">
        <v>51</v>
      </c>
      <c r="EI228" s="30">
        <v>14</v>
      </c>
      <c r="EJ228" s="30">
        <v>51</v>
      </c>
      <c r="EK228" s="30">
        <v>6</v>
      </c>
      <c r="EL228" s="30">
        <v>54</v>
      </c>
      <c r="EM228" s="30">
        <v>4</v>
      </c>
      <c r="EN228" s="30">
        <v>53</v>
      </c>
      <c r="EO228" s="30">
        <v>10</v>
      </c>
      <c r="EP228" s="30">
        <v>6</v>
      </c>
      <c r="EQ228" s="30">
        <v>51</v>
      </c>
      <c r="ER228" s="30"/>
      <c r="ES228" s="30"/>
      <c r="ET228" s="30">
        <v>30</v>
      </c>
      <c r="EU228" s="30">
        <v>34</v>
      </c>
      <c r="EV228" s="30">
        <v>68</v>
      </c>
      <c r="EW228" s="30">
        <v>24</v>
      </c>
      <c r="EX228" s="30">
        <v>12</v>
      </c>
      <c r="EY228" s="30"/>
      <c r="EZ228" s="30"/>
      <c r="FA228" s="30"/>
      <c r="FB228" s="30"/>
      <c r="FC228" s="30"/>
      <c r="FD228" s="30"/>
      <c r="FE228" s="30"/>
      <c r="FF228" s="30"/>
      <c r="FG228" s="30"/>
      <c r="FH228" s="30">
        <v>119</v>
      </c>
      <c r="FI228" s="30"/>
      <c r="FJ228" s="30"/>
      <c r="FK228" s="30"/>
      <c r="FL228" s="30"/>
      <c r="FM228" s="30"/>
      <c r="FN228" s="30"/>
      <c r="FO228" s="30"/>
      <c r="FP228" s="30"/>
      <c r="FQ228" s="30"/>
      <c r="FR228" s="30"/>
      <c r="FS228" s="30"/>
      <c r="FT228" s="30"/>
      <c r="FU228" s="30"/>
      <c r="FV228" s="30">
        <v>45</v>
      </c>
      <c r="FW228" s="30">
        <v>39</v>
      </c>
      <c r="FX228" s="30">
        <v>23</v>
      </c>
      <c r="FY228" s="30">
        <v>49</v>
      </c>
      <c r="FZ228" s="30">
        <v>38</v>
      </c>
      <c r="GA228" s="30">
        <v>116</v>
      </c>
      <c r="GB228" s="30">
        <v>116</v>
      </c>
      <c r="GC228" s="30">
        <v>15</v>
      </c>
      <c r="GD228" s="30">
        <v>46</v>
      </c>
      <c r="GE228" s="30">
        <v>49</v>
      </c>
      <c r="GF228" s="30">
        <v>66</v>
      </c>
      <c r="GG228" s="30">
        <v>49</v>
      </c>
      <c r="GH228" s="30">
        <v>39</v>
      </c>
      <c r="GI228" s="30">
        <v>14</v>
      </c>
      <c r="GJ228" s="30">
        <v>77</v>
      </c>
      <c r="GK228" s="30">
        <v>47</v>
      </c>
      <c r="GL228" s="30">
        <v>29</v>
      </c>
      <c r="GM228" s="30"/>
      <c r="GN228" s="30"/>
      <c r="GO228" s="30"/>
      <c r="GP228" s="30"/>
      <c r="GQ228" s="30"/>
      <c r="GR228" s="30"/>
      <c r="GS228" s="30"/>
      <c r="GT228" s="30"/>
      <c r="GU228" s="30"/>
      <c r="GV228" s="30"/>
      <c r="GW228" s="30"/>
      <c r="GX228" s="30"/>
      <c r="GY228" s="30"/>
      <c r="GZ228" s="30"/>
      <c r="HA228" s="30"/>
      <c r="HB228" s="30"/>
      <c r="HC228" s="30"/>
      <c r="HD228" s="30"/>
      <c r="HE228" s="30"/>
      <c r="HF228" s="30">
        <v>113</v>
      </c>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v>112</v>
      </c>
      <c r="IJ228" s="30">
        <v>119</v>
      </c>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30"/>
      <c r="LE228" s="30"/>
      <c r="LF228" s="30"/>
      <c r="LG228" s="30"/>
      <c r="LH228" s="30"/>
      <c r="LI228" s="30"/>
      <c r="LJ228" s="30"/>
      <c r="LK228" s="30"/>
      <c r="LL228" s="30"/>
      <c r="LM228" s="30"/>
      <c r="LN228" s="30"/>
      <c r="LO228" s="30"/>
      <c r="LP228" s="30"/>
      <c r="LQ228" s="30"/>
      <c r="LR228" s="30"/>
      <c r="LS228" s="30"/>
      <c r="LT228" s="30"/>
      <c r="LU228" s="30"/>
      <c r="LV228" s="30"/>
      <c r="LW228" s="30"/>
      <c r="LX228" s="30"/>
      <c r="LY228" s="30"/>
      <c r="LZ228" s="30"/>
      <c r="MA228" s="30"/>
      <c r="MB228" s="30"/>
      <c r="MC228" s="30"/>
      <c r="MD228" s="30"/>
      <c r="ME228" s="30"/>
      <c r="MF228" s="30"/>
      <c r="MG228" s="30"/>
      <c r="MH228" s="30"/>
      <c r="MI228" s="30"/>
      <c r="MJ228" s="30"/>
      <c r="MK228" s="30"/>
      <c r="ML228" s="30"/>
      <c r="MM228" s="30"/>
      <c r="MN228" s="30"/>
      <c r="MO228" s="30"/>
      <c r="MP228" s="30"/>
      <c r="MQ228" s="30"/>
      <c r="MR228" s="30"/>
      <c r="MS228" s="30"/>
      <c r="MT228" s="30"/>
      <c r="MU228" s="30"/>
      <c r="MV228" s="30"/>
      <c r="MW228" s="30"/>
      <c r="MX228" s="30"/>
      <c r="MY228" s="30"/>
      <c r="MZ228" s="30"/>
      <c r="NA228" s="30"/>
      <c r="NB228" s="30"/>
      <c r="NC228" s="30"/>
      <c r="ND228" s="30"/>
      <c r="NE228" s="30"/>
      <c r="NF228" s="30"/>
      <c r="NG228" s="30"/>
      <c r="NH228" s="30"/>
      <c r="NI228" s="30"/>
      <c r="NJ228" s="30"/>
      <c r="NK228" s="30"/>
      <c r="NL228" s="30"/>
      <c r="NM228" s="30"/>
      <c r="NN228" s="30"/>
      <c r="NO228" s="30"/>
      <c r="NP228" s="30"/>
      <c r="NQ228" s="30"/>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c r="ON228" s="30"/>
      <c r="OO228" s="30"/>
      <c r="OP228" s="30"/>
      <c r="OQ228" s="30"/>
      <c r="OR228" s="30"/>
      <c r="OS228" s="30"/>
      <c r="OT228" s="30"/>
      <c r="OU228" s="30"/>
      <c r="OV228" s="30"/>
      <c r="OW228" s="30"/>
      <c r="OX228" s="30"/>
      <c r="OY228" s="30"/>
      <c r="OZ228" s="30"/>
      <c r="PA228" s="30"/>
      <c r="PB228" s="30"/>
      <c r="PC228" s="30"/>
      <c r="PD228" s="30"/>
      <c r="PE228" s="30"/>
      <c r="PF228" s="30"/>
      <c r="PG228" s="30"/>
      <c r="PH228" s="30"/>
      <c r="PI228" s="30"/>
      <c r="PJ228" s="30"/>
      <c r="PK228" s="30"/>
      <c r="PL228" s="30"/>
      <c r="PM228" s="30"/>
      <c r="PN228" s="30"/>
      <c r="PO228" s="30"/>
      <c r="PP228" s="30"/>
      <c r="PQ228" s="30"/>
      <c r="PR228" s="30"/>
      <c r="PS228" s="30"/>
      <c r="PT228" s="30"/>
      <c r="PU228" s="30"/>
      <c r="PV228" s="30"/>
      <c r="PW228" s="30"/>
      <c r="PX228" s="30"/>
      <c r="PY228" s="30"/>
      <c r="PZ228" s="30"/>
      <c r="QA228" s="30"/>
      <c r="QB228" s="30"/>
      <c r="QC228" s="30"/>
      <c r="QD228" s="30"/>
      <c r="QE228" s="30"/>
      <c r="QF228" s="30"/>
      <c r="QG228" s="30"/>
      <c r="QH228" s="30"/>
      <c r="QI228" s="30"/>
      <c r="QJ228" s="30"/>
      <c r="QK228" s="30"/>
      <c r="QL228" s="30"/>
      <c r="QM228" s="30"/>
      <c r="QN228" s="30"/>
      <c r="QO228" s="30"/>
      <c r="QP228" s="30"/>
      <c r="QQ228" s="30"/>
      <c r="QR228" s="30"/>
      <c r="QS228" s="30"/>
      <c r="QT228" s="30"/>
      <c r="QU228" s="30"/>
      <c r="QV228" s="30"/>
      <c r="QW228" s="30"/>
      <c r="QX228" s="30"/>
      <c r="QY228" s="30"/>
      <c r="QZ228" s="30"/>
      <c r="RA228" s="30"/>
      <c r="RB228" s="30"/>
      <c r="RC228" s="30"/>
      <c r="RD228" s="30"/>
      <c r="RE228" s="30"/>
      <c r="RF228" s="30"/>
      <c r="RG228" s="30"/>
      <c r="RH228" s="30"/>
      <c r="RI228" s="30"/>
      <c r="RJ228" s="30"/>
      <c r="RK228" s="30"/>
      <c r="RL228" s="30"/>
      <c r="RM228" s="30"/>
      <c r="RN228" s="30"/>
      <c r="RO228" s="30"/>
      <c r="RP228" s="30"/>
      <c r="RQ228" s="30"/>
      <c r="RR228" s="30">
        <v>116</v>
      </c>
      <c r="RS228" s="30">
        <v>42</v>
      </c>
      <c r="RT228" s="30"/>
      <c r="RU228" s="30"/>
      <c r="RV228" s="30"/>
      <c r="RW228" s="30"/>
      <c r="RX228" s="30"/>
      <c r="RY228" s="30"/>
      <c r="RZ228" s="30"/>
      <c r="SA228" s="30"/>
      <c r="SB228" s="30"/>
      <c r="SC228" s="30"/>
      <c r="SD228" s="30"/>
      <c r="SE228" s="30"/>
      <c r="SF228" s="30"/>
      <c r="SG228" s="30"/>
      <c r="SH228" s="30"/>
      <c r="SI228" s="30"/>
      <c r="SJ228" s="30"/>
      <c r="SK228" s="30"/>
      <c r="SL228" s="30"/>
      <c r="SM228" s="30"/>
      <c r="SN228" s="30"/>
      <c r="SO228" s="30"/>
      <c r="SP228" s="30"/>
      <c r="SQ228" s="30"/>
      <c r="SR228" s="30"/>
      <c r="SS228" s="30"/>
      <c r="ST228" s="30"/>
      <c r="SU228" s="30"/>
      <c r="SV228" s="30"/>
      <c r="SW228" s="30"/>
      <c r="SX228" s="30"/>
      <c r="SY228" s="30"/>
      <c r="SZ228" s="30"/>
      <c r="TA228" s="30"/>
      <c r="TB228" s="30"/>
      <c r="TC228" s="30"/>
      <c r="TD228" s="30"/>
      <c r="TE228" s="30"/>
      <c r="TF228" s="30"/>
      <c r="TG228" s="30"/>
      <c r="TH228" s="30"/>
      <c r="TI228" s="30"/>
      <c r="TJ228" s="30"/>
      <c r="TK228" s="30"/>
      <c r="TL228" s="30"/>
      <c r="TM228" s="30"/>
      <c r="TN228" s="30"/>
      <c r="TO228" s="30"/>
      <c r="TP228" s="30"/>
      <c r="TQ228" s="30"/>
      <c r="TR228" s="30"/>
      <c r="TS228" s="30"/>
      <c r="TT228" s="30"/>
      <c r="TU228" s="30"/>
      <c r="TV228" s="30"/>
      <c r="TW228" s="30"/>
      <c r="TX228" s="30"/>
      <c r="TY228" s="30"/>
      <c r="TZ228" s="30"/>
      <c r="UA228" s="30"/>
    </row>
    <row r="229" spans="2:547">
      <c r="B229" s="30" t="s">
        <v>221</v>
      </c>
      <c r="C229" s="43" t="s">
        <v>541</v>
      </c>
      <c r="D229" s="44"/>
      <c r="E229" s="30">
        <v>1159</v>
      </c>
      <c r="F229" s="30">
        <v>261</v>
      </c>
      <c r="G229" s="30">
        <v>22.52</v>
      </c>
      <c r="H229" s="43" t="s">
        <v>537</v>
      </c>
      <c r="I229" s="44"/>
      <c r="J229" s="30">
        <v>13</v>
      </c>
      <c r="K229" s="30">
        <v>0</v>
      </c>
      <c r="L229" s="30">
        <v>168</v>
      </c>
      <c r="M229" s="30">
        <v>15</v>
      </c>
      <c r="N229" s="30">
        <v>0</v>
      </c>
      <c r="O229" s="30">
        <v>62</v>
      </c>
      <c r="P229" s="30">
        <v>14</v>
      </c>
      <c r="Q229" s="30">
        <v>1</v>
      </c>
      <c r="R229" s="30">
        <v>3</v>
      </c>
      <c r="S229" s="30">
        <v>8</v>
      </c>
      <c r="T229" s="30">
        <v>240</v>
      </c>
      <c r="U229" s="30">
        <v>18</v>
      </c>
      <c r="V229" s="30">
        <v>18</v>
      </c>
      <c r="W229" s="30">
        <v>53</v>
      </c>
      <c r="X229" s="30">
        <v>148</v>
      </c>
      <c r="Y229" s="30">
        <v>12</v>
      </c>
      <c r="Z229" s="30">
        <v>150</v>
      </c>
      <c r="AA229" s="30">
        <v>13</v>
      </c>
      <c r="AB229" s="30">
        <v>12</v>
      </c>
      <c r="AC229" s="30">
        <v>16</v>
      </c>
      <c r="AD229" s="30">
        <v>151</v>
      </c>
      <c r="AE229" s="30">
        <v>12</v>
      </c>
      <c r="AF229" s="30">
        <v>11</v>
      </c>
      <c r="AG229" s="30">
        <v>60</v>
      </c>
      <c r="AH229" s="30">
        <v>17</v>
      </c>
      <c r="AI229" s="30">
        <v>12</v>
      </c>
      <c r="AJ229" s="30">
        <v>14</v>
      </c>
      <c r="AK229" s="30">
        <v>68</v>
      </c>
      <c r="AL229" s="30">
        <v>12</v>
      </c>
      <c r="AM229" s="30">
        <v>12</v>
      </c>
      <c r="AN229" s="30">
        <v>18</v>
      </c>
      <c r="AO229" s="30">
        <v>149</v>
      </c>
      <c r="AP229" s="30">
        <v>151</v>
      </c>
      <c r="AQ229" s="30">
        <v>16</v>
      </c>
      <c r="AR229" s="30">
        <v>56</v>
      </c>
      <c r="AS229" s="30">
        <v>47</v>
      </c>
      <c r="AT229" s="30">
        <v>15</v>
      </c>
      <c r="AU229" s="30">
        <v>147</v>
      </c>
      <c r="AV229" s="30">
        <v>52</v>
      </c>
      <c r="AW229" s="30">
        <v>16</v>
      </c>
      <c r="AX229" s="30">
        <v>14</v>
      </c>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v>69</v>
      </c>
      <c r="FB229" s="30">
        <v>174</v>
      </c>
      <c r="FC229" s="30"/>
      <c r="FD229" s="30"/>
      <c r="FE229" s="30"/>
      <c r="FF229" s="30"/>
      <c r="FG229" s="30"/>
      <c r="FH229" s="30"/>
      <c r="FI229" s="30"/>
      <c r="FJ229" s="30"/>
      <c r="FK229" s="30"/>
      <c r="FL229" s="30"/>
      <c r="FM229" s="30"/>
      <c r="FN229" s="30">
        <v>225</v>
      </c>
      <c r="FO229" s="30"/>
      <c r="FP229" s="30"/>
      <c r="FQ229" s="30"/>
      <c r="FR229" s="30"/>
      <c r="FS229" s="30"/>
      <c r="FT229" s="30"/>
      <c r="FU229" s="30"/>
      <c r="FV229" s="30">
        <v>64</v>
      </c>
      <c r="FW229" s="30">
        <v>13</v>
      </c>
      <c r="FX229" s="30">
        <v>41</v>
      </c>
      <c r="FY229" s="30">
        <v>124</v>
      </c>
      <c r="FZ229" s="30">
        <v>12</v>
      </c>
      <c r="GA229" s="30">
        <v>199</v>
      </c>
      <c r="GB229" s="30">
        <v>215</v>
      </c>
      <c r="GC229" s="30">
        <v>32</v>
      </c>
      <c r="GD229" s="30">
        <v>105</v>
      </c>
      <c r="GE229" s="30">
        <v>72</v>
      </c>
      <c r="GF229" s="30">
        <v>111</v>
      </c>
      <c r="GG229" s="30">
        <v>106</v>
      </c>
      <c r="GH229" s="30">
        <v>13</v>
      </c>
      <c r="GI229" s="30">
        <v>10</v>
      </c>
      <c r="GJ229" s="30">
        <v>158</v>
      </c>
      <c r="GK229" s="30">
        <v>88</v>
      </c>
      <c r="GL229" s="30">
        <v>5</v>
      </c>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v>211</v>
      </c>
      <c r="HO229" s="30"/>
      <c r="HP229" s="30"/>
      <c r="HQ229" s="30"/>
      <c r="HR229" s="30"/>
      <c r="HS229" s="30"/>
      <c r="HT229" s="30">
        <v>13</v>
      </c>
      <c r="HU229" s="30"/>
      <c r="HV229" s="30"/>
      <c r="HW229" s="30"/>
      <c r="HX229" s="30"/>
      <c r="HY229" s="30"/>
      <c r="HZ229" s="30"/>
      <c r="IA229" s="30"/>
      <c r="IB229" s="30"/>
      <c r="IC229" s="30"/>
      <c r="ID229" s="30"/>
      <c r="IE229" s="30"/>
      <c r="IF229" s="30"/>
      <c r="IG229" s="30"/>
      <c r="IH229" s="30"/>
      <c r="II229" s="30">
        <v>215</v>
      </c>
      <c r="IJ229" s="30">
        <v>222</v>
      </c>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30"/>
      <c r="LE229" s="30"/>
      <c r="LF229" s="30"/>
      <c r="LG229" s="30"/>
      <c r="LH229" s="30"/>
      <c r="LI229" s="30"/>
      <c r="LJ229" s="30"/>
      <c r="LK229" s="30"/>
      <c r="LL229" s="30"/>
      <c r="LM229" s="30"/>
      <c r="LN229" s="30"/>
      <c r="LO229" s="30"/>
      <c r="LP229" s="30"/>
      <c r="LQ229" s="30"/>
      <c r="LR229" s="30"/>
      <c r="LS229" s="30"/>
      <c r="LT229" s="30"/>
      <c r="LU229" s="30"/>
      <c r="LV229" s="30"/>
      <c r="LW229" s="30"/>
      <c r="LX229" s="30"/>
      <c r="LY229" s="30"/>
      <c r="LZ229" s="30"/>
      <c r="MA229" s="30"/>
      <c r="MB229" s="30"/>
      <c r="MC229" s="30"/>
      <c r="MD229" s="30"/>
      <c r="ME229" s="30"/>
      <c r="MF229" s="30"/>
      <c r="MG229" s="30"/>
      <c r="MH229" s="30"/>
      <c r="MI229" s="30"/>
      <c r="MJ229" s="30"/>
      <c r="MK229" s="30"/>
      <c r="ML229" s="30"/>
      <c r="MM229" s="30"/>
      <c r="MN229" s="30"/>
      <c r="MO229" s="30"/>
      <c r="MP229" s="30"/>
      <c r="MQ229" s="30"/>
      <c r="MR229" s="30"/>
      <c r="MS229" s="30"/>
      <c r="MT229" s="30"/>
      <c r="MU229" s="30"/>
      <c r="MV229" s="30"/>
      <c r="MW229" s="30"/>
      <c r="MX229" s="30"/>
      <c r="MY229" s="30"/>
      <c r="MZ229" s="30"/>
      <c r="NA229" s="30"/>
      <c r="NB229" s="30"/>
      <c r="NC229" s="30"/>
      <c r="ND229" s="30"/>
      <c r="NE229" s="30"/>
      <c r="NF229" s="30"/>
      <c r="NG229" s="30"/>
      <c r="NH229" s="30"/>
      <c r="NI229" s="30"/>
      <c r="NJ229" s="30"/>
      <c r="NK229" s="30"/>
      <c r="NL229" s="30"/>
      <c r="NM229" s="30"/>
      <c r="NN229" s="30"/>
      <c r="NO229" s="30"/>
      <c r="NP229" s="30"/>
      <c r="NQ229" s="30"/>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c r="ON229" s="30"/>
      <c r="OO229" s="30"/>
      <c r="OP229" s="30"/>
      <c r="OQ229" s="30"/>
      <c r="OR229" s="30"/>
      <c r="OS229" s="30"/>
      <c r="OT229" s="30"/>
      <c r="OU229" s="30"/>
      <c r="OV229" s="30"/>
      <c r="OW229" s="30"/>
      <c r="OX229" s="30"/>
      <c r="OY229" s="30"/>
      <c r="OZ229" s="30"/>
      <c r="PA229" s="30"/>
      <c r="PB229" s="30"/>
      <c r="PC229" s="30"/>
      <c r="PD229" s="30"/>
      <c r="PE229" s="30"/>
      <c r="PF229" s="30"/>
      <c r="PG229" s="30"/>
      <c r="PH229" s="30"/>
      <c r="PI229" s="30"/>
      <c r="PJ229" s="30"/>
      <c r="PK229" s="30"/>
      <c r="PL229" s="30"/>
      <c r="PM229" s="30"/>
      <c r="PN229" s="30"/>
      <c r="PO229" s="30"/>
      <c r="PP229" s="30"/>
      <c r="PQ229" s="30"/>
      <c r="PR229" s="30"/>
      <c r="PS229" s="30"/>
      <c r="PT229" s="30"/>
      <c r="PU229" s="30"/>
      <c r="PV229" s="30"/>
      <c r="PW229" s="30"/>
      <c r="PX229" s="30"/>
      <c r="PY229" s="30"/>
      <c r="PZ229" s="30"/>
      <c r="QA229" s="30"/>
      <c r="QB229" s="30"/>
      <c r="QC229" s="30"/>
      <c r="QD229" s="30"/>
      <c r="QE229" s="30"/>
      <c r="QF229" s="30"/>
      <c r="QG229" s="30"/>
      <c r="QH229" s="30"/>
      <c r="QI229" s="30"/>
      <c r="QJ229" s="30"/>
      <c r="QK229" s="30"/>
      <c r="QL229" s="30"/>
      <c r="QM229" s="30"/>
      <c r="QN229" s="30"/>
      <c r="QO229" s="30"/>
      <c r="QP229" s="30"/>
      <c r="QQ229" s="30"/>
      <c r="QR229" s="30"/>
      <c r="QS229" s="30"/>
      <c r="QT229" s="30"/>
      <c r="QU229" s="30"/>
      <c r="QV229" s="30"/>
      <c r="QW229" s="30"/>
      <c r="QX229" s="30"/>
      <c r="QY229" s="30"/>
      <c r="QZ229" s="30"/>
      <c r="RA229" s="30"/>
      <c r="RB229" s="30"/>
      <c r="RC229" s="30"/>
      <c r="RD229" s="30"/>
      <c r="RE229" s="30"/>
      <c r="RF229" s="30"/>
      <c r="RG229" s="30"/>
      <c r="RH229" s="30"/>
      <c r="RI229" s="30"/>
      <c r="RJ229" s="30"/>
      <c r="RK229" s="30"/>
      <c r="RL229" s="30"/>
      <c r="RM229" s="30"/>
      <c r="RN229" s="30"/>
      <c r="RO229" s="30"/>
      <c r="RP229" s="30"/>
      <c r="RQ229" s="30"/>
      <c r="RR229" s="30"/>
      <c r="RS229" s="30"/>
      <c r="RT229" s="30">
        <v>217</v>
      </c>
      <c r="RU229" s="30"/>
      <c r="RV229" s="30"/>
      <c r="RW229" s="30"/>
      <c r="RX229" s="30"/>
      <c r="RY229" s="30"/>
      <c r="RZ229" s="30"/>
      <c r="SA229" s="30"/>
      <c r="SB229" s="30"/>
      <c r="SC229" s="30"/>
      <c r="SD229" s="30"/>
      <c r="SE229" s="30"/>
      <c r="SF229" s="30"/>
      <c r="SG229" s="30"/>
      <c r="SH229" s="30"/>
      <c r="SI229" s="30"/>
      <c r="SJ229" s="30"/>
      <c r="SK229" s="30"/>
      <c r="SL229" s="30">
        <v>71</v>
      </c>
      <c r="SM229" s="30">
        <v>85</v>
      </c>
      <c r="SN229" s="30"/>
      <c r="SO229" s="30"/>
      <c r="SP229" s="30"/>
      <c r="SQ229" s="30"/>
      <c r="SR229" s="30"/>
      <c r="SS229" s="30"/>
      <c r="ST229" s="30"/>
      <c r="SU229" s="30"/>
      <c r="SV229" s="30"/>
      <c r="SW229" s="30"/>
      <c r="SX229" s="30"/>
      <c r="SY229" s="30"/>
      <c r="SZ229" s="30"/>
      <c r="TA229" s="30"/>
      <c r="TB229" s="30"/>
      <c r="TC229" s="30"/>
      <c r="TD229" s="30"/>
      <c r="TE229" s="30"/>
      <c r="TF229" s="30"/>
      <c r="TG229" s="30"/>
      <c r="TH229" s="30"/>
      <c r="TI229" s="30"/>
      <c r="TJ229" s="30"/>
      <c r="TK229" s="30"/>
      <c r="TL229" s="30"/>
      <c r="TM229" s="30"/>
      <c r="TN229" s="30"/>
      <c r="TO229" s="30"/>
      <c r="TP229" s="30"/>
      <c r="TQ229" s="30"/>
      <c r="TR229" s="30"/>
      <c r="TS229" s="30"/>
      <c r="TT229" s="30"/>
      <c r="TU229" s="30"/>
      <c r="TV229" s="30"/>
      <c r="TW229" s="30"/>
      <c r="TX229" s="30"/>
      <c r="TY229" s="30"/>
      <c r="TZ229" s="30"/>
      <c r="UA229" s="30"/>
    </row>
    <row r="230" spans="2:547">
      <c r="B230" s="30" t="s">
        <v>222</v>
      </c>
      <c r="C230" s="43" t="s">
        <v>541</v>
      </c>
      <c r="D230" s="44"/>
      <c r="E230" s="30">
        <v>1187</v>
      </c>
      <c r="F230" s="30">
        <v>259</v>
      </c>
      <c r="G230" s="30">
        <v>21.82</v>
      </c>
      <c r="H230" s="43" t="s">
        <v>537</v>
      </c>
      <c r="I230" s="44"/>
      <c r="J230" s="30">
        <v>32</v>
      </c>
      <c r="K230" s="30">
        <v>0</v>
      </c>
      <c r="L230" s="30">
        <v>162</v>
      </c>
      <c r="M230" s="30">
        <v>13</v>
      </c>
      <c r="N230" s="30">
        <v>0</v>
      </c>
      <c r="O230" s="30">
        <v>68</v>
      </c>
      <c r="P230" s="30">
        <v>15</v>
      </c>
      <c r="Q230" s="30">
        <v>4</v>
      </c>
      <c r="R230" s="30">
        <v>21</v>
      </c>
      <c r="S230" s="30">
        <v>6</v>
      </c>
      <c r="T230" s="30">
        <v>236</v>
      </c>
      <c r="U230" s="30">
        <v>13</v>
      </c>
      <c r="V230" s="30">
        <v>12</v>
      </c>
      <c r="W230" s="30">
        <v>59</v>
      </c>
      <c r="X230" s="30">
        <v>147</v>
      </c>
      <c r="Y230" s="30">
        <v>13</v>
      </c>
      <c r="Z230" s="30">
        <v>148</v>
      </c>
      <c r="AA230" s="30">
        <v>13</v>
      </c>
      <c r="AB230" s="30">
        <v>24</v>
      </c>
      <c r="AC230" s="30">
        <v>14</v>
      </c>
      <c r="AD230" s="30">
        <v>142</v>
      </c>
      <c r="AE230" s="30">
        <v>24</v>
      </c>
      <c r="AF230" s="30">
        <v>24</v>
      </c>
      <c r="AG230" s="30">
        <v>58</v>
      </c>
      <c r="AH230" s="30">
        <v>15</v>
      </c>
      <c r="AI230" s="30">
        <v>25</v>
      </c>
      <c r="AJ230" s="30">
        <v>28</v>
      </c>
      <c r="AK230" s="30">
        <v>66</v>
      </c>
      <c r="AL230" s="30">
        <v>26</v>
      </c>
      <c r="AM230" s="30">
        <v>11</v>
      </c>
      <c r="AN230" s="30">
        <v>14</v>
      </c>
      <c r="AO230" s="30">
        <v>146</v>
      </c>
      <c r="AP230" s="30">
        <v>149</v>
      </c>
      <c r="AQ230" s="30">
        <v>14</v>
      </c>
      <c r="AR230" s="30">
        <v>62</v>
      </c>
      <c r="AS230" s="30">
        <v>53</v>
      </c>
      <c r="AT230" s="30">
        <v>11</v>
      </c>
      <c r="AU230" s="30">
        <v>141</v>
      </c>
      <c r="AV230" s="30">
        <v>53</v>
      </c>
      <c r="AW230" s="30">
        <v>15</v>
      </c>
      <c r="AX230" s="30">
        <v>12</v>
      </c>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v>25</v>
      </c>
      <c r="EU230" s="30">
        <v>73</v>
      </c>
      <c r="EV230" s="30">
        <v>129</v>
      </c>
      <c r="EW230" s="30">
        <v>26</v>
      </c>
      <c r="EX230" s="30">
        <v>6</v>
      </c>
      <c r="EY230" s="30"/>
      <c r="EZ230" s="30"/>
      <c r="FA230" s="30"/>
      <c r="FB230" s="30"/>
      <c r="FC230" s="30"/>
      <c r="FD230" s="30"/>
      <c r="FE230" s="30"/>
      <c r="FF230" s="30"/>
      <c r="FG230" s="30"/>
      <c r="FH230" s="30">
        <v>219</v>
      </c>
      <c r="FI230" s="30"/>
      <c r="FJ230" s="30"/>
      <c r="FK230" s="30"/>
      <c r="FL230" s="30"/>
      <c r="FM230" s="30"/>
      <c r="FN230" s="30"/>
      <c r="FO230" s="30"/>
      <c r="FP230" s="30"/>
      <c r="FQ230" s="30"/>
      <c r="FR230" s="30"/>
      <c r="FS230" s="30"/>
      <c r="FT230" s="30"/>
      <c r="FU230" s="30"/>
      <c r="FV230" s="30">
        <v>63</v>
      </c>
      <c r="FW230" s="30">
        <v>28</v>
      </c>
      <c r="FX230" s="30">
        <v>42</v>
      </c>
      <c r="FY230" s="30">
        <v>97</v>
      </c>
      <c r="FZ230" s="30">
        <v>28</v>
      </c>
      <c r="GA230" s="30">
        <v>199</v>
      </c>
      <c r="GB230" s="30">
        <v>196</v>
      </c>
      <c r="GC230" s="30">
        <v>22</v>
      </c>
      <c r="GD230" s="30">
        <v>90</v>
      </c>
      <c r="GE230" s="30">
        <v>79</v>
      </c>
      <c r="GF230" s="30">
        <v>99</v>
      </c>
      <c r="GG230" s="30">
        <v>102</v>
      </c>
      <c r="GH230" s="30">
        <v>26</v>
      </c>
      <c r="GI230" s="30">
        <v>15</v>
      </c>
      <c r="GJ230" s="30">
        <v>136</v>
      </c>
      <c r="GK230" s="30">
        <v>89</v>
      </c>
      <c r="GL230" s="30">
        <v>18</v>
      </c>
      <c r="GM230" s="30"/>
      <c r="GN230" s="30"/>
      <c r="GO230" s="30"/>
      <c r="GP230" s="30"/>
      <c r="GQ230" s="30"/>
      <c r="GR230" s="30"/>
      <c r="GS230" s="30"/>
      <c r="GT230" s="30"/>
      <c r="GU230" s="30"/>
      <c r="GV230" s="30"/>
      <c r="GW230" s="30"/>
      <c r="GX230" s="30"/>
      <c r="GY230" s="30"/>
      <c r="GZ230" s="30"/>
      <c r="HA230" s="30"/>
      <c r="HB230" s="30"/>
      <c r="HC230" s="30"/>
      <c r="HD230" s="30"/>
      <c r="HE230" s="30"/>
      <c r="HF230" s="30">
        <v>218</v>
      </c>
      <c r="HG230" s="30"/>
      <c r="HH230" s="30"/>
      <c r="HI230" s="30"/>
      <c r="HJ230" s="30"/>
      <c r="HK230" s="30"/>
      <c r="HL230" s="30"/>
      <c r="HM230" s="30"/>
      <c r="HN230" s="30"/>
      <c r="HO230" s="30"/>
      <c r="HP230" s="30"/>
      <c r="HQ230" s="30"/>
      <c r="HR230" s="30"/>
      <c r="HS230" s="30"/>
      <c r="HT230" s="30"/>
      <c r="HU230" s="30"/>
      <c r="HV230" s="30"/>
      <c r="HW230" s="30"/>
      <c r="HX230" s="30"/>
      <c r="HY230" s="30"/>
      <c r="HZ230" s="30"/>
      <c r="IA230" s="30"/>
      <c r="IB230" s="30"/>
      <c r="IC230" s="30"/>
      <c r="ID230" s="30"/>
      <c r="IE230" s="30"/>
      <c r="IF230" s="30"/>
      <c r="IG230" s="30"/>
      <c r="IH230" s="30"/>
      <c r="II230" s="30">
        <v>208</v>
      </c>
      <c r="IJ230" s="30">
        <v>211</v>
      </c>
      <c r="IK230" s="30"/>
      <c r="IL230" s="30"/>
      <c r="IM230" s="30"/>
      <c r="IN230" s="30"/>
      <c r="IO230" s="30"/>
      <c r="IP230" s="30"/>
      <c r="IQ230" s="30"/>
      <c r="IR230" s="30"/>
      <c r="IS230" s="30"/>
      <c r="IT230" s="30"/>
      <c r="IU230" s="30"/>
      <c r="IV230" s="30"/>
      <c r="IW230" s="30"/>
      <c r="IX230" s="30"/>
      <c r="IY230" s="30"/>
      <c r="IZ230" s="30"/>
      <c r="JA230" s="30"/>
      <c r="JB230" s="30"/>
      <c r="JC230" s="30"/>
      <c r="JD230" s="30"/>
      <c r="JE230" s="30"/>
      <c r="JF230" s="30"/>
      <c r="JG230" s="30"/>
      <c r="JH230" s="30"/>
      <c r="JI230" s="30"/>
      <c r="JJ230" s="30"/>
      <c r="JK230" s="30"/>
      <c r="JL230" s="30"/>
      <c r="JM230" s="30"/>
      <c r="JN230" s="30"/>
      <c r="JO230" s="30"/>
      <c r="JP230" s="30"/>
      <c r="JQ230" s="30"/>
      <c r="JR230" s="30"/>
      <c r="JS230" s="30"/>
      <c r="JT230" s="30"/>
      <c r="JU230" s="30"/>
      <c r="JV230" s="30"/>
      <c r="JW230" s="30"/>
      <c r="JX230" s="30"/>
      <c r="JY230" s="30"/>
      <c r="JZ230" s="30"/>
      <c r="KA230" s="30"/>
      <c r="KB230" s="30"/>
      <c r="KC230" s="30"/>
      <c r="KD230" s="30"/>
      <c r="KE230" s="30"/>
      <c r="KF230" s="30"/>
      <c r="KG230" s="30"/>
      <c r="KH230" s="30"/>
      <c r="KI230" s="30"/>
      <c r="KJ230" s="30"/>
      <c r="KK230" s="30"/>
      <c r="KL230" s="30"/>
      <c r="KM230" s="30"/>
      <c r="KN230" s="30"/>
      <c r="KO230" s="30"/>
      <c r="KP230" s="30"/>
      <c r="KQ230" s="30"/>
      <c r="KR230" s="30"/>
      <c r="KS230" s="30"/>
      <c r="KT230" s="30"/>
      <c r="KU230" s="30"/>
      <c r="KV230" s="30"/>
      <c r="KW230" s="30"/>
      <c r="KX230" s="30"/>
      <c r="KY230" s="30"/>
      <c r="KZ230" s="30"/>
      <c r="LA230" s="30"/>
      <c r="LB230" s="30"/>
      <c r="LC230" s="30"/>
      <c r="LD230" s="30"/>
      <c r="LE230" s="30"/>
      <c r="LF230" s="30"/>
      <c r="LG230" s="30"/>
      <c r="LH230" s="30"/>
      <c r="LI230" s="30"/>
      <c r="LJ230" s="30"/>
      <c r="LK230" s="30"/>
      <c r="LL230" s="30"/>
      <c r="LM230" s="30"/>
      <c r="LN230" s="30"/>
      <c r="LO230" s="30"/>
      <c r="LP230" s="30"/>
      <c r="LQ230" s="30"/>
      <c r="LR230" s="30"/>
      <c r="LS230" s="30"/>
      <c r="LT230" s="30"/>
      <c r="LU230" s="30"/>
      <c r="LV230" s="30"/>
      <c r="LW230" s="30"/>
      <c r="LX230" s="30"/>
      <c r="LY230" s="30"/>
      <c r="LZ230" s="30"/>
      <c r="MA230" s="30"/>
      <c r="MB230" s="30"/>
      <c r="MC230" s="30"/>
      <c r="MD230" s="30"/>
      <c r="ME230" s="30"/>
      <c r="MF230" s="30"/>
      <c r="MG230" s="30"/>
      <c r="MH230" s="30"/>
      <c r="MI230" s="30"/>
      <c r="MJ230" s="30"/>
      <c r="MK230" s="30"/>
      <c r="ML230" s="30"/>
      <c r="MM230" s="30"/>
      <c r="MN230" s="30"/>
      <c r="MO230" s="30"/>
      <c r="MP230" s="30"/>
      <c r="MQ230" s="30"/>
      <c r="MR230" s="30"/>
      <c r="MS230" s="30"/>
      <c r="MT230" s="30"/>
      <c r="MU230" s="30"/>
      <c r="MV230" s="30"/>
      <c r="MW230" s="30"/>
      <c r="MX230" s="30"/>
      <c r="MY230" s="30"/>
      <c r="MZ230" s="30"/>
      <c r="NA230" s="30"/>
      <c r="NB230" s="30"/>
      <c r="NC230" s="30"/>
      <c r="ND230" s="30"/>
      <c r="NE230" s="30"/>
      <c r="NF230" s="30"/>
      <c r="NG230" s="30"/>
      <c r="NH230" s="30"/>
      <c r="NI230" s="30"/>
      <c r="NJ230" s="30"/>
      <c r="NK230" s="30"/>
      <c r="NL230" s="30"/>
      <c r="NM230" s="30"/>
      <c r="NN230" s="30"/>
      <c r="NO230" s="30"/>
      <c r="NP230" s="30"/>
      <c r="NQ230" s="30"/>
      <c r="NR230" s="30"/>
      <c r="NS230" s="30"/>
      <c r="NT230" s="30"/>
      <c r="NU230" s="30"/>
      <c r="NV230" s="30"/>
      <c r="NW230" s="30"/>
      <c r="NX230" s="30"/>
      <c r="NY230" s="30"/>
      <c r="NZ230" s="30"/>
      <c r="OA230" s="30"/>
      <c r="OB230" s="30"/>
      <c r="OC230" s="30"/>
      <c r="OD230" s="30"/>
      <c r="OE230" s="30"/>
      <c r="OF230" s="30"/>
      <c r="OG230" s="30"/>
      <c r="OH230" s="30"/>
      <c r="OI230" s="30"/>
      <c r="OJ230" s="30"/>
      <c r="OK230" s="30"/>
      <c r="OL230" s="30"/>
      <c r="OM230" s="30"/>
      <c r="ON230" s="30"/>
      <c r="OO230" s="30"/>
      <c r="OP230" s="30"/>
      <c r="OQ230" s="30"/>
      <c r="OR230" s="30"/>
      <c r="OS230" s="30"/>
      <c r="OT230" s="30"/>
      <c r="OU230" s="30"/>
      <c r="OV230" s="30"/>
      <c r="OW230" s="30"/>
      <c r="OX230" s="30"/>
      <c r="OY230" s="30"/>
      <c r="OZ230" s="30"/>
      <c r="PA230" s="30"/>
      <c r="PB230" s="30"/>
      <c r="PC230" s="30"/>
      <c r="PD230" s="30"/>
      <c r="PE230" s="30"/>
      <c r="PF230" s="30"/>
      <c r="PG230" s="30"/>
      <c r="PH230" s="30"/>
      <c r="PI230" s="30"/>
      <c r="PJ230" s="30"/>
      <c r="PK230" s="30"/>
      <c r="PL230" s="30"/>
      <c r="PM230" s="30"/>
      <c r="PN230" s="30"/>
      <c r="PO230" s="30"/>
      <c r="PP230" s="30"/>
      <c r="PQ230" s="30"/>
      <c r="PR230" s="30"/>
      <c r="PS230" s="30"/>
      <c r="PT230" s="30"/>
      <c r="PU230" s="30"/>
      <c r="PV230" s="30"/>
      <c r="PW230" s="30"/>
      <c r="PX230" s="30"/>
      <c r="PY230" s="30"/>
      <c r="PZ230" s="30"/>
      <c r="QA230" s="30"/>
      <c r="QB230" s="30"/>
      <c r="QC230" s="30"/>
      <c r="QD230" s="30"/>
      <c r="QE230" s="30"/>
      <c r="QF230" s="30"/>
      <c r="QG230" s="30"/>
      <c r="QH230" s="30"/>
      <c r="QI230" s="30"/>
      <c r="QJ230" s="30"/>
      <c r="QK230" s="30"/>
      <c r="QL230" s="30"/>
      <c r="QM230" s="30"/>
      <c r="QN230" s="30"/>
      <c r="QO230" s="30"/>
      <c r="QP230" s="30"/>
      <c r="QQ230" s="30"/>
      <c r="QR230" s="30"/>
      <c r="QS230" s="30"/>
      <c r="QT230" s="30"/>
      <c r="QU230" s="30"/>
      <c r="QV230" s="30"/>
      <c r="QW230" s="30"/>
      <c r="QX230" s="30"/>
      <c r="QY230" s="30"/>
      <c r="QZ230" s="30"/>
      <c r="RA230" s="30"/>
      <c r="RB230" s="30"/>
      <c r="RC230" s="30"/>
      <c r="RD230" s="30"/>
      <c r="RE230" s="30"/>
      <c r="RF230" s="30"/>
      <c r="RG230" s="30"/>
      <c r="RH230" s="30"/>
      <c r="RI230" s="30"/>
      <c r="RJ230" s="30"/>
      <c r="RK230" s="30"/>
      <c r="RL230" s="30"/>
      <c r="RM230" s="30"/>
      <c r="RN230" s="30"/>
      <c r="RO230" s="30"/>
      <c r="RP230" s="30"/>
      <c r="RQ230" s="30"/>
      <c r="RR230" s="30"/>
      <c r="RS230" s="30"/>
      <c r="RT230" s="30"/>
      <c r="RU230" s="30">
        <v>201</v>
      </c>
      <c r="RV230" s="30"/>
      <c r="RW230" s="30"/>
      <c r="RX230" s="30"/>
      <c r="RY230" s="30"/>
      <c r="RZ230" s="30"/>
      <c r="SA230" s="30"/>
      <c r="SB230" s="30"/>
      <c r="SC230" s="30"/>
      <c r="SD230" s="30"/>
      <c r="SE230" s="30"/>
      <c r="SF230" s="30"/>
      <c r="SG230" s="30"/>
      <c r="SH230" s="30"/>
      <c r="SI230" s="30"/>
      <c r="SJ230" s="30"/>
      <c r="SK230" s="30"/>
      <c r="SL230" s="30"/>
      <c r="SM230" s="30"/>
      <c r="SN230" s="30"/>
      <c r="SO230" s="30"/>
      <c r="SP230" s="30"/>
      <c r="SQ230" s="30"/>
      <c r="SR230" s="30"/>
      <c r="SS230" s="30"/>
      <c r="ST230" s="30"/>
      <c r="SU230" s="30"/>
      <c r="SV230" s="30"/>
      <c r="SW230" s="30"/>
      <c r="SX230" s="30"/>
      <c r="SY230" s="30"/>
      <c r="SZ230" s="30"/>
      <c r="TA230" s="30"/>
      <c r="TB230" s="30"/>
      <c r="TC230" s="30"/>
      <c r="TD230" s="30"/>
      <c r="TE230" s="30"/>
      <c r="TF230" s="30"/>
      <c r="TG230" s="30"/>
      <c r="TH230" s="30"/>
      <c r="TI230" s="30"/>
      <c r="TJ230" s="30"/>
      <c r="TK230" s="30"/>
      <c r="TL230" s="30"/>
      <c r="TM230" s="30"/>
      <c r="TN230" s="30"/>
      <c r="TO230" s="30"/>
      <c r="TP230" s="30"/>
      <c r="TQ230" s="30"/>
      <c r="TR230" s="30"/>
      <c r="TS230" s="30"/>
      <c r="TT230" s="30"/>
      <c r="TU230" s="30"/>
      <c r="TV230" s="30"/>
      <c r="TW230" s="30"/>
      <c r="TX230" s="30"/>
      <c r="TY230" s="30"/>
      <c r="TZ230" s="30"/>
      <c r="UA230" s="30"/>
    </row>
    <row r="231" spans="2:547">
      <c r="B231" s="30" t="s">
        <v>223</v>
      </c>
      <c r="C231" s="43" t="s">
        <v>541</v>
      </c>
      <c r="D231" s="44"/>
      <c r="E231" s="30">
        <v>943</v>
      </c>
      <c r="F231" s="30">
        <v>205</v>
      </c>
      <c r="G231" s="30">
        <v>21.74</v>
      </c>
      <c r="H231" s="43" t="s">
        <v>537</v>
      </c>
      <c r="I231" s="44"/>
      <c r="J231" s="30">
        <v>42</v>
      </c>
      <c r="K231" s="30">
        <v>2</v>
      </c>
      <c r="L231" s="30">
        <v>130</v>
      </c>
      <c r="M231" s="30">
        <v>13</v>
      </c>
      <c r="N231" s="30">
        <v>0</v>
      </c>
      <c r="O231" s="30">
        <v>44</v>
      </c>
      <c r="P231" s="30">
        <v>14</v>
      </c>
      <c r="Q231" s="30">
        <v>6</v>
      </c>
      <c r="R231" s="30">
        <v>23</v>
      </c>
      <c r="S231" s="30">
        <v>12</v>
      </c>
      <c r="T231" s="30">
        <v>176</v>
      </c>
      <c r="U231" s="30">
        <v>17</v>
      </c>
      <c r="V231" s="30">
        <v>21</v>
      </c>
      <c r="W231" s="30">
        <v>40</v>
      </c>
      <c r="X231" s="30">
        <v>117</v>
      </c>
      <c r="Y231" s="30">
        <v>14</v>
      </c>
      <c r="Z231" s="30">
        <v>114</v>
      </c>
      <c r="AA231" s="30">
        <v>16</v>
      </c>
      <c r="AB231" s="30">
        <v>35</v>
      </c>
      <c r="AC231" s="30">
        <v>17</v>
      </c>
      <c r="AD231" s="30">
        <v>115</v>
      </c>
      <c r="AE231" s="30">
        <v>35</v>
      </c>
      <c r="AF231" s="30">
        <v>34</v>
      </c>
      <c r="AG231" s="30">
        <v>39</v>
      </c>
      <c r="AH231" s="30">
        <v>12</v>
      </c>
      <c r="AI231" s="30">
        <v>33</v>
      </c>
      <c r="AJ231" s="30">
        <v>35</v>
      </c>
      <c r="AK231" s="30">
        <v>46</v>
      </c>
      <c r="AL231" s="30">
        <v>37</v>
      </c>
      <c r="AM231" s="30">
        <v>14</v>
      </c>
      <c r="AN231" s="30">
        <v>15</v>
      </c>
      <c r="AO231" s="30">
        <v>112</v>
      </c>
      <c r="AP231" s="30">
        <v>113</v>
      </c>
      <c r="AQ231" s="30">
        <v>13</v>
      </c>
      <c r="AR231" s="30">
        <v>40</v>
      </c>
      <c r="AS231" s="30">
        <v>37</v>
      </c>
      <c r="AT231" s="30">
        <v>12</v>
      </c>
      <c r="AU231" s="30">
        <v>112</v>
      </c>
      <c r="AV231" s="30">
        <v>40</v>
      </c>
      <c r="AW231" s="30">
        <v>16</v>
      </c>
      <c r="AX231" s="30">
        <v>13</v>
      </c>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v>31</v>
      </c>
      <c r="EU231" s="30">
        <v>66</v>
      </c>
      <c r="EV231" s="30">
        <v>74</v>
      </c>
      <c r="EW231" s="30">
        <v>47</v>
      </c>
      <c r="EX231" s="30">
        <v>12</v>
      </c>
      <c r="EY231" s="30"/>
      <c r="EZ231" s="30"/>
      <c r="FA231" s="30"/>
      <c r="FB231" s="30"/>
      <c r="FC231" s="30"/>
      <c r="FD231" s="30"/>
      <c r="FE231" s="30"/>
      <c r="FF231" s="30"/>
      <c r="FG231" s="30"/>
      <c r="FH231" s="30">
        <v>163</v>
      </c>
      <c r="FI231" s="30"/>
      <c r="FJ231" s="30"/>
      <c r="FK231" s="30"/>
      <c r="FL231" s="30"/>
      <c r="FM231" s="30"/>
      <c r="FN231" s="30"/>
      <c r="FO231" s="30"/>
      <c r="FP231" s="30"/>
      <c r="FQ231" s="30"/>
      <c r="FR231" s="30"/>
      <c r="FS231" s="30"/>
      <c r="FT231" s="30"/>
      <c r="FU231" s="30"/>
      <c r="FV231" s="30">
        <v>49</v>
      </c>
      <c r="FW231" s="30">
        <v>37</v>
      </c>
      <c r="FX231" s="30">
        <v>37</v>
      </c>
      <c r="FY231" s="30">
        <v>85</v>
      </c>
      <c r="FZ231" s="30">
        <v>38</v>
      </c>
      <c r="GA231" s="30">
        <v>165</v>
      </c>
      <c r="GB231" s="30">
        <v>156</v>
      </c>
      <c r="GC231" s="30">
        <v>19</v>
      </c>
      <c r="GD231" s="30">
        <v>78</v>
      </c>
      <c r="GE231" s="30">
        <v>64</v>
      </c>
      <c r="GF231" s="30">
        <v>92</v>
      </c>
      <c r="GG231" s="30">
        <v>80</v>
      </c>
      <c r="GH231" s="30">
        <v>38</v>
      </c>
      <c r="GI231" s="30">
        <v>15</v>
      </c>
      <c r="GJ231" s="30">
        <v>107</v>
      </c>
      <c r="GK231" s="30">
        <v>78</v>
      </c>
      <c r="GL231" s="30">
        <v>24</v>
      </c>
      <c r="GM231" s="30"/>
      <c r="GN231" s="30"/>
      <c r="GO231" s="30"/>
      <c r="GP231" s="30"/>
      <c r="GQ231" s="30"/>
      <c r="GR231" s="30"/>
      <c r="GS231" s="30"/>
      <c r="GT231" s="30"/>
      <c r="GU231" s="30"/>
      <c r="GV231" s="30"/>
      <c r="GW231" s="30"/>
      <c r="GX231" s="30"/>
      <c r="GY231" s="30"/>
      <c r="GZ231" s="30"/>
      <c r="HA231" s="30"/>
      <c r="HB231" s="30"/>
      <c r="HC231" s="30"/>
      <c r="HD231" s="30"/>
      <c r="HE231" s="30"/>
      <c r="HF231" s="30">
        <v>171</v>
      </c>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v>166</v>
      </c>
      <c r="IJ231" s="30">
        <v>168</v>
      </c>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30"/>
      <c r="LE231" s="30"/>
      <c r="LF231" s="30"/>
      <c r="LG231" s="30"/>
      <c r="LH231" s="30"/>
      <c r="LI231" s="30"/>
      <c r="LJ231" s="30"/>
      <c r="LK231" s="30"/>
      <c r="LL231" s="30"/>
      <c r="LM231" s="30"/>
      <c r="LN231" s="30"/>
      <c r="LO231" s="30"/>
      <c r="LP231" s="30"/>
      <c r="LQ231" s="30"/>
      <c r="LR231" s="30"/>
      <c r="LS231" s="30"/>
      <c r="LT231" s="30"/>
      <c r="LU231" s="30"/>
      <c r="LV231" s="30"/>
      <c r="LW231" s="30"/>
      <c r="LX231" s="30"/>
      <c r="LY231" s="30"/>
      <c r="LZ231" s="30"/>
      <c r="MA231" s="30"/>
      <c r="MB231" s="30"/>
      <c r="MC231" s="30"/>
      <c r="MD231" s="30"/>
      <c r="ME231" s="30"/>
      <c r="MF231" s="30"/>
      <c r="MG231" s="30"/>
      <c r="MH231" s="30"/>
      <c r="MI231" s="30"/>
      <c r="MJ231" s="30"/>
      <c r="MK231" s="30"/>
      <c r="ML231" s="30"/>
      <c r="MM231" s="30"/>
      <c r="MN231" s="30"/>
      <c r="MO231" s="30"/>
      <c r="MP231" s="30"/>
      <c r="MQ231" s="30"/>
      <c r="MR231" s="30"/>
      <c r="MS231" s="30"/>
      <c r="MT231" s="30"/>
      <c r="MU231" s="30"/>
      <c r="MV231" s="30"/>
      <c r="MW231" s="30"/>
      <c r="MX231" s="30"/>
      <c r="MY231" s="30"/>
      <c r="MZ231" s="30"/>
      <c r="NA231" s="30"/>
      <c r="NB231" s="30"/>
      <c r="NC231" s="30"/>
      <c r="ND231" s="30"/>
      <c r="NE231" s="30"/>
      <c r="NF231" s="30"/>
      <c r="NG231" s="30"/>
      <c r="NH231" s="30"/>
      <c r="NI231" s="30"/>
      <c r="NJ231" s="30"/>
      <c r="NK231" s="30"/>
      <c r="NL231" s="30"/>
      <c r="NM231" s="30"/>
      <c r="NN231" s="30"/>
      <c r="NO231" s="30"/>
      <c r="NP231" s="30"/>
      <c r="NQ231" s="30"/>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c r="ON231" s="30"/>
      <c r="OO231" s="30"/>
      <c r="OP231" s="30"/>
      <c r="OQ231" s="30"/>
      <c r="OR231" s="30"/>
      <c r="OS231" s="30"/>
      <c r="OT231" s="30"/>
      <c r="OU231" s="30"/>
      <c r="OV231" s="30"/>
      <c r="OW231" s="30"/>
      <c r="OX231" s="30"/>
      <c r="OY231" s="30"/>
      <c r="OZ231" s="30"/>
      <c r="PA231" s="30"/>
      <c r="PB231" s="30"/>
      <c r="PC231" s="30"/>
      <c r="PD231" s="30"/>
      <c r="PE231" s="30"/>
      <c r="PF231" s="30"/>
      <c r="PG231" s="30"/>
      <c r="PH231" s="30"/>
      <c r="PI231" s="30"/>
      <c r="PJ231" s="30"/>
      <c r="PK231" s="30"/>
      <c r="PL231" s="30"/>
      <c r="PM231" s="30"/>
      <c r="PN231" s="30"/>
      <c r="PO231" s="30"/>
      <c r="PP231" s="30"/>
      <c r="PQ231" s="30"/>
      <c r="PR231" s="30"/>
      <c r="PS231" s="30"/>
      <c r="PT231" s="30"/>
      <c r="PU231" s="30"/>
      <c r="PV231" s="30"/>
      <c r="PW231" s="30"/>
      <c r="PX231" s="30"/>
      <c r="PY231" s="30"/>
      <c r="PZ231" s="30"/>
      <c r="QA231" s="30"/>
      <c r="QB231" s="30"/>
      <c r="QC231" s="30"/>
      <c r="QD231" s="30"/>
      <c r="QE231" s="30"/>
      <c r="QF231" s="30"/>
      <c r="QG231" s="30"/>
      <c r="QH231" s="30"/>
      <c r="QI231" s="30"/>
      <c r="QJ231" s="30"/>
      <c r="QK231" s="30"/>
      <c r="QL231" s="30"/>
      <c r="QM231" s="30"/>
      <c r="QN231" s="30"/>
      <c r="QO231" s="30"/>
      <c r="QP231" s="30"/>
      <c r="QQ231" s="30"/>
      <c r="QR231" s="30"/>
      <c r="QS231" s="30"/>
      <c r="QT231" s="30"/>
      <c r="QU231" s="30"/>
      <c r="QV231" s="30"/>
      <c r="QW231" s="30"/>
      <c r="QX231" s="30"/>
      <c r="QY231" s="30"/>
      <c r="QZ231" s="30"/>
      <c r="RA231" s="30"/>
      <c r="RB231" s="30"/>
      <c r="RC231" s="30"/>
      <c r="RD231" s="30"/>
      <c r="RE231" s="30"/>
      <c r="RF231" s="30"/>
      <c r="RG231" s="30"/>
      <c r="RH231" s="30"/>
      <c r="RI231" s="30"/>
      <c r="RJ231" s="30"/>
      <c r="RK231" s="30"/>
      <c r="RL231" s="30"/>
      <c r="RM231" s="30"/>
      <c r="RN231" s="30"/>
      <c r="RO231" s="30"/>
      <c r="RP231" s="30"/>
      <c r="RQ231" s="30"/>
      <c r="RR231" s="30"/>
      <c r="RS231" s="30"/>
      <c r="RT231" s="30"/>
      <c r="RU231" s="30"/>
      <c r="RV231" s="30">
        <v>167</v>
      </c>
      <c r="RW231" s="30"/>
      <c r="RX231" s="30"/>
      <c r="RY231" s="30"/>
      <c r="RZ231" s="30"/>
      <c r="SA231" s="30"/>
      <c r="SB231" s="30"/>
      <c r="SC231" s="30"/>
      <c r="SD231" s="30"/>
      <c r="SE231" s="30"/>
      <c r="SF231" s="30"/>
      <c r="SG231" s="30"/>
      <c r="SH231" s="30"/>
      <c r="SI231" s="30"/>
      <c r="SJ231" s="30"/>
      <c r="SK231" s="30"/>
      <c r="SL231" s="30"/>
      <c r="SM231" s="30"/>
      <c r="SN231" s="30"/>
      <c r="SO231" s="30"/>
      <c r="SP231" s="30"/>
      <c r="SQ231" s="30"/>
      <c r="SR231" s="30"/>
      <c r="SS231" s="30"/>
      <c r="ST231" s="30"/>
      <c r="SU231" s="30"/>
      <c r="SV231" s="30"/>
      <c r="SW231" s="30"/>
      <c r="SX231" s="30"/>
      <c r="SY231" s="30"/>
      <c r="SZ231" s="30"/>
      <c r="TA231" s="30"/>
      <c r="TB231" s="30"/>
      <c r="TC231" s="30"/>
      <c r="TD231" s="30"/>
      <c r="TE231" s="30"/>
      <c r="TF231" s="30"/>
      <c r="TG231" s="30"/>
      <c r="TH231" s="30"/>
      <c r="TI231" s="30"/>
      <c r="TJ231" s="30"/>
      <c r="TK231" s="30"/>
      <c r="TL231" s="30"/>
      <c r="TM231" s="30"/>
      <c r="TN231" s="30"/>
      <c r="TO231" s="30"/>
      <c r="TP231" s="30"/>
      <c r="TQ231" s="30"/>
      <c r="TR231" s="30"/>
      <c r="TS231" s="30"/>
      <c r="TT231" s="30"/>
      <c r="TU231" s="30"/>
      <c r="TV231" s="30"/>
      <c r="TW231" s="30"/>
      <c r="TX231" s="30"/>
      <c r="TY231" s="30"/>
      <c r="TZ231" s="30"/>
      <c r="UA231" s="30"/>
    </row>
    <row r="232" spans="2:547">
      <c r="B232" s="30" t="s">
        <v>224</v>
      </c>
      <c r="C232" s="43" t="s">
        <v>541</v>
      </c>
      <c r="D232" s="44"/>
      <c r="E232" s="30">
        <v>1198</v>
      </c>
      <c r="F232" s="30">
        <v>162</v>
      </c>
      <c r="G232" s="30">
        <v>13.52</v>
      </c>
      <c r="H232" s="43" t="s">
        <v>537</v>
      </c>
      <c r="I232" s="44"/>
      <c r="J232" s="30">
        <v>40</v>
      </c>
      <c r="K232" s="30">
        <v>1</v>
      </c>
      <c r="L232" s="30">
        <v>81</v>
      </c>
      <c r="M232" s="30">
        <v>10</v>
      </c>
      <c r="N232" s="30">
        <v>3</v>
      </c>
      <c r="O232" s="30">
        <v>51</v>
      </c>
      <c r="P232" s="30">
        <v>14</v>
      </c>
      <c r="Q232" s="30">
        <v>7</v>
      </c>
      <c r="R232" s="30">
        <v>13</v>
      </c>
      <c r="S232" s="30">
        <v>16</v>
      </c>
      <c r="T232" s="30">
        <v>141</v>
      </c>
      <c r="U232" s="30">
        <v>13</v>
      </c>
      <c r="V232" s="30">
        <v>18</v>
      </c>
      <c r="W232" s="30">
        <v>43</v>
      </c>
      <c r="X232" s="30">
        <v>75</v>
      </c>
      <c r="Y232" s="30">
        <v>9</v>
      </c>
      <c r="Z232" s="30">
        <v>77</v>
      </c>
      <c r="AA232" s="30">
        <v>11</v>
      </c>
      <c r="AB232" s="30">
        <v>28</v>
      </c>
      <c r="AC232" s="30">
        <v>15</v>
      </c>
      <c r="AD232" s="30">
        <v>75</v>
      </c>
      <c r="AE232" s="30">
        <v>29</v>
      </c>
      <c r="AF232" s="30">
        <v>29</v>
      </c>
      <c r="AG232" s="30">
        <v>41</v>
      </c>
      <c r="AH232" s="30">
        <v>17</v>
      </c>
      <c r="AI232" s="30">
        <v>28</v>
      </c>
      <c r="AJ232" s="30">
        <v>31</v>
      </c>
      <c r="AK232" s="30">
        <v>51</v>
      </c>
      <c r="AL232" s="30">
        <v>30</v>
      </c>
      <c r="AM232" s="30">
        <v>9</v>
      </c>
      <c r="AN232" s="30">
        <v>14</v>
      </c>
      <c r="AO232" s="30">
        <v>71</v>
      </c>
      <c r="AP232" s="30">
        <v>76</v>
      </c>
      <c r="AQ232" s="30">
        <v>16</v>
      </c>
      <c r="AR232" s="30">
        <v>43</v>
      </c>
      <c r="AS232" s="30">
        <v>39</v>
      </c>
      <c r="AT232" s="30">
        <v>17</v>
      </c>
      <c r="AU232" s="30">
        <v>73</v>
      </c>
      <c r="AV232" s="30">
        <v>37</v>
      </c>
      <c r="AW232" s="30">
        <v>10</v>
      </c>
      <c r="AX232" s="30">
        <v>9</v>
      </c>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v>3</v>
      </c>
      <c r="EU232" s="30">
        <v>1</v>
      </c>
      <c r="EV232" s="30">
        <v>4</v>
      </c>
      <c r="EW232" s="30">
        <v>2</v>
      </c>
      <c r="EX232" s="30">
        <v>0</v>
      </c>
      <c r="EY232" s="30"/>
      <c r="EZ232" s="30"/>
      <c r="FA232" s="30">
        <v>45</v>
      </c>
      <c r="FB232" s="30">
        <v>98</v>
      </c>
      <c r="FC232" s="30"/>
      <c r="FD232" s="30"/>
      <c r="FE232" s="30"/>
      <c r="FF232" s="30"/>
      <c r="FG232" s="30"/>
      <c r="FH232" s="30">
        <v>6</v>
      </c>
      <c r="FI232" s="30"/>
      <c r="FJ232" s="30"/>
      <c r="FK232" s="30"/>
      <c r="FL232" s="30"/>
      <c r="FM232" s="30"/>
      <c r="FN232" s="30">
        <v>133</v>
      </c>
      <c r="FO232" s="30"/>
      <c r="FP232" s="30"/>
      <c r="FQ232" s="30"/>
      <c r="FR232" s="30"/>
      <c r="FS232" s="30"/>
      <c r="FT232" s="30"/>
      <c r="FU232" s="30"/>
      <c r="FV232" s="30">
        <v>44</v>
      </c>
      <c r="FW232" s="30">
        <v>36</v>
      </c>
      <c r="FX232" s="30">
        <v>16</v>
      </c>
      <c r="FY232" s="30">
        <v>82</v>
      </c>
      <c r="FZ232" s="30">
        <v>36</v>
      </c>
      <c r="GA232" s="30">
        <v>139</v>
      </c>
      <c r="GB232" s="30">
        <v>138</v>
      </c>
      <c r="GC232" s="30">
        <v>17</v>
      </c>
      <c r="GD232" s="30">
        <v>76</v>
      </c>
      <c r="GE232" s="30">
        <v>48</v>
      </c>
      <c r="GF232" s="30">
        <v>88</v>
      </c>
      <c r="GG232" s="30">
        <v>56</v>
      </c>
      <c r="GH232" s="30">
        <v>37</v>
      </c>
      <c r="GI232" s="30">
        <v>10</v>
      </c>
      <c r="GJ232" s="30">
        <v>103</v>
      </c>
      <c r="GK232" s="30">
        <v>49</v>
      </c>
      <c r="GL232" s="30">
        <v>26</v>
      </c>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v>136</v>
      </c>
      <c r="HO232" s="30"/>
      <c r="HP232" s="30"/>
      <c r="HQ232" s="30"/>
      <c r="HR232" s="30"/>
      <c r="HS232" s="30"/>
      <c r="HT232" s="30">
        <v>37</v>
      </c>
      <c r="HU232" s="30"/>
      <c r="HV232" s="30"/>
      <c r="HW232" s="30"/>
      <c r="HX232" s="30"/>
      <c r="HY232" s="30"/>
      <c r="HZ232" s="30"/>
      <c r="IA232" s="30"/>
      <c r="IB232" s="30"/>
      <c r="IC232" s="30"/>
      <c r="ID232" s="30"/>
      <c r="IE232" s="30"/>
      <c r="IF232" s="30"/>
      <c r="IG232" s="30"/>
      <c r="IH232" s="30"/>
      <c r="II232" s="30">
        <v>138</v>
      </c>
      <c r="IJ232" s="30">
        <v>138</v>
      </c>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30"/>
      <c r="LE232" s="30"/>
      <c r="LF232" s="30"/>
      <c r="LG232" s="30"/>
      <c r="LH232" s="30"/>
      <c r="LI232" s="30"/>
      <c r="LJ232" s="30"/>
      <c r="LK232" s="30"/>
      <c r="LL232" s="30"/>
      <c r="LM232" s="30"/>
      <c r="LN232" s="30"/>
      <c r="LO232" s="30"/>
      <c r="LP232" s="30"/>
      <c r="LQ232" s="30"/>
      <c r="LR232" s="30"/>
      <c r="LS232" s="30"/>
      <c r="LT232" s="30"/>
      <c r="LU232" s="30"/>
      <c r="LV232" s="30"/>
      <c r="LW232" s="30"/>
      <c r="LX232" s="30"/>
      <c r="LY232" s="30"/>
      <c r="LZ232" s="30"/>
      <c r="MA232" s="30"/>
      <c r="MB232" s="30"/>
      <c r="MC232" s="30"/>
      <c r="MD232" s="30"/>
      <c r="ME232" s="30"/>
      <c r="MF232" s="30"/>
      <c r="MG232" s="30"/>
      <c r="MH232" s="30"/>
      <c r="MI232" s="30"/>
      <c r="MJ232" s="30"/>
      <c r="MK232" s="30"/>
      <c r="ML232" s="30"/>
      <c r="MM232" s="30"/>
      <c r="MN232" s="30"/>
      <c r="MO232" s="30"/>
      <c r="MP232" s="30"/>
      <c r="MQ232" s="30"/>
      <c r="MR232" s="30"/>
      <c r="MS232" s="30"/>
      <c r="MT232" s="30"/>
      <c r="MU232" s="30"/>
      <c r="MV232" s="30"/>
      <c r="MW232" s="30"/>
      <c r="MX232" s="30"/>
      <c r="MY232" s="30"/>
      <c r="MZ232" s="30"/>
      <c r="NA232" s="30"/>
      <c r="NB232" s="30"/>
      <c r="NC232" s="30"/>
      <c r="ND232" s="30"/>
      <c r="NE232" s="30"/>
      <c r="NF232" s="30"/>
      <c r="NG232" s="30"/>
      <c r="NH232" s="30"/>
      <c r="NI232" s="30"/>
      <c r="NJ232" s="30"/>
      <c r="NK232" s="30"/>
      <c r="NL232" s="30"/>
      <c r="NM232" s="30"/>
      <c r="NN232" s="30"/>
      <c r="NO232" s="30"/>
      <c r="NP232" s="30"/>
      <c r="NQ232" s="30"/>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c r="ON232" s="30"/>
      <c r="OO232" s="30"/>
      <c r="OP232" s="30"/>
      <c r="OQ232" s="30"/>
      <c r="OR232" s="30"/>
      <c r="OS232" s="30"/>
      <c r="OT232" s="30"/>
      <c r="OU232" s="30"/>
      <c r="OV232" s="30"/>
      <c r="OW232" s="30"/>
      <c r="OX232" s="30"/>
      <c r="OY232" s="30"/>
      <c r="OZ232" s="30"/>
      <c r="PA232" s="30"/>
      <c r="PB232" s="30"/>
      <c r="PC232" s="30"/>
      <c r="PD232" s="30"/>
      <c r="PE232" s="30"/>
      <c r="PF232" s="30"/>
      <c r="PG232" s="30"/>
      <c r="PH232" s="30"/>
      <c r="PI232" s="30"/>
      <c r="PJ232" s="30"/>
      <c r="PK232" s="30"/>
      <c r="PL232" s="30"/>
      <c r="PM232" s="30"/>
      <c r="PN232" s="30"/>
      <c r="PO232" s="30"/>
      <c r="PP232" s="30"/>
      <c r="PQ232" s="30"/>
      <c r="PR232" s="30"/>
      <c r="PS232" s="30"/>
      <c r="PT232" s="30"/>
      <c r="PU232" s="30"/>
      <c r="PV232" s="30"/>
      <c r="PW232" s="30"/>
      <c r="PX232" s="30"/>
      <c r="PY232" s="30"/>
      <c r="PZ232" s="30"/>
      <c r="QA232" s="30"/>
      <c r="QB232" s="30"/>
      <c r="QC232" s="30"/>
      <c r="QD232" s="30"/>
      <c r="QE232" s="30"/>
      <c r="QF232" s="30"/>
      <c r="QG232" s="30"/>
      <c r="QH232" s="30"/>
      <c r="QI232" s="30"/>
      <c r="QJ232" s="30"/>
      <c r="QK232" s="30"/>
      <c r="QL232" s="30"/>
      <c r="QM232" s="30"/>
      <c r="QN232" s="30"/>
      <c r="QO232" s="30"/>
      <c r="QP232" s="30"/>
      <c r="QQ232" s="30"/>
      <c r="QR232" s="30"/>
      <c r="QS232" s="30"/>
      <c r="QT232" s="30"/>
      <c r="QU232" s="30"/>
      <c r="QV232" s="30"/>
      <c r="QW232" s="30"/>
      <c r="QX232" s="30"/>
      <c r="QY232" s="30"/>
      <c r="QZ232" s="30"/>
      <c r="RA232" s="30"/>
      <c r="RB232" s="30"/>
      <c r="RC232" s="30"/>
      <c r="RD232" s="30"/>
      <c r="RE232" s="30"/>
      <c r="RF232" s="30"/>
      <c r="RG232" s="30"/>
      <c r="RH232" s="30"/>
      <c r="RI232" s="30"/>
      <c r="RJ232" s="30"/>
      <c r="RK232" s="30"/>
      <c r="RL232" s="30"/>
      <c r="RM232" s="30"/>
      <c r="RN232" s="30"/>
      <c r="RO232" s="30"/>
      <c r="RP232" s="30"/>
      <c r="RQ232" s="30"/>
      <c r="RR232" s="30"/>
      <c r="RS232" s="30"/>
      <c r="RT232" s="30"/>
      <c r="RU232" s="30"/>
      <c r="RV232" s="30"/>
      <c r="RW232" s="30">
        <v>35</v>
      </c>
      <c r="RX232" s="30">
        <v>135</v>
      </c>
      <c r="RY232" s="30"/>
      <c r="RZ232" s="30"/>
      <c r="SA232" s="30"/>
      <c r="SB232" s="30"/>
      <c r="SC232" s="30"/>
      <c r="SD232" s="30"/>
      <c r="SE232" s="30"/>
      <c r="SF232" s="30"/>
      <c r="SG232" s="30"/>
      <c r="SH232" s="30"/>
      <c r="SI232" s="30"/>
      <c r="SJ232" s="30"/>
      <c r="SK232" s="30"/>
      <c r="SL232" s="30">
        <v>7</v>
      </c>
      <c r="SM232" s="30">
        <v>5</v>
      </c>
      <c r="SN232" s="30"/>
      <c r="SO232" s="30"/>
      <c r="SP232" s="30"/>
      <c r="SQ232" s="30"/>
      <c r="SR232" s="30"/>
      <c r="SS232" s="30"/>
      <c r="ST232" s="30"/>
      <c r="SU232" s="30"/>
      <c r="SV232" s="30"/>
      <c r="SW232" s="30"/>
      <c r="SX232" s="30"/>
      <c r="SY232" s="30"/>
      <c r="SZ232" s="30"/>
      <c r="TA232" s="30"/>
      <c r="TB232" s="30"/>
      <c r="TC232" s="30"/>
      <c r="TD232" s="30"/>
      <c r="TE232" s="30"/>
      <c r="TF232" s="30"/>
      <c r="TG232" s="30"/>
      <c r="TH232" s="30"/>
      <c r="TI232" s="30"/>
      <c r="TJ232" s="30"/>
      <c r="TK232" s="30"/>
      <c r="TL232" s="30"/>
      <c r="TM232" s="30"/>
      <c r="TN232" s="30"/>
      <c r="TO232" s="30"/>
      <c r="TP232" s="30"/>
      <c r="TQ232" s="30"/>
      <c r="TR232" s="30"/>
      <c r="TS232" s="30"/>
      <c r="TT232" s="30"/>
      <c r="TU232" s="30"/>
      <c r="TV232" s="30"/>
      <c r="TW232" s="30"/>
      <c r="TX232" s="30">
        <v>64</v>
      </c>
      <c r="TY232" s="30">
        <v>127</v>
      </c>
      <c r="TZ232" s="30"/>
      <c r="UA232" s="30"/>
    </row>
    <row r="233" spans="2:547">
      <c r="B233" s="30" t="s">
        <v>225</v>
      </c>
      <c r="C233" s="43" t="s">
        <v>541</v>
      </c>
      <c r="D233" s="44"/>
      <c r="E233" s="30">
        <v>999</v>
      </c>
      <c r="F233" s="30">
        <v>213</v>
      </c>
      <c r="G233" s="30">
        <v>21.32</v>
      </c>
      <c r="H233" s="43" t="s">
        <v>537</v>
      </c>
      <c r="I233" s="44"/>
      <c r="J233" s="30">
        <v>25</v>
      </c>
      <c r="K233" s="30">
        <v>0</v>
      </c>
      <c r="L233" s="30">
        <v>117</v>
      </c>
      <c r="M233" s="30">
        <v>19</v>
      </c>
      <c r="N233" s="30">
        <v>0</v>
      </c>
      <c r="O233" s="30">
        <v>60</v>
      </c>
      <c r="P233" s="30">
        <v>15</v>
      </c>
      <c r="Q233" s="30">
        <v>5</v>
      </c>
      <c r="R233" s="30">
        <v>12</v>
      </c>
      <c r="S233" s="30">
        <v>7</v>
      </c>
      <c r="T233" s="30">
        <v>196</v>
      </c>
      <c r="U233" s="30">
        <v>18</v>
      </c>
      <c r="V233" s="30">
        <v>18</v>
      </c>
      <c r="W233" s="30">
        <v>47</v>
      </c>
      <c r="X233" s="30">
        <v>112</v>
      </c>
      <c r="Y233" s="30">
        <v>15</v>
      </c>
      <c r="Z233" s="30">
        <v>109</v>
      </c>
      <c r="AA233" s="30">
        <v>15</v>
      </c>
      <c r="AB233" s="30">
        <v>23</v>
      </c>
      <c r="AC233" s="30">
        <v>19</v>
      </c>
      <c r="AD233" s="30">
        <v>110</v>
      </c>
      <c r="AE233" s="30">
        <v>21</v>
      </c>
      <c r="AF233" s="30">
        <v>22</v>
      </c>
      <c r="AG233" s="30">
        <v>49</v>
      </c>
      <c r="AH233" s="30">
        <v>16</v>
      </c>
      <c r="AI233" s="30">
        <v>22</v>
      </c>
      <c r="AJ233" s="30">
        <v>23</v>
      </c>
      <c r="AK233" s="30">
        <v>61</v>
      </c>
      <c r="AL233" s="30">
        <v>22</v>
      </c>
      <c r="AM233" s="30">
        <v>16</v>
      </c>
      <c r="AN233" s="30">
        <v>18</v>
      </c>
      <c r="AO233" s="30">
        <v>109</v>
      </c>
      <c r="AP233" s="30">
        <v>104</v>
      </c>
      <c r="AQ233" s="30">
        <v>19</v>
      </c>
      <c r="AR233" s="30">
        <v>55</v>
      </c>
      <c r="AS233" s="30">
        <v>48</v>
      </c>
      <c r="AT233" s="30">
        <v>16</v>
      </c>
      <c r="AU233" s="30">
        <v>104</v>
      </c>
      <c r="AV233" s="30">
        <v>48</v>
      </c>
      <c r="AW233" s="30">
        <v>14</v>
      </c>
      <c r="AX233" s="30">
        <v>15</v>
      </c>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v>76</v>
      </c>
      <c r="FB233" s="30">
        <v>120</v>
      </c>
      <c r="FC233" s="30"/>
      <c r="FD233" s="30"/>
      <c r="FE233" s="30"/>
      <c r="FF233" s="30"/>
      <c r="FG233" s="30"/>
      <c r="FH233" s="30"/>
      <c r="FI233" s="30"/>
      <c r="FJ233" s="30"/>
      <c r="FK233" s="30"/>
      <c r="FL233" s="30"/>
      <c r="FM233" s="30"/>
      <c r="FN233" s="30">
        <v>186</v>
      </c>
      <c r="FO233" s="30"/>
      <c r="FP233" s="30"/>
      <c r="FQ233" s="30"/>
      <c r="FR233" s="30"/>
      <c r="FS233" s="30"/>
      <c r="FT233" s="30"/>
      <c r="FU233" s="30"/>
      <c r="FV233" s="30">
        <v>55</v>
      </c>
      <c r="FW233" s="30">
        <v>21</v>
      </c>
      <c r="FX233" s="30">
        <v>27</v>
      </c>
      <c r="FY233" s="30">
        <v>101</v>
      </c>
      <c r="FZ233" s="30">
        <v>22</v>
      </c>
      <c r="GA233" s="30">
        <v>170</v>
      </c>
      <c r="GB233" s="30">
        <v>175</v>
      </c>
      <c r="GC233" s="30">
        <v>28</v>
      </c>
      <c r="GD233" s="30">
        <v>55</v>
      </c>
      <c r="GE233" s="30">
        <v>90</v>
      </c>
      <c r="GF233" s="30">
        <v>103</v>
      </c>
      <c r="GG233" s="30">
        <v>79</v>
      </c>
      <c r="GH233" s="30">
        <v>18</v>
      </c>
      <c r="GI233" s="30">
        <v>14</v>
      </c>
      <c r="GJ233" s="30">
        <v>135</v>
      </c>
      <c r="GK233" s="30">
        <v>63</v>
      </c>
      <c r="GL233" s="30">
        <v>11</v>
      </c>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v>174</v>
      </c>
      <c r="HO233" s="30"/>
      <c r="HP233" s="30"/>
      <c r="HQ233" s="30"/>
      <c r="HR233" s="30"/>
      <c r="HS233" s="30"/>
      <c r="HT233" s="30">
        <v>21</v>
      </c>
      <c r="HU233" s="30"/>
      <c r="HV233" s="30"/>
      <c r="HW233" s="30"/>
      <c r="HX233" s="30"/>
      <c r="HY233" s="30"/>
      <c r="HZ233" s="30"/>
      <c r="IA233" s="30"/>
      <c r="IB233" s="30"/>
      <c r="IC233" s="30"/>
      <c r="ID233" s="30"/>
      <c r="IE233" s="30"/>
      <c r="IF233" s="30"/>
      <c r="IG233" s="30"/>
      <c r="IH233" s="30"/>
      <c r="II233" s="30">
        <v>177</v>
      </c>
      <c r="IJ233" s="30">
        <v>177</v>
      </c>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30"/>
      <c r="LE233" s="30"/>
      <c r="LF233" s="30"/>
      <c r="LG233" s="30"/>
      <c r="LH233" s="30"/>
      <c r="LI233" s="30"/>
      <c r="LJ233" s="30"/>
      <c r="LK233" s="30"/>
      <c r="LL233" s="30"/>
      <c r="LM233" s="30"/>
      <c r="LN233" s="30"/>
      <c r="LO233" s="30"/>
      <c r="LP233" s="30"/>
      <c r="LQ233" s="30"/>
      <c r="LR233" s="30"/>
      <c r="LS233" s="30"/>
      <c r="LT233" s="30"/>
      <c r="LU233" s="30"/>
      <c r="LV233" s="30"/>
      <c r="LW233" s="30"/>
      <c r="LX233" s="30"/>
      <c r="LY233" s="30"/>
      <c r="LZ233" s="30"/>
      <c r="MA233" s="30"/>
      <c r="MB233" s="30"/>
      <c r="MC233" s="30"/>
      <c r="MD233" s="30"/>
      <c r="ME233" s="30"/>
      <c r="MF233" s="30"/>
      <c r="MG233" s="30"/>
      <c r="MH233" s="30"/>
      <c r="MI233" s="30"/>
      <c r="MJ233" s="30"/>
      <c r="MK233" s="30"/>
      <c r="ML233" s="30"/>
      <c r="MM233" s="30"/>
      <c r="MN233" s="30"/>
      <c r="MO233" s="30"/>
      <c r="MP233" s="30"/>
      <c r="MQ233" s="30"/>
      <c r="MR233" s="30"/>
      <c r="MS233" s="30"/>
      <c r="MT233" s="30"/>
      <c r="MU233" s="30"/>
      <c r="MV233" s="30"/>
      <c r="MW233" s="30"/>
      <c r="MX233" s="30"/>
      <c r="MY233" s="30"/>
      <c r="MZ233" s="30"/>
      <c r="NA233" s="30"/>
      <c r="NB233" s="30"/>
      <c r="NC233" s="30"/>
      <c r="ND233" s="30"/>
      <c r="NE233" s="30"/>
      <c r="NF233" s="30"/>
      <c r="NG233" s="30"/>
      <c r="NH233" s="30"/>
      <c r="NI233" s="30"/>
      <c r="NJ233" s="30"/>
      <c r="NK233" s="30"/>
      <c r="NL233" s="30"/>
      <c r="NM233" s="30"/>
      <c r="NN233" s="30"/>
      <c r="NO233" s="30"/>
      <c r="NP233" s="30"/>
      <c r="NQ233" s="30"/>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c r="ON233" s="30"/>
      <c r="OO233" s="30"/>
      <c r="OP233" s="30"/>
      <c r="OQ233" s="30"/>
      <c r="OR233" s="30"/>
      <c r="OS233" s="30"/>
      <c r="OT233" s="30"/>
      <c r="OU233" s="30"/>
      <c r="OV233" s="30"/>
      <c r="OW233" s="30"/>
      <c r="OX233" s="30"/>
      <c r="OY233" s="30"/>
      <c r="OZ233" s="30"/>
      <c r="PA233" s="30"/>
      <c r="PB233" s="30"/>
      <c r="PC233" s="30"/>
      <c r="PD233" s="30"/>
      <c r="PE233" s="30"/>
      <c r="PF233" s="30"/>
      <c r="PG233" s="30"/>
      <c r="PH233" s="30"/>
      <c r="PI233" s="30"/>
      <c r="PJ233" s="30"/>
      <c r="PK233" s="30"/>
      <c r="PL233" s="30"/>
      <c r="PM233" s="30"/>
      <c r="PN233" s="30"/>
      <c r="PO233" s="30"/>
      <c r="PP233" s="30"/>
      <c r="PQ233" s="30"/>
      <c r="PR233" s="30"/>
      <c r="PS233" s="30"/>
      <c r="PT233" s="30"/>
      <c r="PU233" s="30"/>
      <c r="PV233" s="30"/>
      <c r="PW233" s="30"/>
      <c r="PX233" s="30"/>
      <c r="PY233" s="30"/>
      <c r="PZ233" s="30"/>
      <c r="QA233" s="30"/>
      <c r="QB233" s="30"/>
      <c r="QC233" s="30"/>
      <c r="QD233" s="30"/>
      <c r="QE233" s="30"/>
      <c r="QF233" s="30"/>
      <c r="QG233" s="30"/>
      <c r="QH233" s="30"/>
      <c r="QI233" s="30"/>
      <c r="QJ233" s="30"/>
      <c r="QK233" s="30"/>
      <c r="QL233" s="30"/>
      <c r="QM233" s="30"/>
      <c r="QN233" s="30"/>
      <c r="QO233" s="30"/>
      <c r="QP233" s="30"/>
      <c r="QQ233" s="30"/>
      <c r="QR233" s="30"/>
      <c r="QS233" s="30"/>
      <c r="QT233" s="30"/>
      <c r="QU233" s="30"/>
      <c r="QV233" s="30"/>
      <c r="QW233" s="30"/>
      <c r="QX233" s="30"/>
      <c r="QY233" s="30"/>
      <c r="QZ233" s="30"/>
      <c r="RA233" s="30"/>
      <c r="RB233" s="30"/>
      <c r="RC233" s="30"/>
      <c r="RD233" s="30"/>
      <c r="RE233" s="30"/>
      <c r="RF233" s="30"/>
      <c r="RG233" s="30"/>
      <c r="RH233" s="30"/>
      <c r="RI233" s="30"/>
      <c r="RJ233" s="30"/>
      <c r="RK233" s="30"/>
      <c r="RL233" s="30"/>
      <c r="RM233" s="30"/>
      <c r="RN233" s="30"/>
      <c r="RO233" s="30"/>
      <c r="RP233" s="30"/>
      <c r="RQ233" s="30"/>
      <c r="RR233" s="30"/>
      <c r="RS233" s="30"/>
      <c r="RT233" s="30"/>
      <c r="RU233" s="30"/>
      <c r="RV233" s="30"/>
      <c r="RW233" s="30"/>
      <c r="RX233" s="30"/>
      <c r="RY233" s="30">
        <v>174</v>
      </c>
      <c r="RZ233" s="30"/>
      <c r="SA233" s="30"/>
      <c r="SB233" s="30"/>
      <c r="SC233" s="30"/>
      <c r="SD233" s="30"/>
      <c r="SE233" s="30"/>
      <c r="SF233" s="30"/>
      <c r="SG233" s="30"/>
      <c r="SH233" s="30"/>
      <c r="SI233" s="30"/>
      <c r="SJ233" s="30"/>
      <c r="SK233" s="30"/>
      <c r="SL233" s="30">
        <v>106</v>
      </c>
      <c r="SM233" s="30">
        <v>118</v>
      </c>
      <c r="SN233" s="30"/>
      <c r="SO233" s="30"/>
      <c r="SP233" s="30"/>
      <c r="SQ233" s="30"/>
      <c r="SR233" s="30"/>
      <c r="SS233" s="30"/>
      <c r="ST233" s="30"/>
      <c r="SU233" s="30"/>
      <c r="SV233" s="30"/>
      <c r="SW233" s="30"/>
      <c r="SX233" s="30"/>
      <c r="SY233" s="30"/>
      <c r="SZ233" s="30"/>
      <c r="TA233" s="30"/>
      <c r="TB233" s="30"/>
      <c r="TC233" s="30"/>
      <c r="TD233" s="30"/>
      <c r="TE233" s="30"/>
      <c r="TF233" s="30"/>
      <c r="TG233" s="30"/>
      <c r="TH233" s="30"/>
      <c r="TI233" s="30"/>
      <c r="TJ233" s="30"/>
      <c r="TK233" s="30"/>
      <c r="TL233" s="30"/>
      <c r="TM233" s="30"/>
      <c r="TN233" s="30"/>
      <c r="TO233" s="30"/>
      <c r="TP233" s="30"/>
      <c r="TQ233" s="30"/>
      <c r="TR233" s="30"/>
      <c r="TS233" s="30"/>
      <c r="TT233" s="30"/>
      <c r="TU233" s="30"/>
      <c r="TV233" s="30"/>
      <c r="TW233" s="30"/>
      <c r="TX233" s="30"/>
      <c r="TY233" s="30"/>
      <c r="TZ233" s="30"/>
      <c r="UA233" s="30"/>
    </row>
    <row r="234" spans="2:547">
      <c r="B234" s="30" t="s">
        <v>226</v>
      </c>
      <c r="C234" s="43" t="s">
        <v>541</v>
      </c>
      <c r="D234" s="44"/>
      <c r="E234" s="30">
        <v>1148</v>
      </c>
      <c r="F234" s="30">
        <v>267</v>
      </c>
      <c r="G234" s="30">
        <v>23.26</v>
      </c>
      <c r="H234" s="43" t="s">
        <v>537</v>
      </c>
      <c r="I234" s="44"/>
      <c r="J234" s="30">
        <v>14</v>
      </c>
      <c r="K234" s="30">
        <v>2</v>
      </c>
      <c r="L234" s="30">
        <v>157</v>
      </c>
      <c r="M234" s="30">
        <v>12</v>
      </c>
      <c r="N234" s="30">
        <v>2</v>
      </c>
      <c r="O234" s="30">
        <v>71</v>
      </c>
      <c r="P234" s="30">
        <v>22</v>
      </c>
      <c r="Q234" s="30">
        <v>1</v>
      </c>
      <c r="R234" s="30">
        <v>10</v>
      </c>
      <c r="S234" s="30">
        <v>4</v>
      </c>
      <c r="T234" s="30">
        <v>244</v>
      </c>
      <c r="U234" s="30">
        <v>15</v>
      </c>
      <c r="V234" s="30">
        <v>25</v>
      </c>
      <c r="W234" s="30">
        <v>63</v>
      </c>
      <c r="X234" s="30">
        <v>134</v>
      </c>
      <c r="Y234" s="30">
        <v>16</v>
      </c>
      <c r="Z234" s="30">
        <v>141</v>
      </c>
      <c r="AA234" s="30">
        <v>13</v>
      </c>
      <c r="AB234" s="30">
        <v>11</v>
      </c>
      <c r="AC234" s="30">
        <v>25</v>
      </c>
      <c r="AD234" s="30">
        <v>128</v>
      </c>
      <c r="AE234" s="30">
        <v>11</v>
      </c>
      <c r="AF234" s="30">
        <v>10</v>
      </c>
      <c r="AG234" s="30">
        <v>74</v>
      </c>
      <c r="AH234" s="30">
        <v>23</v>
      </c>
      <c r="AI234" s="30">
        <v>11</v>
      </c>
      <c r="AJ234" s="30">
        <v>12</v>
      </c>
      <c r="AK234" s="30">
        <v>81</v>
      </c>
      <c r="AL234" s="30">
        <v>12</v>
      </c>
      <c r="AM234" s="30">
        <v>15</v>
      </c>
      <c r="AN234" s="30">
        <v>24</v>
      </c>
      <c r="AO234" s="30">
        <v>132</v>
      </c>
      <c r="AP234" s="30">
        <v>135</v>
      </c>
      <c r="AQ234" s="30">
        <v>22</v>
      </c>
      <c r="AR234" s="30">
        <v>68</v>
      </c>
      <c r="AS234" s="30">
        <v>63</v>
      </c>
      <c r="AT234" s="30">
        <v>23</v>
      </c>
      <c r="AU234" s="30">
        <v>134</v>
      </c>
      <c r="AV234" s="30">
        <v>63</v>
      </c>
      <c r="AW234" s="30">
        <v>14</v>
      </c>
      <c r="AX234" s="30">
        <v>12</v>
      </c>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v>101</v>
      </c>
      <c r="FB234" s="30">
        <v>151</v>
      </c>
      <c r="FC234" s="30"/>
      <c r="FD234" s="30"/>
      <c r="FE234" s="30"/>
      <c r="FF234" s="30"/>
      <c r="FG234" s="30"/>
      <c r="FH234" s="30"/>
      <c r="FI234" s="30"/>
      <c r="FJ234" s="30"/>
      <c r="FK234" s="30"/>
      <c r="FL234" s="30"/>
      <c r="FM234" s="30"/>
      <c r="FN234" s="30">
        <v>229</v>
      </c>
      <c r="FO234" s="30"/>
      <c r="FP234" s="30"/>
      <c r="FQ234" s="30"/>
      <c r="FR234" s="30"/>
      <c r="FS234" s="30"/>
      <c r="FT234" s="30"/>
      <c r="FU234" s="30"/>
      <c r="FV234" s="30">
        <v>78</v>
      </c>
      <c r="FW234" s="30">
        <v>13</v>
      </c>
      <c r="FX234" s="30">
        <v>24</v>
      </c>
      <c r="FY234" s="30">
        <v>129</v>
      </c>
      <c r="FZ234" s="30">
        <v>13</v>
      </c>
      <c r="GA234" s="30">
        <v>203</v>
      </c>
      <c r="GB234" s="30">
        <v>214</v>
      </c>
      <c r="GC234" s="30">
        <v>35</v>
      </c>
      <c r="GD234" s="30">
        <v>100</v>
      </c>
      <c r="GE234" s="30">
        <v>78</v>
      </c>
      <c r="GF234" s="30">
        <v>125</v>
      </c>
      <c r="GG234" s="30">
        <v>92</v>
      </c>
      <c r="GH234" s="30">
        <v>12</v>
      </c>
      <c r="GI234" s="30">
        <v>10</v>
      </c>
      <c r="GJ234" s="30">
        <v>152</v>
      </c>
      <c r="GK234" s="30">
        <v>93</v>
      </c>
      <c r="GL234" s="30">
        <v>5</v>
      </c>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v>212</v>
      </c>
      <c r="HO234" s="30"/>
      <c r="HP234" s="30"/>
      <c r="HQ234" s="30"/>
      <c r="HR234" s="30"/>
      <c r="HS234" s="30"/>
      <c r="HT234" s="30">
        <v>13</v>
      </c>
      <c r="HU234" s="30"/>
      <c r="HV234" s="30"/>
      <c r="HW234" s="30"/>
      <c r="HX234" s="30"/>
      <c r="HY234" s="30"/>
      <c r="HZ234" s="30"/>
      <c r="IA234" s="30"/>
      <c r="IB234" s="30"/>
      <c r="IC234" s="30"/>
      <c r="ID234" s="30"/>
      <c r="IE234" s="30"/>
      <c r="IF234" s="30"/>
      <c r="IG234" s="30"/>
      <c r="IH234" s="30"/>
      <c r="II234" s="30">
        <v>219</v>
      </c>
      <c r="IJ234" s="30">
        <v>216</v>
      </c>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30"/>
      <c r="LJ234" s="30"/>
      <c r="LK234" s="30"/>
      <c r="LL234" s="30"/>
      <c r="LM234" s="30"/>
      <c r="LN234" s="30"/>
      <c r="LO234" s="30"/>
      <c r="LP234" s="30"/>
      <c r="LQ234" s="30"/>
      <c r="LR234" s="30"/>
      <c r="LS234" s="30"/>
      <c r="LT234" s="30"/>
      <c r="LU234" s="30"/>
      <c r="LV234" s="30"/>
      <c r="LW234" s="30"/>
      <c r="LX234" s="30"/>
      <c r="LY234" s="30"/>
      <c r="LZ234" s="30"/>
      <c r="MA234" s="30"/>
      <c r="MB234" s="30"/>
      <c r="MC234" s="30"/>
      <c r="MD234" s="30"/>
      <c r="ME234" s="30"/>
      <c r="MF234" s="30"/>
      <c r="MG234" s="30"/>
      <c r="MH234" s="30"/>
      <c r="MI234" s="30"/>
      <c r="MJ234" s="30"/>
      <c r="MK234" s="30"/>
      <c r="ML234" s="30"/>
      <c r="MM234" s="30"/>
      <c r="MN234" s="30"/>
      <c r="MO234" s="30"/>
      <c r="MP234" s="30"/>
      <c r="MQ234" s="30"/>
      <c r="MR234" s="30"/>
      <c r="MS234" s="30"/>
      <c r="MT234" s="30"/>
      <c r="MU234" s="30"/>
      <c r="MV234" s="30"/>
      <c r="MW234" s="30"/>
      <c r="MX234" s="30"/>
      <c r="MY234" s="30"/>
      <c r="MZ234" s="30"/>
      <c r="NA234" s="30"/>
      <c r="NB234" s="30"/>
      <c r="NC234" s="30"/>
      <c r="ND234" s="30"/>
      <c r="NE234" s="30"/>
      <c r="NF234" s="30"/>
      <c r="NG234" s="30"/>
      <c r="NH234" s="30"/>
      <c r="NI234" s="30"/>
      <c r="NJ234" s="30"/>
      <c r="NK234" s="30"/>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c r="PO234" s="30"/>
      <c r="PP234" s="30"/>
      <c r="PQ234" s="30"/>
      <c r="PR234" s="30"/>
      <c r="PS234" s="30"/>
      <c r="PT234" s="30"/>
      <c r="PU234" s="30"/>
      <c r="PV234" s="30"/>
      <c r="PW234" s="30"/>
      <c r="PX234" s="30"/>
      <c r="PY234" s="30"/>
      <c r="PZ234" s="30"/>
      <c r="QA234" s="30"/>
      <c r="QB234" s="30"/>
      <c r="QC234" s="30"/>
      <c r="QD234" s="30"/>
      <c r="QE234" s="30"/>
      <c r="QF234" s="30"/>
      <c r="QG234" s="30"/>
      <c r="QH234" s="30"/>
      <c r="QI234" s="30"/>
      <c r="QJ234" s="30"/>
      <c r="QK234" s="30"/>
      <c r="QL234" s="30"/>
      <c r="QM234" s="30"/>
      <c r="QN234" s="30"/>
      <c r="QO234" s="30"/>
      <c r="QP234" s="30"/>
      <c r="QQ234" s="30"/>
      <c r="QR234" s="30"/>
      <c r="QS234" s="30"/>
      <c r="QT234" s="30"/>
      <c r="QU234" s="30"/>
      <c r="QV234" s="30"/>
      <c r="QW234" s="30"/>
      <c r="QX234" s="30"/>
      <c r="QY234" s="30"/>
      <c r="QZ234" s="30"/>
      <c r="RA234" s="30"/>
      <c r="RB234" s="30"/>
      <c r="RC234" s="30"/>
      <c r="RD234" s="30"/>
      <c r="RE234" s="30"/>
      <c r="RF234" s="30"/>
      <c r="RG234" s="30"/>
      <c r="RH234" s="30"/>
      <c r="RI234" s="30"/>
      <c r="RJ234" s="30"/>
      <c r="RK234" s="30"/>
      <c r="RL234" s="30"/>
      <c r="RM234" s="30"/>
      <c r="RN234" s="30"/>
      <c r="RO234" s="30"/>
      <c r="RP234" s="30"/>
      <c r="RQ234" s="30"/>
      <c r="RR234" s="30"/>
      <c r="RS234" s="30"/>
      <c r="RT234" s="30"/>
      <c r="RU234" s="30"/>
      <c r="RV234" s="30"/>
      <c r="RW234" s="30"/>
      <c r="RX234" s="30"/>
      <c r="RY234" s="30"/>
      <c r="RZ234" s="30">
        <v>212</v>
      </c>
      <c r="SA234" s="30"/>
      <c r="SB234" s="30"/>
      <c r="SC234" s="30"/>
      <c r="SD234" s="30"/>
      <c r="SE234" s="30"/>
      <c r="SF234" s="30"/>
      <c r="SG234" s="30"/>
      <c r="SH234" s="30"/>
      <c r="SI234" s="30"/>
      <c r="SJ234" s="30"/>
      <c r="SK234" s="30"/>
      <c r="SL234" s="30">
        <v>140</v>
      </c>
      <c r="SM234" s="30">
        <v>104</v>
      </c>
      <c r="SN234" s="30"/>
      <c r="SO234" s="30"/>
      <c r="SP234" s="30"/>
      <c r="SQ234" s="30"/>
      <c r="SR234" s="30"/>
      <c r="SS234" s="30"/>
      <c r="ST234" s="30"/>
      <c r="SU234" s="30"/>
      <c r="SV234" s="30"/>
      <c r="SW234" s="30"/>
      <c r="SX234" s="30"/>
      <c r="SY234" s="30"/>
      <c r="SZ234" s="30"/>
      <c r="TA234" s="30"/>
      <c r="TB234" s="30"/>
      <c r="TC234" s="30"/>
      <c r="TD234" s="30"/>
      <c r="TE234" s="30"/>
      <c r="TF234" s="30"/>
      <c r="TG234" s="30"/>
      <c r="TH234" s="30"/>
      <c r="TI234" s="30"/>
      <c r="TJ234" s="30"/>
      <c r="TK234" s="30"/>
      <c r="TL234" s="30"/>
      <c r="TM234" s="30"/>
      <c r="TN234" s="30"/>
      <c r="TO234" s="30"/>
      <c r="TP234" s="30"/>
      <c r="TQ234" s="30"/>
      <c r="TR234" s="30"/>
      <c r="TS234" s="30"/>
      <c r="TT234" s="30"/>
      <c r="TU234" s="30"/>
      <c r="TV234" s="30"/>
      <c r="TW234" s="30"/>
      <c r="TX234" s="30"/>
      <c r="TY234" s="30"/>
      <c r="TZ234" s="30"/>
      <c r="UA234" s="30"/>
    </row>
    <row r="235" spans="2:547">
      <c r="B235" s="30" t="s">
        <v>227</v>
      </c>
      <c r="C235" s="43" t="s">
        <v>541</v>
      </c>
      <c r="D235" s="44"/>
      <c r="E235" s="30">
        <v>774</v>
      </c>
      <c r="F235" s="30">
        <v>167</v>
      </c>
      <c r="G235" s="30">
        <v>21.58</v>
      </c>
      <c r="H235" s="43" t="s">
        <v>537</v>
      </c>
      <c r="I235" s="44"/>
      <c r="J235" s="30">
        <v>15</v>
      </c>
      <c r="K235" s="30">
        <v>0</v>
      </c>
      <c r="L235" s="30">
        <v>121</v>
      </c>
      <c r="M235" s="30">
        <v>12</v>
      </c>
      <c r="N235" s="30">
        <v>0</v>
      </c>
      <c r="O235" s="30">
        <v>23</v>
      </c>
      <c r="P235" s="30">
        <v>9</v>
      </c>
      <c r="Q235" s="30">
        <v>4</v>
      </c>
      <c r="R235" s="30">
        <v>8</v>
      </c>
      <c r="S235" s="30">
        <v>3</v>
      </c>
      <c r="T235" s="30">
        <v>155</v>
      </c>
      <c r="U235" s="30">
        <v>12</v>
      </c>
      <c r="V235" s="30">
        <v>9</v>
      </c>
      <c r="W235" s="30">
        <v>20</v>
      </c>
      <c r="X235" s="30">
        <v>115</v>
      </c>
      <c r="Y235" s="30">
        <v>10</v>
      </c>
      <c r="Z235" s="30">
        <v>117</v>
      </c>
      <c r="AA235" s="30">
        <v>8</v>
      </c>
      <c r="AB235" s="30">
        <v>13</v>
      </c>
      <c r="AC235" s="30">
        <v>10</v>
      </c>
      <c r="AD235" s="30">
        <v>115</v>
      </c>
      <c r="AE235" s="30">
        <v>13</v>
      </c>
      <c r="AF235" s="30">
        <v>14</v>
      </c>
      <c r="AG235" s="30">
        <v>16</v>
      </c>
      <c r="AH235" s="30">
        <v>9</v>
      </c>
      <c r="AI235" s="30">
        <v>14</v>
      </c>
      <c r="AJ235" s="30">
        <v>13</v>
      </c>
      <c r="AK235" s="30">
        <v>22</v>
      </c>
      <c r="AL235" s="30">
        <v>14</v>
      </c>
      <c r="AM235" s="30">
        <v>11</v>
      </c>
      <c r="AN235" s="30">
        <v>10</v>
      </c>
      <c r="AO235" s="30">
        <v>111</v>
      </c>
      <c r="AP235" s="30">
        <v>113</v>
      </c>
      <c r="AQ235" s="30">
        <v>10</v>
      </c>
      <c r="AR235" s="30">
        <v>20</v>
      </c>
      <c r="AS235" s="30">
        <v>13</v>
      </c>
      <c r="AT235" s="30">
        <v>9</v>
      </c>
      <c r="AU235" s="30">
        <v>113</v>
      </c>
      <c r="AV235" s="30">
        <v>16</v>
      </c>
      <c r="AW235" s="30">
        <v>11</v>
      </c>
      <c r="AX235" s="30">
        <v>9</v>
      </c>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v>10</v>
      </c>
      <c r="EU235" s="30">
        <v>51</v>
      </c>
      <c r="EV235" s="30">
        <v>78</v>
      </c>
      <c r="EW235" s="30">
        <v>23</v>
      </c>
      <c r="EX235" s="30">
        <v>3</v>
      </c>
      <c r="EY235" s="30"/>
      <c r="EZ235" s="30"/>
      <c r="FA235" s="30"/>
      <c r="FB235" s="30"/>
      <c r="FC235" s="30"/>
      <c r="FD235" s="30"/>
      <c r="FE235" s="30"/>
      <c r="FF235" s="30"/>
      <c r="FG235" s="30"/>
      <c r="FH235" s="30">
        <v>147</v>
      </c>
      <c r="FI235" s="30"/>
      <c r="FJ235" s="30"/>
      <c r="FK235" s="30"/>
      <c r="FL235" s="30"/>
      <c r="FM235" s="30"/>
      <c r="FN235" s="30"/>
      <c r="FO235" s="30"/>
      <c r="FP235" s="30"/>
      <c r="FQ235" s="30"/>
      <c r="FR235" s="30"/>
      <c r="FS235" s="30"/>
      <c r="FT235" s="30"/>
      <c r="FU235" s="30"/>
      <c r="FV235" s="30">
        <v>40</v>
      </c>
      <c r="FW235" s="30">
        <v>14</v>
      </c>
      <c r="FX235" s="30">
        <v>20</v>
      </c>
      <c r="FY235" s="30">
        <v>75</v>
      </c>
      <c r="FZ235" s="30">
        <v>14</v>
      </c>
      <c r="GA235" s="30">
        <v>140</v>
      </c>
      <c r="GB235" s="30">
        <v>140</v>
      </c>
      <c r="GC235" s="30">
        <v>23</v>
      </c>
      <c r="GD235" s="30">
        <v>51</v>
      </c>
      <c r="GE235" s="30">
        <v>56</v>
      </c>
      <c r="GF235" s="30">
        <v>74</v>
      </c>
      <c r="GG235" s="30">
        <v>61</v>
      </c>
      <c r="GH235" s="30">
        <v>14</v>
      </c>
      <c r="GI235" s="30">
        <v>8</v>
      </c>
      <c r="GJ235" s="30">
        <v>82</v>
      </c>
      <c r="GK235" s="30">
        <v>68</v>
      </c>
      <c r="GL235" s="30">
        <v>7</v>
      </c>
      <c r="GM235" s="30"/>
      <c r="GN235" s="30"/>
      <c r="GO235" s="30"/>
      <c r="GP235" s="30"/>
      <c r="GQ235" s="30"/>
      <c r="GR235" s="30"/>
      <c r="GS235" s="30"/>
      <c r="GT235" s="30"/>
      <c r="GU235" s="30"/>
      <c r="GV235" s="30"/>
      <c r="GW235" s="30"/>
      <c r="GX235" s="30"/>
      <c r="GY235" s="30"/>
      <c r="GZ235" s="30"/>
      <c r="HA235" s="30"/>
      <c r="HB235" s="30"/>
      <c r="HC235" s="30"/>
      <c r="HD235" s="30"/>
      <c r="HE235" s="30"/>
      <c r="HF235" s="30">
        <v>149</v>
      </c>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v>147</v>
      </c>
      <c r="IJ235" s="30">
        <v>146</v>
      </c>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30"/>
      <c r="LJ235" s="30"/>
      <c r="LK235" s="30"/>
      <c r="LL235" s="30"/>
      <c r="LM235" s="30"/>
      <c r="LN235" s="30"/>
      <c r="LO235" s="30"/>
      <c r="LP235" s="30"/>
      <c r="LQ235" s="30"/>
      <c r="LR235" s="30"/>
      <c r="LS235" s="30"/>
      <c r="LT235" s="30"/>
      <c r="LU235" s="30"/>
      <c r="LV235" s="30"/>
      <c r="LW235" s="30"/>
      <c r="LX235" s="30"/>
      <c r="LY235" s="30"/>
      <c r="LZ235" s="30"/>
      <c r="MA235" s="30"/>
      <c r="MB235" s="30"/>
      <c r="MC235" s="30"/>
      <c r="MD235" s="30"/>
      <c r="ME235" s="30"/>
      <c r="MF235" s="30"/>
      <c r="MG235" s="30"/>
      <c r="MH235" s="30"/>
      <c r="MI235" s="30"/>
      <c r="MJ235" s="30"/>
      <c r="MK235" s="30"/>
      <c r="ML235" s="30"/>
      <c r="MM235" s="30"/>
      <c r="MN235" s="30"/>
      <c r="MO235" s="30"/>
      <c r="MP235" s="30"/>
      <c r="MQ235" s="30"/>
      <c r="MR235" s="30"/>
      <c r="MS235" s="30"/>
      <c r="MT235" s="30"/>
      <c r="MU235" s="30"/>
      <c r="MV235" s="30"/>
      <c r="MW235" s="30"/>
      <c r="MX235" s="30"/>
      <c r="MY235" s="30"/>
      <c r="MZ235" s="30"/>
      <c r="NA235" s="30"/>
      <c r="NB235" s="30"/>
      <c r="NC235" s="30"/>
      <c r="ND235" s="30"/>
      <c r="NE235" s="30"/>
      <c r="NF235" s="30"/>
      <c r="NG235" s="30"/>
      <c r="NH235" s="30"/>
      <c r="NI235" s="30"/>
      <c r="NJ235" s="30"/>
      <c r="NK235" s="30"/>
      <c r="NL235" s="30"/>
      <c r="NM235" s="30"/>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c r="PO235" s="30"/>
      <c r="PP235" s="30"/>
      <c r="PQ235" s="30"/>
      <c r="PR235" s="30"/>
      <c r="PS235" s="30"/>
      <c r="PT235" s="30"/>
      <c r="PU235" s="30"/>
      <c r="PV235" s="30"/>
      <c r="PW235" s="30"/>
      <c r="PX235" s="30"/>
      <c r="PY235" s="30"/>
      <c r="PZ235" s="30"/>
      <c r="QA235" s="30"/>
      <c r="QB235" s="30"/>
      <c r="QC235" s="30"/>
      <c r="QD235" s="30"/>
      <c r="QE235" s="30"/>
      <c r="QF235" s="30"/>
      <c r="QG235" s="30"/>
      <c r="QH235" s="30"/>
      <c r="QI235" s="30"/>
      <c r="QJ235" s="30"/>
      <c r="QK235" s="30"/>
      <c r="QL235" s="30"/>
      <c r="QM235" s="30"/>
      <c r="QN235" s="30"/>
      <c r="QO235" s="30"/>
      <c r="QP235" s="30"/>
      <c r="QQ235" s="30"/>
      <c r="QR235" s="30"/>
      <c r="QS235" s="30"/>
      <c r="QT235" s="30"/>
      <c r="QU235" s="30"/>
      <c r="QV235" s="30"/>
      <c r="QW235" s="30"/>
      <c r="QX235" s="30"/>
      <c r="QY235" s="30"/>
      <c r="QZ235" s="30"/>
      <c r="RA235" s="30"/>
      <c r="RB235" s="30"/>
      <c r="RC235" s="30"/>
      <c r="RD235" s="30"/>
      <c r="RE235" s="30"/>
      <c r="RF235" s="30"/>
      <c r="RG235" s="30"/>
      <c r="RH235" s="30"/>
      <c r="RI235" s="30"/>
      <c r="RJ235" s="30"/>
      <c r="RK235" s="30"/>
      <c r="RL235" s="30"/>
      <c r="RM235" s="30"/>
      <c r="RN235" s="30"/>
      <c r="RO235" s="30"/>
      <c r="RP235" s="30"/>
      <c r="RQ235" s="30"/>
      <c r="RR235" s="30"/>
      <c r="RS235" s="30"/>
      <c r="RT235" s="30"/>
      <c r="RU235" s="30"/>
      <c r="RV235" s="30"/>
      <c r="RW235" s="30"/>
      <c r="RX235" s="30"/>
      <c r="RY235" s="30"/>
      <c r="RZ235" s="30"/>
      <c r="SA235" s="30">
        <v>130</v>
      </c>
      <c r="SB235" s="30"/>
      <c r="SC235" s="30"/>
      <c r="SD235" s="30"/>
      <c r="SE235" s="30"/>
      <c r="SF235" s="30"/>
      <c r="SG235" s="30"/>
      <c r="SH235" s="30"/>
      <c r="SI235" s="30"/>
      <c r="SJ235" s="30"/>
      <c r="SK235" s="30"/>
      <c r="SL235" s="30"/>
      <c r="SM235" s="30"/>
      <c r="SN235" s="30"/>
      <c r="SO235" s="30"/>
      <c r="SP235" s="30"/>
      <c r="SQ235" s="30"/>
      <c r="SR235" s="30"/>
      <c r="SS235" s="30"/>
      <c r="ST235" s="30"/>
      <c r="SU235" s="30"/>
      <c r="SV235" s="30"/>
      <c r="SW235" s="30"/>
      <c r="SX235" s="30"/>
      <c r="SY235" s="30"/>
      <c r="SZ235" s="30"/>
      <c r="TA235" s="30"/>
      <c r="TB235" s="30"/>
      <c r="TC235" s="30"/>
      <c r="TD235" s="30"/>
      <c r="TE235" s="30"/>
      <c r="TF235" s="30"/>
      <c r="TG235" s="30"/>
      <c r="TH235" s="30"/>
      <c r="TI235" s="30"/>
      <c r="TJ235" s="30"/>
      <c r="TK235" s="30"/>
      <c r="TL235" s="30"/>
      <c r="TM235" s="30"/>
      <c r="TN235" s="30"/>
      <c r="TO235" s="30"/>
      <c r="TP235" s="30"/>
      <c r="TQ235" s="30"/>
      <c r="TR235" s="30"/>
      <c r="TS235" s="30"/>
      <c r="TT235" s="30"/>
      <c r="TU235" s="30"/>
      <c r="TV235" s="30"/>
      <c r="TW235" s="30"/>
      <c r="TX235" s="30"/>
      <c r="TY235" s="30"/>
      <c r="TZ235" s="30"/>
      <c r="UA235" s="30"/>
    </row>
    <row r="236" spans="2:547">
      <c r="B236" s="30" t="s">
        <v>228</v>
      </c>
      <c r="C236" s="43" t="s">
        <v>541</v>
      </c>
      <c r="D236" s="44"/>
      <c r="E236" s="30">
        <v>823</v>
      </c>
      <c r="F236" s="30">
        <v>151</v>
      </c>
      <c r="G236" s="30">
        <v>18.350000000000001</v>
      </c>
      <c r="H236" s="43" t="s">
        <v>537</v>
      </c>
      <c r="I236" s="44"/>
      <c r="J236" s="30">
        <v>20</v>
      </c>
      <c r="K236" s="30">
        <v>0</v>
      </c>
      <c r="L236" s="30">
        <v>79</v>
      </c>
      <c r="M236" s="30">
        <v>16</v>
      </c>
      <c r="N236" s="30">
        <v>2</v>
      </c>
      <c r="O236" s="30">
        <v>49</v>
      </c>
      <c r="P236" s="30">
        <v>5</v>
      </c>
      <c r="Q236" s="30">
        <v>2</v>
      </c>
      <c r="R236" s="30">
        <v>9</v>
      </c>
      <c r="S236" s="30">
        <v>6</v>
      </c>
      <c r="T236" s="30">
        <v>138</v>
      </c>
      <c r="U236" s="30">
        <v>16</v>
      </c>
      <c r="V236" s="30">
        <v>7</v>
      </c>
      <c r="W236" s="30">
        <v>45</v>
      </c>
      <c r="X236" s="30">
        <v>65</v>
      </c>
      <c r="Y236" s="30">
        <v>17</v>
      </c>
      <c r="Z236" s="30">
        <v>67</v>
      </c>
      <c r="AA236" s="30">
        <v>16</v>
      </c>
      <c r="AB236" s="30">
        <v>19</v>
      </c>
      <c r="AC236" s="30">
        <v>6</v>
      </c>
      <c r="AD236" s="30">
        <v>66</v>
      </c>
      <c r="AE236" s="30">
        <v>19</v>
      </c>
      <c r="AF236" s="30">
        <v>19</v>
      </c>
      <c r="AG236" s="30">
        <v>49</v>
      </c>
      <c r="AH236" s="30">
        <v>6</v>
      </c>
      <c r="AI236" s="30">
        <v>19</v>
      </c>
      <c r="AJ236" s="30">
        <v>20</v>
      </c>
      <c r="AK236" s="30">
        <v>50</v>
      </c>
      <c r="AL236" s="30">
        <v>19</v>
      </c>
      <c r="AM236" s="30">
        <v>15</v>
      </c>
      <c r="AN236" s="30">
        <v>5</v>
      </c>
      <c r="AO236" s="30">
        <v>72</v>
      </c>
      <c r="AP236" s="30">
        <v>70</v>
      </c>
      <c r="AQ236" s="30">
        <v>6</v>
      </c>
      <c r="AR236" s="30">
        <v>49</v>
      </c>
      <c r="AS236" s="30">
        <v>41</v>
      </c>
      <c r="AT236" s="30">
        <v>6</v>
      </c>
      <c r="AU236" s="30">
        <v>72</v>
      </c>
      <c r="AV236" s="30">
        <v>37</v>
      </c>
      <c r="AW236" s="30">
        <v>16</v>
      </c>
      <c r="AX236" s="30">
        <v>12</v>
      </c>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v>52</v>
      </c>
      <c r="FB236" s="30">
        <v>83</v>
      </c>
      <c r="FC236" s="30"/>
      <c r="FD236" s="30"/>
      <c r="FE236" s="30"/>
      <c r="FF236" s="30"/>
      <c r="FG236" s="30"/>
      <c r="FH236" s="30"/>
      <c r="FI236" s="30"/>
      <c r="FJ236" s="30"/>
      <c r="FK236" s="30"/>
      <c r="FL236" s="30"/>
      <c r="FM236" s="30"/>
      <c r="FN236" s="30">
        <v>127</v>
      </c>
      <c r="FO236" s="30"/>
      <c r="FP236" s="30"/>
      <c r="FQ236" s="30"/>
      <c r="FR236" s="30"/>
      <c r="FS236" s="30"/>
      <c r="FT236" s="30"/>
      <c r="FU236" s="30"/>
      <c r="FV236" s="30">
        <v>39</v>
      </c>
      <c r="FW236" s="30">
        <v>17</v>
      </c>
      <c r="FX236" s="30">
        <v>21</v>
      </c>
      <c r="FY236" s="30">
        <v>74</v>
      </c>
      <c r="FZ236" s="30">
        <v>19</v>
      </c>
      <c r="GA236" s="30">
        <v>114</v>
      </c>
      <c r="GB236" s="30">
        <v>121</v>
      </c>
      <c r="GC236" s="30">
        <v>18</v>
      </c>
      <c r="GD236" s="30">
        <v>55</v>
      </c>
      <c r="GE236" s="30">
        <v>53</v>
      </c>
      <c r="GF236" s="30">
        <v>76</v>
      </c>
      <c r="GG236" s="30">
        <v>46</v>
      </c>
      <c r="GH236" s="30">
        <v>20</v>
      </c>
      <c r="GI236" s="30">
        <v>6</v>
      </c>
      <c r="GJ236" s="30">
        <v>92</v>
      </c>
      <c r="GK236" s="30">
        <v>41</v>
      </c>
      <c r="GL236" s="30">
        <v>13</v>
      </c>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v>118</v>
      </c>
      <c r="HO236" s="30"/>
      <c r="HP236" s="30"/>
      <c r="HQ236" s="30"/>
      <c r="HR236" s="30"/>
      <c r="HS236" s="30"/>
      <c r="HT236" s="30">
        <v>18</v>
      </c>
      <c r="HU236" s="30"/>
      <c r="HV236" s="30"/>
      <c r="HW236" s="30"/>
      <c r="HX236" s="30"/>
      <c r="HY236" s="30"/>
      <c r="HZ236" s="30"/>
      <c r="IA236" s="30"/>
      <c r="IB236" s="30"/>
      <c r="IC236" s="30"/>
      <c r="ID236" s="30"/>
      <c r="IE236" s="30"/>
      <c r="IF236" s="30"/>
      <c r="IG236" s="30"/>
      <c r="IH236" s="30"/>
      <c r="II236" s="30">
        <v>125</v>
      </c>
      <c r="IJ236" s="30">
        <v>126</v>
      </c>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30"/>
      <c r="LJ236" s="30"/>
      <c r="LK236" s="30"/>
      <c r="LL236" s="30"/>
      <c r="LM236" s="30"/>
      <c r="LN236" s="30"/>
      <c r="LO236" s="30"/>
      <c r="LP236" s="30"/>
      <c r="LQ236" s="30"/>
      <c r="LR236" s="30"/>
      <c r="LS236" s="30"/>
      <c r="LT236" s="30"/>
      <c r="LU236" s="30"/>
      <c r="LV236" s="30"/>
      <c r="LW236" s="30"/>
      <c r="LX236" s="30"/>
      <c r="LY236" s="30"/>
      <c r="LZ236" s="30"/>
      <c r="MA236" s="30"/>
      <c r="MB236" s="30"/>
      <c r="MC236" s="30"/>
      <c r="MD236" s="30"/>
      <c r="ME236" s="30"/>
      <c r="MF236" s="30"/>
      <c r="MG236" s="30"/>
      <c r="MH236" s="30"/>
      <c r="MI236" s="30"/>
      <c r="MJ236" s="30"/>
      <c r="MK236" s="30"/>
      <c r="ML236" s="30"/>
      <c r="MM236" s="30"/>
      <c r="MN236" s="30"/>
      <c r="MO236" s="30"/>
      <c r="MP236" s="30"/>
      <c r="MQ236" s="30"/>
      <c r="MR236" s="30"/>
      <c r="MS236" s="30"/>
      <c r="MT236" s="30"/>
      <c r="MU236" s="30"/>
      <c r="MV236" s="30"/>
      <c r="MW236" s="30"/>
      <c r="MX236" s="30"/>
      <c r="MY236" s="30"/>
      <c r="MZ236" s="30"/>
      <c r="NA236" s="30"/>
      <c r="NB236" s="30"/>
      <c r="NC236" s="30"/>
      <c r="ND236" s="30"/>
      <c r="NE236" s="30"/>
      <c r="NF236" s="30"/>
      <c r="NG236" s="30"/>
      <c r="NH236" s="30"/>
      <c r="NI236" s="30"/>
      <c r="NJ236" s="30"/>
      <c r="NK236" s="30"/>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c r="PT236" s="30"/>
      <c r="PU236" s="30"/>
      <c r="PV236" s="30"/>
      <c r="PW236" s="30"/>
      <c r="PX236" s="30"/>
      <c r="PY236" s="30"/>
      <c r="PZ236" s="30"/>
      <c r="QA236" s="30"/>
      <c r="QB236" s="30"/>
      <c r="QC236" s="30"/>
      <c r="QD236" s="30"/>
      <c r="QE236" s="30"/>
      <c r="QF236" s="30"/>
      <c r="QG236" s="30"/>
      <c r="QH236" s="30"/>
      <c r="QI236" s="30"/>
      <c r="QJ236" s="30"/>
      <c r="QK236" s="30"/>
      <c r="QL236" s="30"/>
      <c r="QM236" s="30"/>
      <c r="QN236" s="30"/>
      <c r="QO236" s="30"/>
      <c r="QP236" s="30"/>
      <c r="QQ236" s="30"/>
      <c r="QR236" s="30"/>
      <c r="QS236" s="30"/>
      <c r="QT236" s="30"/>
      <c r="QU236" s="30"/>
      <c r="QV236" s="30"/>
      <c r="QW236" s="30"/>
      <c r="QX236" s="30"/>
      <c r="QY236" s="30"/>
      <c r="QZ236" s="30"/>
      <c r="RA236" s="30"/>
      <c r="RB236" s="30"/>
      <c r="RC236" s="30"/>
      <c r="RD236" s="30"/>
      <c r="RE236" s="30"/>
      <c r="RF236" s="30"/>
      <c r="RG236" s="30"/>
      <c r="RH236" s="30"/>
      <c r="RI236" s="30"/>
      <c r="RJ236" s="30"/>
      <c r="RK236" s="30"/>
      <c r="RL236" s="30"/>
      <c r="RM236" s="30"/>
      <c r="RN236" s="30"/>
      <c r="RO236" s="30"/>
      <c r="RP236" s="30"/>
      <c r="RQ236" s="30"/>
      <c r="RR236" s="30"/>
      <c r="RS236" s="30"/>
      <c r="RT236" s="30"/>
      <c r="RU236" s="30"/>
      <c r="RV236" s="30"/>
      <c r="RW236" s="30"/>
      <c r="RX236" s="30"/>
      <c r="RY236" s="30"/>
      <c r="RZ236" s="30"/>
      <c r="SA236" s="30"/>
      <c r="SB236" s="30">
        <v>127</v>
      </c>
      <c r="SC236" s="30"/>
      <c r="SD236" s="30"/>
      <c r="SE236" s="30"/>
      <c r="SF236" s="30"/>
      <c r="SG236" s="30"/>
      <c r="SH236" s="30"/>
      <c r="SI236" s="30"/>
      <c r="SJ236" s="30"/>
      <c r="SK236" s="30"/>
      <c r="SL236" s="30">
        <v>75</v>
      </c>
      <c r="SM236" s="30">
        <v>70</v>
      </c>
      <c r="SN236" s="30"/>
      <c r="SO236" s="30"/>
      <c r="SP236" s="30"/>
      <c r="SQ236" s="30"/>
      <c r="SR236" s="30"/>
      <c r="SS236" s="30"/>
      <c r="ST236" s="30"/>
      <c r="SU236" s="30"/>
      <c r="SV236" s="30"/>
      <c r="SW236" s="30"/>
      <c r="SX236" s="30"/>
      <c r="SY236" s="30"/>
      <c r="SZ236" s="30"/>
      <c r="TA236" s="30"/>
      <c r="TB236" s="30"/>
      <c r="TC236" s="30"/>
      <c r="TD236" s="30"/>
      <c r="TE236" s="30"/>
      <c r="TF236" s="30"/>
      <c r="TG236" s="30"/>
      <c r="TH236" s="30"/>
      <c r="TI236" s="30"/>
      <c r="TJ236" s="30"/>
      <c r="TK236" s="30"/>
      <c r="TL236" s="30"/>
      <c r="TM236" s="30"/>
      <c r="TN236" s="30"/>
      <c r="TO236" s="30"/>
      <c r="TP236" s="30"/>
      <c r="TQ236" s="30"/>
      <c r="TR236" s="30"/>
      <c r="TS236" s="30"/>
      <c r="TT236" s="30"/>
      <c r="TU236" s="30"/>
      <c r="TV236" s="30"/>
      <c r="TW236" s="30"/>
      <c r="TX236" s="30">
        <v>7</v>
      </c>
      <c r="TY236" s="30">
        <v>9</v>
      </c>
      <c r="TZ236" s="30"/>
      <c r="UA236" s="30"/>
    </row>
    <row r="237" spans="2:547" ht="15.75" thickBot="1">
      <c r="B237" s="30" t="s">
        <v>229</v>
      </c>
      <c r="C237" s="43" t="s">
        <v>541</v>
      </c>
      <c r="D237" s="44"/>
      <c r="E237" s="30">
        <v>972</v>
      </c>
      <c r="F237" s="30">
        <v>143</v>
      </c>
      <c r="G237" s="30">
        <v>14.71</v>
      </c>
      <c r="H237" s="43" t="s">
        <v>537</v>
      </c>
      <c r="I237" s="44"/>
      <c r="J237" s="30">
        <v>18</v>
      </c>
      <c r="K237" s="30">
        <v>0</v>
      </c>
      <c r="L237" s="30">
        <v>71</v>
      </c>
      <c r="M237" s="30">
        <v>6</v>
      </c>
      <c r="N237" s="30">
        <v>0</v>
      </c>
      <c r="O237" s="30">
        <v>55</v>
      </c>
      <c r="P237" s="30">
        <v>9</v>
      </c>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v>13</v>
      </c>
      <c r="DM237" s="30">
        <v>4</v>
      </c>
      <c r="DN237" s="30">
        <v>136</v>
      </c>
      <c r="DO237" s="30">
        <v>55</v>
      </c>
      <c r="DP237" s="30">
        <v>68</v>
      </c>
      <c r="DQ237" s="30">
        <v>60</v>
      </c>
      <c r="DR237" s="30">
        <v>52</v>
      </c>
      <c r="DS237" s="30">
        <v>10</v>
      </c>
      <c r="DT237" s="30">
        <v>14</v>
      </c>
      <c r="DU237" s="30">
        <v>49</v>
      </c>
      <c r="DV237" s="30">
        <v>15</v>
      </c>
      <c r="DW237" s="30">
        <v>14</v>
      </c>
      <c r="DX237" s="30">
        <v>10</v>
      </c>
      <c r="DY237" s="30">
        <v>15</v>
      </c>
      <c r="DZ237" s="30">
        <v>9</v>
      </c>
      <c r="EA237" s="30">
        <v>16</v>
      </c>
      <c r="EB237" s="30">
        <v>8</v>
      </c>
      <c r="EC237" s="30">
        <v>9</v>
      </c>
      <c r="ED237" s="30">
        <v>7</v>
      </c>
      <c r="EE237" s="30">
        <v>61</v>
      </c>
      <c r="EF237" s="30">
        <v>68</v>
      </c>
      <c r="EG237" s="30">
        <v>9</v>
      </c>
      <c r="EH237" s="30">
        <v>50</v>
      </c>
      <c r="EI237" s="30">
        <v>9</v>
      </c>
      <c r="EJ237" s="30">
        <v>60</v>
      </c>
      <c r="EK237" s="30">
        <v>6</v>
      </c>
      <c r="EL237" s="30">
        <v>64</v>
      </c>
      <c r="EM237" s="30">
        <v>7</v>
      </c>
      <c r="EN237" s="30">
        <v>48</v>
      </c>
      <c r="EO237" s="30">
        <v>8</v>
      </c>
      <c r="EP237" s="30">
        <v>7</v>
      </c>
      <c r="EQ237" s="30">
        <v>55</v>
      </c>
      <c r="ER237" s="30"/>
      <c r="ES237" s="30"/>
      <c r="ET237" s="30">
        <v>11</v>
      </c>
      <c r="EU237" s="30">
        <v>51</v>
      </c>
      <c r="EV237" s="30">
        <v>73</v>
      </c>
      <c r="EW237" s="30">
        <v>11</v>
      </c>
      <c r="EX237" s="30">
        <v>7</v>
      </c>
      <c r="EY237" s="30"/>
      <c r="EZ237" s="30"/>
      <c r="FA237" s="30"/>
      <c r="FB237" s="30"/>
      <c r="FC237" s="30"/>
      <c r="FD237" s="30"/>
      <c r="FE237" s="30"/>
      <c r="FF237" s="30"/>
      <c r="FG237" s="30"/>
      <c r="FH237" s="30"/>
      <c r="FI237" s="30">
        <v>18</v>
      </c>
      <c r="FJ237" s="30">
        <v>130</v>
      </c>
      <c r="FK237" s="30"/>
      <c r="FL237" s="30"/>
      <c r="FM237" s="30"/>
      <c r="FN237" s="30"/>
      <c r="FO237" s="30"/>
      <c r="FP237" s="30"/>
      <c r="FQ237" s="30"/>
      <c r="FR237" s="30"/>
      <c r="FS237" s="30"/>
      <c r="FT237" s="30"/>
      <c r="FU237" s="30"/>
      <c r="FV237" s="30">
        <v>33</v>
      </c>
      <c r="FW237" s="30">
        <v>17</v>
      </c>
      <c r="FX237" s="30">
        <v>32</v>
      </c>
      <c r="FY237" s="30">
        <v>62</v>
      </c>
      <c r="FZ237" s="30">
        <v>17</v>
      </c>
      <c r="GA237" s="30">
        <v>120</v>
      </c>
      <c r="GB237" s="30">
        <v>117</v>
      </c>
      <c r="GC237" s="30">
        <v>19</v>
      </c>
      <c r="GD237" s="30">
        <v>45</v>
      </c>
      <c r="GE237" s="30">
        <v>59</v>
      </c>
      <c r="GF237" s="30">
        <v>83</v>
      </c>
      <c r="GG237" s="30">
        <v>43</v>
      </c>
      <c r="GH237" s="30">
        <v>16</v>
      </c>
      <c r="GI237" s="30">
        <v>6</v>
      </c>
      <c r="GJ237" s="30">
        <v>86</v>
      </c>
      <c r="GK237" s="30">
        <v>45</v>
      </c>
      <c r="GL237" s="30">
        <v>12</v>
      </c>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v>123</v>
      </c>
      <c r="HO237" s="30"/>
      <c r="HP237" s="30"/>
      <c r="HQ237" s="30"/>
      <c r="HR237" s="30"/>
      <c r="HS237" s="30"/>
      <c r="HT237" s="30">
        <v>17</v>
      </c>
      <c r="HU237" s="30"/>
      <c r="HV237" s="30"/>
      <c r="HW237" s="30"/>
      <c r="HX237" s="30"/>
      <c r="HY237" s="30"/>
      <c r="HZ237" s="30"/>
      <c r="IA237" s="30"/>
      <c r="IB237" s="30"/>
      <c r="IC237" s="30"/>
      <c r="ID237" s="30"/>
      <c r="IE237" s="30"/>
      <c r="IF237" s="30"/>
      <c r="IG237" s="30"/>
      <c r="IH237" s="30"/>
      <c r="II237" s="30">
        <v>120</v>
      </c>
      <c r="IJ237" s="30">
        <v>118</v>
      </c>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30"/>
      <c r="LE237" s="30"/>
      <c r="LF237" s="30"/>
      <c r="LG237" s="30"/>
      <c r="LH237" s="30"/>
      <c r="LI237" s="30"/>
      <c r="LJ237" s="30"/>
      <c r="LK237" s="30"/>
      <c r="LL237" s="30"/>
      <c r="LM237" s="30"/>
      <c r="LN237" s="30"/>
      <c r="LO237" s="30"/>
      <c r="LP237" s="30"/>
      <c r="LQ237" s="30"/>
      <c r="LR237" s="30"/>
      <c r="LS237" s="30"/>
      <c r="LT237" s="30"/>
      <c r="LU237" s="30"/>
      <c r="LV237" s="30"/>
      <c r="LW237" s="30"/>
      <c r="LX237" s="30"/>
      <c r="LY237" s="30"/>
      <c r="LZ237" s="30"/>
      <c r="MA237" s="30"/>
      <c r="MB237" s="30"/>
      <c r="MC237" s="30"/>
      <c r="MD237" s="30"/>
      <c r="ME237" s="30"/>
      <c r="MF237" s="30"/>
      <c r="MG237" s="30"/>
      <c r="MH237" s="30"/>
      <c r="MI237" s="30"/>
      <c r="MJ237" s="30"/>
      <c r="MK237" s="30"/>
      <c r="ML237" s="30"/>
      <c r="MM237" s="30"/>
      <c r="MN237" s="30"/>
      <c r="MO237" s="30"/>
      <c r="MP237" s="30"/>
      <c r="MQ237" s="30"/>
      <c r="MR237" s="30"/>
      <c r="MS237" s="30"/>
      <c r="MT237" s="30"/>
      <c r="MU237" s="30"/>
      <c r="MV237" s="30"/>
      <c r="MW237" s="30"/>
      <c r="MX237" s="30"/>
      <c r="MY237" s="30"/>
      <c r="MZ237" s="30"/>
      <c r="NA237" s="30"/>
      <c r="NB237" s="30"/>
      <c r="NC237" s="30"/>
      <c r="ND237" s="30"/>
      <c r="NE237" s="30"/>
      <c r="NF237" s="30"/>
      <c r="NG237" s="30"/>
      <c r="NH237" s="30"/>
      <c r="NI237" s="30"/>
      <c r="NJ237" s="30"/>
      <c r="NK237" s="30"/>
      <c r="NL237" s="30"/>
      <c r="NM237" s="30"/>
      <c r="NN237" s="30"/>
      <c r="NO237" s="30"/>
      <c r="NP237" s="30"/>
      <c r="NQ237" s="30"/>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c r="ON237" s="30"/>
      <c r="OO237" s="30"/>
      <c r="OP237" s="30"/>
      <c r="OQ237" s="30"/>
      <c r="OR237" s="30"/>
      <c r="OS237" s="30"/>
      <c r="OT237" s="30"/>
      <c r="OU237" s="30"/>
      <c r="OV237" s="30"/>
      <c r="OW237" s="30"/>
      <c r="OX237" s="30"/>
      <c r="OY237" s="30"/>
      <c r="OZ237" s="30"/>
      <c r="PA237" s="30"/>
      <c r="PB237" s="30"/>
      <c r="PC237" s="30"/>
      <c r="PD237" s="30"/>
      <c r="PE237" s="30"/>
      <c r="PF237" s="30"/>
      <c r="PG237" s="30"/>
      <c r="PH237" s="30"/>
      <c r="PI237" s="30"/>
      <c r="PJ237" s="30"/>
      <c r="PK237" s="30"/>
      <c r="PL237" s="30"/>
      <c r="PM237" s="30"/>
      <c r="PN237" s="30"/>
      <c r="PO237" s="30"/>
      <c r="PP237" s="30"/>
      <c r="PQ237" s="30"/>
      <c r="PR237" s="30"/>
      <c r="PS237" s="30"/>
      <c r="PT237" s="30"/>
      <c r="PU237" s="30"/>
      <c r="PV237" s="30"/>
      <c r="PW237" s="30"/>
      <c r="PX237" s="30"/>
      <c r="PY237" s="30"/>
      <c r="PZ237" s="30"/>
      <c r="QA237" s="30"/>
      <c r="QB237" s="30"/>
      <c r="QC237" s="30"/>
      <c r="QD237" s="30"/>
      <c r="QE237" s="30"/>
      <c r="QF237" s="30"/>
      <c r="QG237" s="30"/>
      <c r="QH237" s="30"/>
      <c r="QI237" s="30"/>
      <c r="QJ237" s="30"/>
      <c r="QK237" s="30"/>
      <c r="QL237" s="30"/>
      <c r="QM237" s="30"/>
      <c r="QN237" s="30"/>
      <c r="QO237" s="30"/>
      <c r="QP237" s="30"/>
      <c r="QQ237" s="30"/>
      <c r="QR237" s="30"/>
      <c r="QS237" s="30"/>
      <c r="QT237" s="30"/>
      <c r="QU237" s="30"/>
      <c r="QV237" s="30"/>
      <c r="QW237" s="30"/>
      <c r="QX237" s="30"/>
      <c r="QY237" s="30"/>
      <c r="QZ237" s="30"/>
      <c r="RA237" s="30"/>
      <c r="RB237" s="30"/>
      <c r="RC237" s="30"/>
      <c r="RD237" s="30"/>
      <c r="RE237" s="30"/>
      <c r="RF237" s="30"/>
      <c r="RG237" s="30"/>
      <c r="RH237" s="30"/>
      <c r="RI237" s="30"/>
      <c r="RJ237" s="30"/>
      <c r="RK237" s="30"/>
      <c r="RL237" s="30"/>
      <c r="RM237" s="30"/>
      <c r="RN237" s="30"/>
      <c r="RO237" s="30"/>
      <c r="RP237" s="30"/>
      <c r="RQ237" s="30"/>
      <c r="RR237" s="30"/>
      <c r="RS237" s="30"/>
      <c r="RT237" s="30"/>
      <c r="RU237" s="30"/>
      <c r="RV237" s="30"/>
      <c r="RW237" s="30"/>
      <c r="RX237" s="30"/>
      <c r="RY237" s="30"/>
      <c r="RZ237" s="30"/>
      <c r="SA237" s="30"/>
      <c r="SB237" s="30"/>
      <c r="SC237" s="30">
        <v>117</v>
      </c>
      <c r="SD237" s="30"/>
      <c r="SE237" s="30"/>
      <c r="SF237" s="30"/>
      <c r="SG237" s="30"/>
      <c r="SH237" s="30"/>
      <c r="SI237" s="30"/>
      <c r="SJ237" s="30"/>
      <c r="SK237" s="30"/>
      <c r="SL237" s="30"/>
      <c r="SM237" s="30"/>
      <c r="SN237" s="30"/>
      <c r="SO237" s="30"/>
      <c r="SP237" s="30"/>
      <c r="SQ237" s="30"/>
      <c r="SR237" s="30"/>
      <c r="SS237" s="30"/>
      <c r="ST237" s="30"/>
      <c r="SU237" s="30"/>
      <c r="SV237" s="30"/>
      <c r="SW237" s="30"/>
      <c r="SX237" s="30"/>
      <c r="SY237" s="30"/>
      <c r="SZ237" s="30"/>
      <c r="TA237" s="30"/>
      <c r="TB237" s="30"/>
      <c r="TC237" s="30"/>
      <c r="TD237" s="30"/>
      <c r="TE237" s="30"/>
      <c r="TF237" s="30"/>
      <c r="TG237" s="30"/>
      <c r="TH237" s="30"/>
      <c r="TI237" s="30"/>
      <c r="TJ237" s="30"/>
      <c r="TK237" s="30"/>
      <c r="TL237" s="30"/>
      <c r="TM237" s="30"/>
      <c r="TN237" s="30"/>
      <c r="TO237" s="30"/>
      <c r="TP237" s="30"/>
      <c r="TQ237" s="30"/>
      <c r="TR237" s="30"/>
      <c r="TS237" s="30"/>
      <c r="TT237" s="30"/>
      <c r="TU237" s="30"/>
      <c r="TV237" s="30"/>
      <c r="TW237" s="30"/>
      <c r="TX237" s="30"/>
      <c r="TY237" s="30"/>
      <c r="TZ237" s="30"/>
      <c r="UA237" s="30"/>
    </row>
    <row r="238" spans="2:547" ht="16.5" thickTop="1" thickBot="1">
      <c r="B238" s="29" t="s">
        <v>538</v>
      </c>
      <c r="C238" s="45" t="s">
        <v>537</v>
      </c>
      <c r="D238" s="46"/>
      <c r="E238" s="29">
        <f>SUM(E204:E237)</f>
        <v>30538</v>
      </c>
      <c r="F238" s="29">
        <f>SUM(F204:F237)</f>
        <v>5635</v>
      </c>
      <c r="G238" s="29" t="s">
        <v>537</v>
      </c>
      <c r="H238" s="45" t="s">
        <v>537</v>
      </c>
      <c r="I238" s="46"/>
      <c r="J238" s="29">
        <v>839</v>
      </c>
      <c r="K238" s="29">
        <v>21</v>
      </c>
      <c r="L238" s="29">
        <v>3021</v>
      </c>
      <c r="M238" s="29">
        <v>433</v>
      </c>
      <c r="N238" s="29">
        <v>24</v>
      </c>
      <c r="O238" s="29">
        <v>1613</v>
      </c>
      <c r="P238" s="29">
        <v>462</v>
      </c>
      <c r="Q238" s="29">
        <v>68</v>
      </c>
      <c r="R238" s="29">
        <v>249</v>
      </c>
      <c r="S238" s="29">
        <v>152</v>
      </c>
      <c r="T238" s="29">
        <v>3398</v>
      </c>
      <c r="U238" s="29">
        <v>307</v>
      </c>
      <c r="V238" s="29">
        <v>323</v>
      </c>
      <c r="W238" s="29">
        <v>837</v>
      </c>
      <c r="X238" s="29">
        <v>1958</v>
      </c>
      <c r="Y238" s="29">
        <v>292</v>
      </c>
      <c r="Z238" s="29">
        <v>1961</v>
      </c>
      <c r="AA238" s="29">
        <v>298</v>
      </c>
      <c r="AB238" s="29">
        <v>383</v>
      </c>
      <c r="AC238" s="29">
        <v>311</v>
      </c>
      <c r="AD238" s="29">
        <v>1931</v>
      </c>
      <c r="AE238" s="29">
        <v>375</v>
      </c>
      <c r="AF238" s="29">
        <v>377</v>
      </c>
      <c r="AG238" s="29">
        <v>854</v>
      </c>
      <c r="AH238" s="29">
        <v>287</v>
      </c>
      <c r="AI238" s="29">
        <v>376</v>
      </c>
      <c r="AJ238" s="29">
        <v>425</v>
      </c>
      <c r="AK238" s="29">
        <v>1000</v>
      </c>
      <c r="AL238" s="29">
        <v>400</v>
      </c>
      <c r="AM238" s="29">
        <v>300</v>
      </c>
      <c r="AN238" s="29">
        <v>285</v>
      </c>
      <c r="AO238" s="29">
        <v>1892</v>
      </c>
      <c r="AP238" s="29">
        <v>1931</v>
      </c>
      <c r="AQ238" s="29">
        <v>294</v>
      </c>
      <c r="AR238" s="29">
        <v>897</v>
      </c>
      <c r="AS238" s="29">
        <v>779</v>
      </c>
      <c r="AT238" s="29">
        <v>287</v>
      </c>
      <c r="AU238" s="29">
        <v>1902</v>
      </c>
      <c r="AV238" s="29">
        <v>789</v>
      </c>
      <c r="AW238" s="29">
        <v>288</v>
      </c>
      <c r="AX238" s="29">
        <v>275</v>
      </c>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v>273</v>
      </c>
      <c r="DM238" s="29">
        <v>68</v>
      </c>
      <c r="DN238" s="29">
        <v>1697</v>
      </c>
      <c r="DO238" s="29">
        <v>632</v>
      </c>
      <c r="DP238" s="29">
        <v>839</v>
      </c>
      <c r="DQ238" s="29">
        <v>758</v>
      </c>
      <c r="DR238" s="29">
        <v>544</v>
      </c>
      <c r="DS238" s="29">
        <v>176</v>
      </c>
      <c r="DT238" s="29">
        <v>280</v>
      </c>
      <c r="DU238" s="29">
        <v>562</v>
      </c>
      <c r="DV238" s="29">
        <v>282</v>
      </c>
      <c r="DW238" s="29">
        <v>289</v>
      </c>
      <c r="DX238" s="29">
        <v>169</v>
      </c>
      <c r="DY238" s="29">
        <v>307</v>
      </c>
      <c r="DZ238" s="29">
        <v>187</v>
      </c>
      <c r="EA238" s="29">
        <v>293</v>
      </c>
      <c r="EB238" s="29">
        <v>155</v>
      </c>
      <c r="EC238" s="29">
        <v>142</v>
      </c>
      <c r="ED238" s="29">
        <v>159</v>
      </c>
      <c r="EE238" s="29">
        <v>771</v>
      </c>
      <c r="EF238" s="29">
        <v>759</v>
      </c>
      <c r="EG238" s="29">
        <v>162</v>
      </c>
      <c r="EH238" s="29">
        <v>581</v>
      </c>
      <c r="EI238" s="29">
        <v>184</v>
      </c>
      <c r="EJ238" s="29">
        <v>713</v>
      </c>
      <c r="EK238" s="29">
        <v>126</v>
      </c>
      <c r="EL238" s="29">
        <v>749</v>
      </c>
      <c r="EM238" s="29">
        <v>126</v>
      </c>
      <c r="EN238" s="29">
        <v>566</v>
      </c>
      <c r="EO238" s="29">
        <v>155</v>
      </c>
      <c r="EP238" s="29">
        <v>143</v>
      </c>
      <c r="EQ238" s="29">
        <v>581</v>
      </c>
      <c r="ER238" s="29"/>
      <c r="ES238" s="29"/>
      <c r="ET238" s="29">
        <v>301</v>
      </c>
      <c r="EU238" s="29">
        <v>708</v>
      </c>
      <c r="EV238" s="29">
        <v>1202</v>
      </c>
      <c r="EW238" s="29">
        <v>325</v>
      </c>
      <c r="EX238" s="29">
        <v>86</v>
      </c>
      <c r="EY238" s="29"/>
      <c r="EZ238" s="29"/>
      <c r="FA238" s="29">
        <v>1100</v>
      </c>
      <c r="FB238" s="29">
        <v>1843</v>
      </c>
      <c r="FC238" s="29"/>
      <c r="FD238" s="29"/>
      <c r="FE238" s="29"/>
      <c r="FF238" s="29"/>
      <c r="FG238" s="29"/>
      <c r="FH238" s="29">
        <v>1954</v>
      </c>
      <c r="FI238" s="29">
        <v>18</v>
      </c>
      <c r="FJ238" s="29">
        <v>130</v>
      </c>
      <c r="FK238" s="29"/>
      <c r="FL238" s="29"/>
      <c r="FM238" s="29"/>
      <c r="FN238" s="29">
        <v>2701</v>
      </c>
      <c r="FO238" s="29"/>
      <c r="FP238" s="29"/>
      <c r="FQ238" s="29"/>
      <c r="FR238" s="29"/>
      <c r="FS238" s="29"/>
      <c r="FT238" s="29"/>
      <c r="FU238" s="29"/>
      <c r="FV238" s="29">
        <v>1379</v>
      </c>
      <c r="FW238" s="29">
        <v>762</v>
      </c>
      <c r="FX238" s="29">
        <v>908</v>
      </c>
      <c r="FY238" s="29">
        <v>2453</v>
      </c>
      <c r="FZ238" s="29">
        <v>786</v>
      </c>
      <c r="GA238" s="29">
        <v>4408</v>
      </c>
      <c r="GB238" s="29">
        <v>4496</v>
      </c>
      <c r="GC238" s="29">
        <v>667</v>
      </c>
      <c r="GD238" s="29">
        <v>1972</v>
      </c>
      <c r="GE238" s="29">
        <v>1848</v>
      </c>
      <c r="GF238" s="29">
        <v>2638</v>
      </c>
      <c r="GG238" s="29">
        <v>1991</v>
      </c>
      <c r="GH238" s="29">
        <v>760</v>
      </c>
      <c r="GI238" s="29">
        <v>315</v>
      </c>
      <c r="GJ238" s="29">
        <v>3239</v>
      </c>
      <c r="GK238" s="29">
        <v>1915</v>
      </c>
      <c r="GL238" s="29">
        <v>532</v>
      </c>
      <c r="GM238" s="29"/>
      <c r="GN238" s="29"/>
      <c r="GO238" s="29"/>
      <c r="GP238" s="29"/>
      <c r="GQ238" s="29"/>
      <c r="GR238" s="29"/>
      <c r="GS238" s="29"/>
      <c r="GT238" s="29"/>
      <c r="GU238" s="29"/>
      <c r="GV238" s="29"/>
      <c r="GW238" s="29"/>
      <c r="GX238" s="29"/>
      <c r="GY238" s="29"/>
      <c r="GZ238" s="29"/>
      <c r="HA238" s="29"/>
      <c r="HB238" s="29"/>
      <c r="HC238" s="29"/>
      <c r="HD238" s="29"/>
      <c r="HE238" s="29"/>
      <c r="HF238" s="29">
        <v>1878</v>
      </c>
      <c r="HG238" s="29"/>
      <c r="HH238" s="29"/>
      <c r="HI238" s="29"/>
      <c r="HJ238" s="29"/>
      <c r="HK238" s="29"/>
      <c r="HL238" s="29"/>
      <c r="HM238" s="29"/>
      <c r="HN238" s="29">
        <v>1875</v>
      </c>
      <c r="HO238" s="29"/>
      <c r="HP238" s="29"/>
      <c r="HQ238" s="29"/>
      <c r="HR238" s="29"/>
      <c r="HS238" s="29"/>
      <c r="HT238" s="29">
        <v>263</v>
      </c>
      <c r="HU238" s="29"/>
      <c r="HV238" s="29"/>
      <c r="HW238" s="29">
        <v>800</v>
      </c>
      <c r="HX238" s="29"/>
      <c r="HY238" s="29"/>
      <c r="HZ238" s="29"/>
      <c r="IA238" s="29"/>
      <c r="IB238" s="29"/>
      <c r="IC238" s="29"/>
      <c r="ID238" s="29"/>
      <c r="IE238" s="29"/>
      <c r="IF238" s="29"/>
      <c r="IG238" s="29"/>
      <c r="IH238" s="29"/>
      <c r="II238" s="29">
        <v>4604</v>
      </c>
      <c r="IJ238" s="29">
        <v>4634</v>
      </c>
      <c r="IK238" s="29"/>
      <c r="IL238" s="29"/>
      <c r="IM238" s="29"/>
      <c r="IN238" s="29"/>
      <c r="IO238" s="29"/>
      <c r="IP238" s="29"/>
      <c r="IQ238" s="29"/>
      <c r="IR238" s="29"/>
      <c r="IS238" s="29"/>
      <c r="IT238" s="29"/>
      <c r="IU238" s="29"/>
      <c r="IV238" s="29"/>
      <c r="IW238" s="29"/>
      <c r="IX238" s="29"/>
      <c r="IY238" s="29"/>
      <c r="IZ238" s="29"/>
      <c r="JA238" s="29"/>
      <c r="JB238" s="29"/>
      <c r="JC238" s="29"/>
      <c r="JD238" s="29"/>
      <c r="JE238" s="29"/>
      <c r="JF238" s="29"/>
      <c r="JG238" s="29"/>
      <c r="JH238" s="29"/>
      <c r="JI238" s="29"/>
      <c r="JJ238" s="29"/>
      <c r="JK238" s="29"/>
      <c r="JL238" s="29"/>
      <c r="JM238" s="29"/>
      <c r="JN238" s="29"/>
      <c r="JO238" s="29"/>
      <c r="JP238" s="29"/>
      <c r="JQ238" s="29"/>
      <c r="JR238" s="29"/>
      <c r="JS238" s="29"/>
      <c r="JT238" s="29"/>
      <c r="JU238" s="29"/>
      <c r="JV238" s="29"/>
      <c r="JW238" s="29"/>
      <c r="JX238" s="29"/>
      <c r="JY238" s="29"/>
      <c r="JZ238" s="29"/>
      <c r="KA238" s="29"/>
      <c r="KB238" s="29"/>
      <c r="KC238" s="29"/>
      <c r="KD238" s="29"/>
      <c r="KE238" s="29"/>
      <c r="KF238" s="29"/>
      <c r="KG238" s="29"/>
      <c r="KH238" s="29"/>
      <c r="KI238" s="29"/>
      <c r="KJ238" s="29"/>
      <c r="KK238" s="29"/>
      <c r="KL238" s="29"/>
      <c r="KM238" s="29"/>
      <c r="KN238" s="29"/>
      <c r="KO238" s="29"/>
      <c r="KP238" s="29"/>
      <c r="KQ238" s="29"/>
      <c r="KR238" s="29"/>
      <c r="KS238" s="29"/>
      <c r="KT238" s="29"/>
      <c r="KU238" s="29"/>
      <c r="KV238" s="29"/>
      <c r="KW238" s="29"/>
      <c r="KX238" s="29"/>
      <c r="KY238" s="29"/>
      <c r="KZ238" s="29"/>
      <c r="LA238" s="29"/>
      <c r="LB238" s="29"/>
      <c r="LC238" s="29"/>
      <c r="LD238" s="29"/>
      <c r="LE238" s="29"/>
      <c r="LF238" s="29"/>
      <c r="LG238" s="29"/>
      <c r="LH238" s="29"/>
      <c r="LI238" s="29"/>
      <c r="LJ238" s="29"/>
      <c r="LK238" s="29"/>
      <c r="LL238" s="29"/>
      <c r="LM238" s="29"/>
      <c r="LN238" s="29"/>
      <c r="LO238" s="29"/>
      <c r="LP238" s="29"/>
      <c r="LQ238" s="29"/>
      <c r="LR238" s="29"/>
      <c r="LS238" s="29"/>
      <c r="LT238" s="29"/>
      <c r="LU238" s="29"/>
      <c r="LV238" s="29"/>
      <c r="LW238" s="29"/>
      <c r="LX238" s="29"/>
      <c r="LY238" s="29"/>
      <c r="LZ238" s="29"/>
      <c r="MA238" s="29"/>
      <c r="MB238" s="29"/>
      <c r="MC238" s="29"/>
      <c r="MD238" s="29"/>
      <c r="ME238" s="29"/>
      <c r="MF238" s="29"/>
      <c r="MG238" s="29"/>
      <c r="MH238" s="29"/>
      <c r="MI238" s="29"/>
      <c r="MJ238" s="29"/>
      <c r="MK238" s="29"/>
      <c r="ML238" s="29"/>
      <c r="MM238" s="29"/>
      <c r="MN238" s="29"/>
      <c r="MO238" s="29"/>
      <c r="MP238" s="29"/>
      <c r="MQ238" s="29"/>
      <c r="MR238" s="29"/>
      <c r="MS238" s="29"/>
      <c r="MT238" s="29"/>
      <c r="MU238" s="29"/>
      <c r="MV238" s="29"/>
      <c r="MW238" s="29"/>
      <c r="MX238" s="29"/>
      <c r="MY238" s="29"/>
      <c r="MZ238" s="29"/>
      <c r="NA238" s="29"/>
      <c r="NB238" s="29"/>
      <c r="NC238" s="29"/>
      <c r="ND238" s="29"/>
      <c r="NE238" s="29"/>
      <c r="NF238" s="29"/>
      <c r="NG238" s="29"/>
      <c r="NH238" s="29"/>
      <c r="NI238" s="29"/>
      <c r="NJ238" s="29"/>
      <c r="NK238" s="29"/>
      <c r="NL238" s="29"/>
      <c r="NM238" s="29"/>
      <c r="NN238" s="29"/>
      <c r="NO238" s="29"/>
      <c r="NP238" s="29"/>
      <c r="NQ238" s="29"/>
      <c r="NR238" s="29"/>
      <c r="NS238" s="29"/>
      <c r="NT238" s="29"/>
      <c r="NU238" s="29"/>
      <c r="NV238" s="29"/>
      <c r="NW238" s="29"/>
      <c r="NX238" s="29"/>
      <c r="NY238" s="29"/>
      <c r="NZ238" s="29"/>
      <c r="OA238" s="29"/>
      <c r="OB238" s="29"/>
      <c r="OC238" s="29"/>
      <c r="OD238" s="29"/>
      <c r="OE238" s="29"/>
      <c r="OF238" s="29"/>
      <c r="OG238" s="29"/>
      <c r="OH238" s="29"/>
      <c r="OI238" s="29"/>
      <c r="OJ238" s="29"/>
      <c r="OK238" s="29"/>
      <c r="OL238" s="29"/>
      <c r="OM238" s="29"/>
      <c r="ON238" s="29"/>
      <c r="OO238" s="29"/>
      <c r="OP238" s="29"/>
      <c r="OQ238" s="29"/>
      <c r="OR238" s="29"/>
      <c r="OS238" s="29"/>
      <c r="OT238" s="29"/>
      <c r="OU238" s="29"/>
      <c r="OV238" s="29"/>
      <c r="OW238" s="29"/>
      <c r="OX238" s="29"/>
      <c r="OY238" s="29"/>
      <c r="OZ238" s="29"/>
      <c r="PA238" s="29"/>
      <c r="PB238" s="29"/>
      <c r="PC238" s="29"/>
      <c r="PD238" s="29"/>
      <c r="PE238" s="29"/>
      <c r="PF238" s="29"/>
      <c r="PG238" s="29"/>
      <c r="PH238" s="29"/>
      <c r="PI238" s="29"/>
      <c r="PJ238" s="29"/>
      <c r="PK238" s="29"/>
      <c r="PL238" s="29"/>
      <c r="PM238" s="29"/>
      <c r="PN238" s="29"/>
      <c r="PO238" s="29"/>
      <c r="PP238" s="29"/>
      <c r="PQ238" s="29"/>
      <c r="PR238" s="29"/>
      <c r="PS238" s="29"/>
      <c r="PT238" s="29"/>
      <c r="PU238" s="29"/>
      <c r="PV238" s="29"/>
      <c r="PW238" s="29"/>
      <c r="PX238" s="29"/>
      <c r="PY238" s="29"/>
      <c r="PZ238" s="29"/>
      <c r="QA238" s="29"/>
      <c r="QB238" s="29"/>
      <c r="QC238" s="29"/>
      <c r="QD238" s="29"/>
      <c r="QE238" s="29"/>
      <c r="QF238" s="29"/>
      <c r="QG238" s="29"/>
      <c r="QH238" s="29"/>
      <c r="QI238" s="29"/>
      <c r="QJ238" s="29"/>
      <c r="QK238" s="29"/>
      <c r="QL238" s="29"/>
      <c r="QM238" s="29"/>
      <c r="QN238" s="29"/>
      <c r="QO238" s="29"/>
      <c r="QP238" s="29"/>
      <c r="QQ238" s="29"/>
      <c r="QR238" s="29">
        <v>138</v>
      </c>
      <c r="QS238" s="29">
        <v>193</v>
      </c>
      <c r="QT238" s="29">
        <v>128</v>
      </c>
      <c r="QU238" s="29">
        <v>36</v>
      </c>
      <c r="QV238" s="29">
        <v>128</v>
      </c>
      <c r="QW238" s="29">
        <v>135</v>
      </c>
      <c r="QX238" s="29">
        <v>192</v>
      </c>
      <c r="QY238" s="29">
        <v>214</v>
      </c>
      <c r="QZ238" s="29">
        <v>104</v>
      </c>
      <c r="RA238" s="29">
        <v>47</v>
      </c>
      <c r="RB238" s="29">
        <v>74</v>
      </c>
      <c r="RC238" s="29">
        <v>91</v>
      </c>
      <c r="RD238" s="29">
        <v>45</v>
      </c>
      <c r="RE238" s="29">
        <v>50</v>
      </c>
      <c r="RF238" s="29">
        <v>106</v>
      </c>
      <c r="RG238" s="29">
        <v>152</v>
      </c>
      <c r="RH238" s="29">
        <v>29</v>
      </c>
      <c r="RI238" s="29">
        <v>75</v>
      </c>
      <c r="RJ238" s="29">
        <v>100</v>
      </c>
      <c r="RK238" s="29">
        <v>51</v>
      </c>
      <c r="RL238" s="29">
        <v>86</v>
      </c>
      <c r="RM238" s="29">
        <v>30</v>
      </c>
      <c r="RN238" s="29">
        <v>194</v>
      </c>
      <c r="RO238" s="29">
        <v>55</v>
      </c>
      <c r="RP238" s="29">
        <v>205</v>
      </c>
      <c r="RQ238" s="29">
        <v>30</v>
      </c>
      <c r="RR238" s="29">
        <v>116</v>
      </c>
      <c r="RS238" s="29">
        <v>42</v>
      </c>
      <c r="RT238" s="29">
        <v>217</v>
      </c>
      <c r="RU238" s="29">
        <v>201</v>
      </c>
      <c r="RV238" s="29">
        <v>167</v>
      </c>
      <c r="RW238" s="29">
        <v>35</v>
      </c>
      <c r="RX238" s="29">
        <v>135</v>
      </c>
      <c r="RY238" s="29">
        <v>174</v>
      </c>
      <c r="RZ238" s="29">
        <v>212</v>
      </c>
      <c r="SA238" s="29">
        <v>130</v>
      </c>
      <c r="SB238" s="29">
        <v>127</v>
      </c>
      <c r="SC238" s="29">
        <v>117</v>
      </c>
      <c r="SD238" s="29"/>
      <c r="SE238" s="29"/>
      <c r="SF238" s="29"/>
      <c r="SG238" s="29"/>
      <c r="SH238" s="29"/>
      <c r="SI238" s="29"/>
      <c r="SJ238" s="29"/>
      <c r="SK238" s="29"/>
      <c r="SL238" s="29">
        <v>768</v>
      </c>
      <c r="SM238" s="29">
        <v>743</v>
      </c>
      <c r="SN238" s="29"/>
      <c r="SO238" s="29"/>
      <c r="SP238" s="29"/>
      <c r="SQ238" s="29"/>
      <c r="SR238" s="29"/>
      <c r="SS238" s="29"/>
      <c r="ST238" s="29"/>
      <c r="SU238" s="29"/>
      <c r="SV238" s="29"/>
      <c r="SW238" s="29"/>
      <c r="SX238" s="29"/>
      <c r="SY238" s="29"/>
      <c r="SZ238" s="29"/>
      <c r="TA238" s="29"/>
      <c r="TB238" s="29"/>
      <c r="TC238" s="29"/>
      <c r="TD238" s="29"/>
      <c r="TE238" s="29"/>
      <c r="TF238" s="29"/>
      <c r="TG238" s="29"/>
      <c r="TH238" s="29"/>
      <c r="TI238" s="29"/>
      <c r="TJ238" s="29"/>
      <c r="TK238" s="29"/>
      <c r="TL238" s="29"/>
      <c r="TM238" s="29"/>
      <c r="TN238" s="29"/>
      <c r="TO238" s="29"/>
      <c r="TP238" s="29"/>
      <c r="TQ238" s="29"/>
      <c r="TR238" s="29"/>
      <c r="TS238" s="29"/>
      <c r="TT238" s="29"/>
      <c r="TU238" s="29"/>
      <c r="TV238" s="29"/>
      <c r="TW238" s="29"/>
      <c r="TX238" s="29">
        <v>199</v>
      </c>
      <c r="TY238" s="29">
        <v>383</v>
      </c>
      <c r="TZ238" s="29"/>
      <c r="UA238" s="29"/>
    </row>
    <row r="239" spans="2:547" ht="15.75" thickTop="1">
      <c r="B239" s="30" t="s">
        <v>230</v>
      </c>
      <c r="C239" s="43" t="s">
        <v>540</v>
      </c>
      <c r="D239" s="44"/>
      <c r="E239" s="30">
        <v>730</v>
      </c>
      <c r="F239" s="30">
        <v>151</v>
      </c>
      <c r="G239" s="30">
        <v>20.68</v>
      </c>
      <c r="H239" s="43" t="s">
        <v>537</v>
      </c>
      <c r="I239" s="44"/>
      <c r="J239" s="30">
        <v>25</v>
      </c>
      <c r="K239" s="30">
        <v>2</v>
      </c>
      <c r="L239" s="30">
        <v>59</v>
      </c>
      <c r="M239" s="30">
        <v>8</v>
      </c>
      <c r="N239" s="30">
        <v>1</v>
      </c>
      <c r="O239" s="30">
        <v>55</v>
      </c>
      <c r="P239" s="30">
        <v>21</v>
      </c>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v>13</v>
      </c>
      <c r="DM239" s="30">
        <v>14</v>
      </c>
      <c r="DN239" s="30">
        <v>130</v>
      </c>
      <c r="DO239" s="30">
        <v>49</v>
      </c>
      <c r="DP239" s="30">
        <v>65</v>
      </c>
      <c r="DQ239" s="30">
        <v>52</v>
      </c>
      <c r="DR239" s="30">
        <v>44</v>
      </c>
      <c r="DS239" s="30">
        <v>20</v>
      </c>
      <c r="DT239" s="30">
        <v>21</v>
      </c>
      <c r="DU239" s="30">
        <v>43</v>
      </c>
      <c r="DV239" s="30">
        <v>20</v>
      </c>
      <c r="DW239" s="30">
        <v>23</v>
      </c>
      <c r="DX239" s="30">
        <v>21</v>
      </c>
      <c r="DY239" s="30">
        <v>26</v>
      </c>
      <c r="DZ239" s="30">
        <v>23</v>
      </c>
      <c r="EA239" s="30">
        <v>24</v>
      </c>
      <c r="EB239" s="30">
        <v>12</v>
      </c>
      <c r="EC239" s="30">
        <v>9</v>
      </c>
      <c r="ED239" s="30">
        <v>13</v>
      </c>
      <c r="EE239" s="30">
        <v>49</v>
      </c>
      <c r="EF239" s="30">
        <v>54</v>
      </c>
      <c r="EG239" s="30">
        <v>19</v>
      </c>
      <c r="EH239" s="30">
        <v>49</v>
      </c>
      <c r="EI239" s="30">
        <v>21</v>
      </c>
      <c r="EJ239" s="30">
        <v>44</v>
      </c>
      <c r="EK239" s="30">
        <v>12</v>
      </c>
      <c r="EL239" s="30">
        <v>45</v>
      </c>
      <c r="EM239" s="30">
        <v>7</v>
      </c>
      <c r="EN239" s="30">
        <v>42</v>
      </c>
      <c r="EO239" s="30">
        <v>21</v>
      </c>
      <c r="EP239" s="30">
        <v>7</v>
      </c>
      <c r="EQ239" s="30">
        <v>59</v>
      </c>
      <c r="ER239" s="30"/>
      <c r="ES239" s="30"/>
      <c r="ET239" s="30">
        <v>11</v>
      </c>
      <c r="EU239" s="30">
        <v>54</v>
      </c>
      <c r="EV239" s="30">
        <v>53</v>
      </c>
      <c r="EW239" s="30">
        <v>32</v>
      </c>
      <c r="EX239" s="30">
        <v>15</v>
      </c>
      <c r="EY239" s="30"/>
      <c r="EZ239" s="30"/>
      <c r="FA239" s="30"/>
      <c r="FB239" s="30"/>
      <c r="FC239" s="30"/>
      <c r="FD239" s="30"/>
      <c r="FE239" s="30"/>
      <c r="FF239" s="30"/>
      <c r="FG239" s="30"/>
      <c r="FH239" s="30"/>
      <c r="FI239" s="30">
        <v>24</v>
      </c>
      <c r="FJ239" s="30">
        <v>124</v>
      </c>
      <c r="FK239" s="30"/>
      <c r="FL239" s="30"/>
      <c r="FM239" s="30"/>
      <c r="FN239" s="30"/>
      <c r="FO239" s="30"/>
      <c r="FP239" s="30"/>
      <c r="FQ239" s="30"/>
      <c r="FR239" s="30"/>
      <c r="FS239" s="30"/>
      <c r="FT239" s="30"/>
      <c r="FU239" s="30"/>
      <c r="FV239" s="30">
        <v>18</v>
      </c>
      <c r="FW239" s="30">
        <v>26</v>
      </c>
      <c r="FX239" s="30">
        <v>59</v>
      </c>
      <c r="FY239" s="30">
        <v>44</v>
      </c>
      <c r="FZ239" s="30">
        <v>26</v>
      </c>
      <c r="GA239" s="30">
        <v>114</v>
      </c>
      <c r="GB239" s="30">
        <v>106</v>
      </c>
      <c r="GC239" s="30">
        <v>11</v>
      </c>
      <c r="GD239" s="30">
        <v>30</v>
      </c>
      <c r="GE239" s="30">
        <v>80</v>
      </c>
      <c r="GF239" s="30">
        <v>55</v>
      </c>
      <c r="GG239" s="30">
        <v>59</v>
      </c>
      <c r="GH239" s="30">
        <v>24</v>
      </c>
      <c r="GI239" s="30">
        <v>10</v>
      </c>
      <c r="GJ239" s="30">
        <v>104</v>
      </c>
      <c r="GK239" s="30">
        <v>34</v>
      </c>
      <c r="GL239" s="30">
        <v>16</v>
      </c>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v>117</v>
      </c>
      <c r="HQ239" s="30"/>
      <c r="HR239" s="30"/>
      <c r="HS239" s="30"/>
      <c r="HT239" s="30"/>
      <c r="HU239" s="30">
        <v>23</v>
      </c>
      <c r="HV239" s="30"/>
      <c r="HW239" s="30"/>
      <c r="HX239" s="30"/>
      <c r="HY239" s="30"/>
      <c r="HZ239" s="30"/>
      <c r="IA239" s="30"/>
      <c r="IB239" s="30"/>
      <c r="IC239" s="30"/>
      <c r="ID239" s="30"/>
      <c r="IE239" s="30"/>
      <c r="IF239" s="30"/>
      <c r="IG239" s="30"/>
      <c r="IH239" s="30"/>
      <c r="II239" s="30">
        <v>114</v>
      </c>
      <c r="IJ239" s="30">
        <v>113</v>
      </c>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30"/>
      <c r="LE239" s="30"/>
      <c r="LF239" s="30"/>
      <c r="LG239" s="30"/>
      <c r="LH239" s="30"/>
      <c r="LI239" s="30"/>
      <c r="LJ239" s="30"/>
      <c r="LK239" s="30"/>
      <c r="LL239" s="30"/>
      <c r="LM239" s="30"/>
      <c r="LN239" s="30"/>
      <c r="LO239" s="30"/>
      <c r="LP239" s="30"/>
      <c r="LQ239" s="30"/>
      <c r="LR239" s="30"/>
      <c r="LS239" s="30"/>
      <c r="LT239" s="30"/>
      <c r="LU239" s="30"/>
      <c r="LV239" s="30"/>
      <c r="LW239" s="30"/>
      <c r="LX239" s="30"/>
      <c r="LY239" s="30"/>
      <c r="LZ239" s="30"/>
      <c r="MA239" s="30"/>
      <c r="MB239" s="30"/>
      <c r="MC239" s="30"/>
      <c r="MD239" s="30"/>
      <c r="ME239" s="30"/>
      <c r="MF239" s="30"/>
      <c r="MG239" s="30"/>
      <c r="MH239" s="30"/>
      <c r="MI239" s="30"/>
      <c r="MJ239" s="30"/>
      <c r="MK239" s="30"/>
      <c r="ML239" s="30"/>
      <c r="MM239" s="30"/>
      <c r="MN239" s="30"/>
      <c r="MO239" s="30"/>
      <c r="MP239" s="30"/>
      <c r="MQ239" s="30"/>
      <c r="MR239" s="30"/>
      <c r="MS239" s="30"/>
      <c r="MT239" s="30"/>
      <c r="MU239" s="30"/>
      <c r="MV239" s="30"/>
      <c r="MW239" s="30"/>
      <c r="MX239" s="30"/>
      <c r="MY239" s="30"/>
      <c r="MZ239" s="30"/>
      <c r="NA239" s="30"/>
      <c r="NB239" s="30"/>
      <c r="NC239" s="30"/>
      <c r="ND239" s="30"/>
      <c r="NE239" s="30"/>
      <c r="NF239" s="30"/>
      <c r="NG239" s="30"/>
      <c r="NH239" s="30"/>
      <c r="NI239" s="30"/>
      <c r="NJ239" s="30"/>
      <c r="NK239" s="30"/>
      <c r="NL239" s="30"/>
      <c r="NM239" s="30"/>
      <c r="NN239" s="30"/>
      <c r="NO239" s="30"/>
      <c r="NP239" s="30"/>
      <c r="NQ239" s="30"/>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c r="ON239" s="30"/>
      <c r="OO239" s="30"/>
      <c r="OP239" s="30"/>
      <c r="OQ239" s="30"/>
      <c r="OR239" s="30"/>
      <c r="OS239" s="30"/>
      <c r="OT239" s="30"/>
      <c r="OU239" s="30"/>
      <c r="OV239" s="30"/>
      <c r="OW239" s="30"/>
      <c r="OX239" s="30"/>
      <c r="OY239" s="30"/>
      <c r="OZ239" s="30"/>
      <c r="PA239" s="30"/>
      <c r="PB239" s="30"/>
      <c r="PC239" s="30"/>
      <c r="PD239" s="30"/>
      <c r="PE239" s="30"/>
      <c r="PF239" s="30"/>
      <c r="PG239" s="30"/>
      <c r="PH239" s="30"/>
      <c r="PI239" s="30"/>
      <c r="PJ239" s="30"/>
      <c r="PK239" s="30"/>
      <c r="PL239" s="30"/>
      <c r="PM239" s="30"/>
      <c r="PN239" s="30"/>
      <c r="PO239" s="30"/>
      <c r="PP239" s="30"/>
      <c r="PQ239" s="30"/>
      <c r="PR239" s="30"/>
      <c r="PS239" s="30"/>
      <c r="PT239" s="30"/>
      <c r="PU239" s="30"/>
      <c r="PV239" s="30"/>
      <c r="PW239" s="30"/>
      <c r="PX239" s="30"/>
      <c r="PY239" s="30"/>
      <c r="PZ239" s="30"/>
      <c r="QA239" s="30"/>
      <c r="QB239" s="30"/>
      <c r="QC239" s="30"/>
      <c r="QD239" s="30"/>
      <c r="QE239" s="30"/>
      <c r="QF239" s="30"/>
      <c r="QG239" s="30"/>
      <c r="QH239" s="30"/>
      <c r="QI239" s="30"/>
      <c r="QJ239" s="30"/>
      <c r="QK239" s="30"/>
      <c r="QL239" s="30"/>
      <c r="QM239" s="30"/>
      <c r="QN239" s="30"/>
      <c r="QO239" s="30"/>
      <c r="QP239" s="30"/>
      <c r="QQ239" s="30"/>
      <c r="QR239" s="30"/>
      <c r="QS239" s="30"/>
      <c r="QT239" s="30"/>
      <c r="QU239" s="30"/>
      <c r="QV239" s="30"/>
      <c r="QW239" s="30"/>
      <c r="QX239" s="30"/>
      <c r="QY239" s="30"/>
      <c r="QZ239" s="30"/>
      <c r="RA239" s="30"/>
      <c r="RB239" s="30"/>
      <c r="RC239" s="30"/>
      <c r="RD239" s="30"/>
      <c r="RE239" s="30"/>
      <c r="RF239" s="30"/>
      <c r="RG239" s="30"/>
      <c r="RH239" s="30"/>
      <c r="RI239" s="30"/>
      <c r="RJ239" s="30"/>
      <c r="RK239" s="30"/>
      <c r="RL239" s="30"/>
      <c r="RM239" s="30"/>
      <c r="RN239" s="30"/>
      <c r="RO239" s="30"/>
      <c r="RP239" s="30"/>
      <c r="RQ239" s="30"/>
      <c r="RR239" s="30"/>
      <c r="RS239" s="30"/>
      <c r="RT239" s="30"/>
      <c r="RU239" s="30"/>
      <c r="RV239" s="30"/>
      <c r="RW239" s="30"/>
      <c r="RX239" s="30"/>
      <c r="RY239" s="30"/>
      <c r="RZ239" s="30"/>
      <c r="SA239" s="30"/>
      <c r="SB239" s="30"/>
      <c r="SC239" s="30"/>
      <c r="SD239" s="30">
        <v>124</v>
      </c>
      <c r="SE239" s="30"/>
      <c r="SF239" s="30"/>
      <c r="SG239" s="30"/>
      <c r="SH239" s="30"/>
      <c r="SI239" s="30"/>
      <c r="SJ239" s="30"/>
      <c r="SK239" s="30"/>
      <c r="SL239" s="30"/>
      <c r="SM239" s="30"/>
      <c r="SN239" s="30"/>
      <c r="SO239" s="30"/>
      <c r="SP239" s="30"/>
      <c r="SQ239" s="30"/>
      <c r="SR239" s="30"/>
      <c r="SS239" s="30"/>
      <c r="ST239" s="30"/>
      <c r="SU239" s="30"/>
      <c r="SV239" s="30"/>
      <c r="SW239" s="30"/>
      <c r="SX239" s="30"/>
      <c r="SY239" s="30"/>
      <c r="SZ239" s="30"/>
      <c r="TA239" s="30"/>
      <c r="TB239" s="30"/>
      <c r="TC239" s="30"/>
      <c r="TD239" s="30"/>
      <c r="TE239" s="30"/>
      <c r="TF239" s="30"/>
      <c r="TG239" s="30"/>
      <c r="TH239" s="30"/>
      <c r="TI239" s="30"/>
      <c r="TJ239" s="30"/>
      <c r="TK239" s="30"/>
      <c r="TL239" s="30"/>
      <c r="TM239" s="30"/>
      <c r="TN239" s="30"/>
      <c r="TO239" s="30"/>
      <c r="TP239" s="30"/>
      <c r="TQ239" s="30"/>
      <c r="TR239" s="30"/>
      <c r="TS239" s="30"/>
      <c r="TT239" s="30"/>
      <c r="TU239" s="30"/>
      <c r="TV239" s="30"/>
      <c r="TW239" s="30"/>
      <c r="TX239" s="30"/>
      <c r="TY239" s="30"/>
      <c r="TZ239" s="30"/>
      <c r="UA239" s="30"/>
    </row>
    <row r="240" spans="2:547">
      <c r="B240" s="30" t="s">
        <v>231</v>
      </c>
      <c r="C240" s="43" t="s">
        <v>540</v>
      </c>
      <c r="D240" s="44"/>
      <c r="E240" s="30">
        <v>2417</v>
      </c>
      <c r="F240" s="30">
        <v>340</v>
      </c>
      <c r="G240" s="30">
        <v>14.07</v>
      </c>
      <c r="H240" s="43" t="s">
        <v>537</v>
      </c>
      <c r="I240" s="44"/>
      <c r="J240" s="30">
        <v>62</v>
      </c>
      <c r="K240" s="30">
        <v>0</v>
      </c>
      <c r="L240" s="30">
        <v>131</v>
      </c>
      <c r="M240" s="30">
        <v>27</v>
      </c>
      <c r="N240" s="30">
        <v>1</v>
      </c>
      <c r="O240" s="30">
        <v>146</v>
      </c>
      <c r="P240" s="30">
        <v>30</v>
      </c>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v>42</v>
      </c>
      <c r="DM240" s="30">
        <v>14</v>
      </c>
      <c r="DN240" s="30">
        <v>304</v>
      </c>
      <c r="DO240" s="30">
        <v>128</v>
      </c>
      <c r="DP240" s="30">
        <v>136</v>
      </c>
      <c r="DQ240" s="30">
        <v>102</v>
      </c>
      <c r="DR240" s="30">
        <v>110</v>
      </c>
      <c r="DS240" s="30">
        <v>41</v>
      </c>
      <c r="DT240" s="30">
        <v>43</v>
      </c>
      <c r="DU240" s="30">
        <v>116</v>
      </c>
      <c r="DV240" s="30">
        <v>45</v>
      </c>
      <c r="DW240" s="30">
        <v>46</v>
      </c>
      <c r="DX240" s="30">
        <v>36</v>
      </c>
      <c r="DY240" s="30">
        <v>51</v>
      </c>
      <c r="DZ240" s="30">
        <v>36</v>
      </c>
      <c r="EA240" s="30">
        <v>48</v>
      </c>
      <c r="EB240" s="30">
        <v>37</v>
      </c>
      <c r="EC240" s="30">
        <v>34</v>
      </c>
      <c r="ED240" s="30">
        <v>36</v>
      </c>
      <c r="EE240" s="30">
        <v>107</v>
      </c>
      <c r="EF240" s="30">
        <v>106</v>
      </c>
      <c r="EG240" s="30">
        <v>33</v>
      </c>
      <c r="EH240" s="30">
        <v>126</v>
      </c>
      <c r="EI240" s="30">
        <v>35</v>
      </c>
      <c r="EJ240" s="30">
        <v>96</v>
      </c>
      <c r="EK240" s="30">
        <v>30</v>
      </c>
      <c r="EL240" s="30">
        <v>110</v>
      </c>
      <c r="EM240" s="30">
        <v>26</v>
      </c>
      <c r="EN240" s="30">
        <v>112</v>
      </c>
      <c r="EO240" s="30">
        <v>36</v>
      </c>
      <c r="EP240" s="30">
        <v>33</v>
      </c>
      <c r="EQ240" s="30">
        <v>129</v>
      </c>
      <c r="ER240" s="30"/>
      <c r="ES240" s="30"/>
      <c r="ET240" s="30">
        <v>39</v>
      </c>
      <c r="EU240" s="30">
        <v>71</v>
      </c>
      <c r="EV240" s="30">
        <v>157</v>
      </c>
      <c r="EW240" s="30">
        <v>89</v>
      </c>
      <c r="EX240" s="30">
        <v>23</v>
      </c>
      <c r="EY240" s="30"/>
      <c r="EZ240" s="30"/>
      <c r="FA240" s="30"/>
      <c r="FB240" s="30"/>
      <c r="FC240" s="30"/>
      <c r="FD240" s="30"/>
      <c r="FE240" s="30"/>
      <c r="FF240" s="30"/>
      <c r="FG240" s="30"/>
      <c r="FH240" s="30"/>
      <c r="FI240" s="30">
        <v>53</v>
      </c>
      <c r="FJ240" s="30">
        <v>296</v>
      </c>
      <c r="FK240" s="30"/>
      <c r="FL240" s="30"/>
      <c r="FM240" s="30"/>
      <c r="FN240" s="30"/>
      <c r="FO240" s="30"/>
      <c r="FP240" s="30"/>
      <c r="FQ240" s="30"/>
      <c r="FR240" s="30"/>
      <c r="FS240" s="30"/>
      <c r="FT240" s="30"/>
      <c r="FU240" s="30"/>
      <c r="FV240" s="30">
        <v>64</v>
      </c>
      <c r="FW240" s="30">
        <v>52</v>
      </c>
      <c r="FX240" s="30">
        <v>71</v>
      </c>
      <c r="FY240" s="30">
        <v>158</v>
      </c>
      <c r="FZ240" s="30">
        <v>59</v>
      </c>
      <c r="GA240" s="30">
        <v>275</v>
      </c>
      <c r="GB240" s="30">
        <v>277</v>
      </c>
      <c r="GC240" s="30">
        <v>47</v>
      </c>
      <c r="GD240" s="30">
        <v>83</v>
      </c>
      <c r="GE240" s="30">
        <v>157</v>
      </c>
      <c r="GF240" s="30">
        <v>153</v>
      </c>
      <c r="GG240" s="30">
        <v>134</v>
      </c>
      <c r="GH240" s="30">
        <v>56</v>
      </c>
      <c r="GI240" s="30">
        <v>20</v>
      </c>
      <c r="GJ240" s="30">
        <v>261</v>
      </c>
      <c r="GK240" s="30">
        <v>53</v>
      </c>
      <c r="GL240" s="30">
        <v>38</v>
      </c>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v>268</v>
      </c>
      <c r="HQ240" s="30"/>
      <c r="HR240" s="30"/>
      <c r="HS240" s="30"/>
      <c r="HT240" s="30"/>
      <c r="HU240" s="30">
        <v>54</v>
      </c>
      <c r="HV240" s="30"/>
      <c r="HW240" s="30"/>
      <c r="HX240" s="30"/>
      <c r="HY240" s="30"/>
      <c r="HZ240" s="30"/>
      <c r="IA240" s="30"/>
      <c r="IB240" s="30"/>
      <c r="IC240" s="30"/>
      <c r="ID240" s="30"/>
      <c r="IE240" s="30"/>
      <c r="IF240" s="30"/>
      <c r="IG240" s="30"/>
      <c r="IH240" s="30"/>
      <c r="II240" s="30">
        <v>282</v>
      </c>
      <c r="IJ240" s="30">
        <v>284</v>
      </c>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30"/>
      <c r="LE240" s="30"/>
      <c r="LF240" s="30"/>
      <c r="LG240" s="30"/>
      <c r="LH240" s="30"/>
      <c r="LI240" s="30"/>
      <c r="LJ240" s="30"/>
      <c r="LK240" s="30"/>
      <c r="LL240" s="30"/>
      <c r="LM240" s="30"/>
      <c r="LN240" s="30"/>
      <c r="LO240" s="30"/>
      <c r="LP240" s="30"/>
      <c r="LQ240" s="30"/>
      <c r="LR240" s="30"/>
      <c r="LS240" s="30"/>
      <c r="LT240" s="30"/>
      <c r="LU240" s="30"/>
      <c r="LV240" s="30"/>
      <c r="LW240" s="30"/>
      <c r="LX240" s="30"/>
      <c r="LY240" s="30"/>
      <c r="LZ240" s="30"/>
      <c r="MA240" s="30"/>
      <c r="MB240" s="30"/>
      <c r="MC240" s="30"/>
      <c r="MD240" s="30"/>
      <c r="ME240" s="30"/>
      <c r="MF240" s="30"/>
      <c r="MG240" s="30"/>
      <c r="MH240" s="30"/>
      <c r="MI240" s="30"/>
      <c r="MJ240" s="30"/>
      <c r="MK240" s="30"/>
      <c r="ML240" s="30"/>
      <c r="MM240" s="30"/>
      <c r="MN240" s="30"/>
      <c r="MO240" s="30"/>
      <c r="MP240" s="30"/>
      <c r="MQ240" s="30"/>
      <c r="MR240" s="30"/>
      <c r="MS240" s="30"/>
      <c r="MT240" s="30"/>
      <c r="MU240" s="30"/>
      <c r="MV240" s="30"/>
      <c r="MW240" s="30"/>
      <c r="MX240" s="30"/>
      <c r="MY240" s="30"/>
      <c r="MZ240" s="30"/>
      <c r="NA240" s="30"/>
      <c r="NB240" s="30"/>
      <c r="NC240" s="30"/>
      <c r="ND240" s="30"/>
      <c r="NE240" s="30"/>
      <c r="NF240" s="30"/>
      <c r="NG240" s="30"/>
      <c r="NH240" s="30"/>
      <c r="NI240" s="30"/>
      <c r="NJ240" s="30"/>
      <c r="NK240" s="30"/>
      <c r="NL240" s="30"/>
      <c r="NM240" s="30"/>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c r="PO240" s="30"/>
      <c r="PP240" s="30"/>
      <c r="PQ240" s="30"/>
      <c r="PR240" s="30"/>
      <c r="PS240" s="30"/>
      <c r="PT240" s="30"/>
      <c r="PU240" s="30"/>
      <c r="PV240" s="30"/>
      <c r="PW240" s="30"/>
      <c r="PX240" s="30"/>
      <c r="PY240" s="30"/>
      <c r="PZ240" s="30"/>
      <c r="QA240" s="30"/>
      <c r="QB240" s="30"/>
      <c r="QC240" s="30"/>
      <c r="QD240" s="30"/>
      <c r="QE240" s="30"/>
      <c r="QF240" s="30"/>
      <c r="QG240" s="30"/>
      <c r="QH240" s="30"/>
      <c r="QI240" s="30"/>
      <c r="QJ240" s="30"/>
      <c r="QK240" s="30"/>
      <c r="QL240" s="30"/>
      <c r="QM240" s="30"/>
      <c r="QN240" s="30"/>
      <c r="QO240" s="30"/>
      <c r="QP240" s="30"/>
      <c r="QQ240" s="30"/>
      <c r="QR240" s="30"/>
      <c r="QS240" s="30"/>
      <c r="QT240" s="30"/>
      <c r="QU240" s="30"/>
      <c r="QV240" s="30"/>
      <c r="QW240" s="30"/>
      <c r="QX240" s="30"/>
      <c r="QY240" s="30"/>
      <c r="QZ240" s="30"/>
      <c r="RA240" s="30"/>
      <c r="RB240" s="30"/>
      <c r="RC240" s="30"/>
      <c r="RD240" s="30"/>
      <c r="RE240" s="30"/>
      <c r="RF240" s="30"/>
      <c r="RG240" s="30"/>
      <c r="RH240" s="30"/>
      <c r="RI240" s="30"/>
      <c r="RJ240" s="30"/>
      <c r="RK240" s="30"/>
      <c r="RL240" s="30"/>
      <c r="RM240" s="30"/>
      <c r="RN240" s="30"/>
      <c r="RO240" s="30"/>
      <c r="RP240" s="30"/>
      <c r="RQ240" s="30"/>
      <c r="RR240" s="30"/>
      <c r="RS240" s="30"/>
      <c r="RT240" s="30"/>
      <c r="RU240" s="30"/>
      <c r="RV240" s="30"/>
      <c r="RW240" s="30"/>
      <c r="RX240" s="30"/>
      <c r="RY240" s="30"/>
      <c r="RZ240" s="30"/>
      <c r="SA240" s="30"/>
      <c r="SB240" s="30"/>
      <c r="SC240" s="30"/>
      <c r="SD240" s="30"/>
      <c r="SE240" s="30">
        <v>54</v>
      </c>
      <c r="SF240" s="30">
        <v>277</v>
      </c>
      <c r="SG240" s="30"/>
      <c r="SH240" s="30"/>
      <c r="SI240" s="30"/>
      <c r="SJ240" s="30"/>
      <c r="SK240" s="30"/>
      <c r="SL240" s="30">
        <v>36</v>
      </c>
      <c r="SM240" s="30">
        <v>49</v>
      </c>
      <c r="SN240" s="30"/>
      <c r="SO240" s="30"/>
      <c r="SP240" s="30"/>
      <c r="SQ240" s="30"/>
      <c r="SR240" s="30"/>
      <c r="SS240" s="30"/>
      <c r="ST240" s="30"/>
      <c r="SU240" s="30"/>
      <c r="SV240" s="30"/>
      <c r="SW240" s="30"/>
      <c r="SX240" s="30"/>
      <c r="SY240" s="30"/>
      <c r="SZ240" s="30"/>
      <c r="TA240" s="30"/>
      <c r="TB240" s="30"/>
      <c r="TC240" s="30"/>
      <c r="TD240" s="30"/>
      <c r="TE240" s="30"/>
      <c r="TF240" s="30"/>
      <c r="TG240" s="30"/>
      <c r="TH240" s="30"/>
      <c r="TI240" s="30"/>
      <c r="TJ240" s="30"/>
      <c r="TK240" s="30"/>
      <c r="TL240" s="30"/>
      <c r="TM240" s="30"/>
      <c r="TN240" s="30"/>
      <c r="TO240" s="30"/>
      <c r="TP240" s="30"/>
      <c r="TQ240" s="30"/>
      <c r="TR240" s="30"/>
      <c r="TS240" s="30"/>
      <c r="TT240" s="30">
        <v>53</v>
      </c>
      <c r="TU240" s="30">
        <v>101</v>
      </c>
      <c r="TV240" s="30"/>
      <c r="TW240" s="30"/>
      <c r="TX240" s="30"/>
      <c r="TY240" s="30"/>
      <c r="TZ240" s="30"/>
      <c r="UA240" s="30"/>
    </row>
    <row r="241" spans="2:547">
      <c r="B241" s="30" t="s">
        <v>232</v>
      </c>
      <c r="C241" s="43" t="s">
        <v>540</v>
      </c>
      <c r="D241" s="44"/>
      <c r="E241" s="30">
        <v>925</v>
      </c>
      <c r="F241" s="30">
        <v>283</v>
      </c>
      <c r="G241" s="30">
        <v>30.59</v>
      </c>
      <c r="H241" s="43" t="s">
        <v>537</v>
      </c>
      <c r="I241" s="44"/>
      <c r="J241" s="30">
        <v>30</v>
      </c>
      <c r="K241" s="30">
        <v>0</v>
      </c>
      <c r="L241" s="30">
        <v>138</v>
      </c>
      <c r="M241" s="30">
        <v>25</v>
      </c>
      <c r="N241" s="30">
        <v>1</v>
      </c>
      <c r="O241" s="30">
        <v>85</v>
      </c>
      <c r="P241" s="30">
        <v>29</v>
      </c>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v>22</v>
      </c>
      <c r="DM241" s="30">
        <v>6</v>
      </c>
      <c r="DN241" s="30">
        <v>258</v>
      </c>
      <c r="DO241" s="30">
        <v>89</v>
      </c>
      <c r="DP241" s="30">
        <v>133</v>
      </c>
      <c r="DQ241" s="30">
        <v>125</v>
      </c>
      <c r="DR241" s="30">
        <v>71</v>
      </c>
      <c r="DS241" s="30">
        <v>30</v>
      </c>
      <c r="DT241" s="30">
        <v>25</v>
      </c>
      <c r="DU241" s="30">
        <v>81</v>
      </c>
      <c r="DV241" s="30">
        <v>27</v>
      </c>
      <c r="DW241" s="30">
        <v>26</v>
      </c>
      <c r="DX241" s="30">
        <v>30</v>
      </c>
      <c r="DY241" s="30">
        <v>28</v>
      </c>
      <c r="DZ241" s="30">
        <v>30</v>
      </c>
      <c r="EA241" s="30">
        <v>26</v>
      </c>
      <c r="EB241" s="30">
        <v>24</v>
      </c>
      <c r="EC241" s="30">
        <v>22</v>
      </c>
      <c r="ED241" s="30">
        <v>25</v>
      </c>
      <c r="EE241" s="30">
        <v>121</v>
      </c>
      <c r="EF241" s="30">
        <v>129</v>
      </c>
      <c r="EG241" s="30">
        <v>26</v>
      </c>
      <c r="EH241" s="30">
        <v>81</v>
      </c>
      <c r="EI241" s="30">
        <v>31</v>
      </c>
      <c r="EJ241" s="30">
        <v>115</v>
      </c>
      <c r="EK241" s="30">
        <v>21</v>
      </c>
      <c r="EL241" s="30">
        <v>120</v>
      </c>
      <c r="EM241" s="30">
        <v>21</v>
      </c>
      <c r="EN241" s="30">
        <v>75</v>
      </c>
      <c r="EO241" s="30">
        <v>25</v>
      </c>
      <c r="EP241" s="30">
        <v>27</v>
      </c>
      <c r="EQ241" s="30">
        <v>73</v>
      </c>
      <c r="ER241" s="30"/>
      <c r="ES241" s="30"/>
      <c r="ET241" s="30">
        <v>21</v>
      </c>
      <c r="EU241" s="30">
        <v>52</v>
      </c>
      <c r="EV241" s="30">
        <v>110</v>
      </c>
      <c r="EW241" s="30">
        <v>113</v>
      </c>
      <c r="EX241" s="30">
        <v>7</v>
      </c>
      <c r="EY241" s="30"/>
      <c r="EZ241" s="30"/>
      <c r="FA241" s="30"/>
      <c r="FB241" s="30"/>
      <c r="FC241" s="30"/>
      <c r="FD241" s="30"/>
      <c r="FE241" s="30"/>
      <c r="FF241" s="30"/>
      <c r="FG241" s="30"/>
      <c r="FH241" s="30"/>
      <c r="FI241" s="30">
        <v>28</v>
      </c>
      <c r="FJ241" s="30">
        <v>253</v>
      </c>
      <c r="FK241" s="30"/>
      <c r="FL241" s="30"/>
      <c r="FM241" s="30"/>
      <c r="FN241" s="30"/>
      <c r="FO241" s="30"/>
      <c r="FP241" s="30"/>
      <c r="FQ241" s="30"/>
      <c r="FR241" s="30"/>
      <c r="FS241" s="30"/>
      <c r="FT241" s="30"/>
      <c r="FU241" s="30"/>
      <c r="FV241" s="30">
        <v>57</v>
      </c>
      <c r="FW241" s="30">
        <v>27</v>
      </c>
      <c r="FX241" s="30">
        <v>88</v>
      </c>
      <c r="FY241" s="30">
        <v>97</v>
      </c>
      <c r="FZ241" s="30">
        <v>28</v>
      </c>
      <c r="GA241" s="30">
        <v>238</v>
      </c>
      <c r="GB241" s="30">
        <v>227</v>
      </c>
      <c r="GC241" s="30">
        <v>45</v>
      </c>
      <c r="GD241" s="30">
        <v>68</v>
      </c>
      <c r="GE241" s="30">
        <v>128</v>
      </c>
      <c r="GF241" s="30">
        <v>124</v>
      </c>
      <c r="GG241" s="30">
        <v>107</v>
      </c>
      <c r="GH241" s="30">
        <v>28</v>
      </c>
      <c r="GI241" s="30">
        <v>6</v>
      </c>
      <c r="GJ241" s="30">
        <v>207</v>
      </c>
      <c r="GK241" s="30">
        <v>62</v>
      </c>
      <c r="GL241" s="30">
        <v>22</v>
      </c>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v>225</v>
      </c>
      <c r="HQ241" s="30"/>
      <c r="HR241" s="30"/>
      <c r="HS241" s="30"/>
      <c r="HT241" s="30"/>
      <c r="HU241" s="30">
        <v>29</v>
      </c>
      <c r="HV241" s="30"/>
      <c r="HW241" s="30"/>
      <c r="HX241" s="30"/>
      <c r="HY241" s="30"/>
      <c r="HZ241" s="30"/>
      <c r="IA241" s="30"/>
      <c r="IB241" s="30"/>
      <c r="IC241" s="30"/>
      <c r="ID241" s="30"/>
      <c r="IE241" s="30"/>
      <c r="IF241" s="30"/>
      <c r="IG241" s="30"/>
      <c r="IH241" s="30"/>
      <c r="II241" s="30">
        <v>238</v>
      </c>
      <c r="IJ241" s="30">
        <v>239</v>
      </c>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30"/>
      <c r="LE241" s="30"/>
      <c r="LF241" s="30"/>
      <c r="LG241" s="30"/>
      <c r="LH241" s="30"/>
      <c r="LI241" s="30"/>
      <c r="LJ241" s="30"/>
      <c r="LK241" s="30"/>
      <c r="LL241" s="30"/>
      <c r="LM241" s="30"/>
      <c r="LN241" s="30"/>
      <c r="LO241" s="30"/>
      <c r="LP241" s="30"/>
      <c r="LQ241" s="30"/>
      <c r="LR241" s="30"/>
      <c r="LS241" s="30"/>
      <c r="LT241" s="30"/>
      <c r="LU241" s="30"/>
      <c r="LV241" s="30"/>
      <c r="LW241" s="30"/>
      <c r="LX241" s="30"/>
      <c r="LY241" s="30"/>
      <c r="LZ241" s="30"/>
      <c r="MA241" s="30"/>
      <c r="MB241" s="30"/>
      <c r="MC241" s="30"/>
      <c r="MD241" s="30"/>
      <c r="ME241" s="30"/>
      <c r="MF241" s="30"/>
      <c r="MG241" s="30"/>
      <c r="MH241" s="30"/>
      <c r="MI241" s="30"/>
      <c r="MJ241" s="30"/>
      <c r="MK241" s="30"/>
      <c r="ML241" s="30"/>
      <c r="MM241" s="30"/>
      <c r="MN241" s="30"/>
      <c r="MO241" s="30"/>
      <c r="MP241" s="30"/>
      <c r="MQ241" s="30"/>
      <c r="MR241" s="30"/>
      <c r="MS241" s="30"/>
      <c r="MT241" s="30"/>
      <c r="MU241" s="30"/>
      <c r="MV241" s="30"/>
      <c r="MW241" s="30"/>
      <c r="MX241" s="30"/>
      <c r="MY241" s="30"/>
      <c r="MZ241" s="30"/>
      <c r="NA241" s="30"/>
      <c r="NB241" s="30"/>
      <c r="NC241" s="30"/>
      <c r="ND241" s="30"/>
      <c r="NE241" s="30"/>
      <c r="NF241" s="30"/>
      <c r="NG241" s="30"/>
      <c r="NH241" s="30"/>
      <c r="NI241" s="30"/>
      <c r="NJ241" s="30"/>
      <c r="NK241" s="30"/>
      <c r="NL241" s="30"/>
      <c r="NM241" s="30"/>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c r="PO241" s="30"/>
      <c r="PP241" s="30"/>
      <c r="PQ241" s="30"/>
      <c r="PR241" s="30"/>
      <c r="PS241" s="30"/>
      <c r="PT241" s="30"/>
      <c r="PU241" s="30"/>
      <c r="PV241" s="30"/>
      <c r="PW241" s="30"/>
      <c r="PX241" s="30"/>
      <c r="PY241" s="30"/>
      <c r="PZ241" s="30"/>
      <c r="QA241" s="30"/>
      <c r="QB241" s="30"/>
      <c r="QC241" s="30"/>
      <c r="QD241" s="30"/>
      <c r="QE241" s="30"/>
      <c r="QF241" s="30"/>
      <c r="QG241" s="30"/>
      <c r="QH241" s="30"/>
      <c r="QI241" s="30"/>
      <c r="QJ241" s="30"/>
      <c r="QK241" s="30"/>
      <c r="QL241" s="30"/>
      <c r="QM241" s="30"/>
      <c r="QN241" s="30"/>
      <c r="QO241" s="30"/>
      <c r="QP241" s="30"/>
      <c r="QQ241" s="30"/>
      <c r="QR241" s="30"/>
      <c r="QS241" s="30"/>
      <c r="QT241" s="30"/>
      <c r="QU241" s="30"/>
      <c r="QV241" s="30"/>
      <c r="QW241" s="30"/>
      <c r="QX241" s="30"/>
      <c r="QY241" s="30"/>
      <c r="QZ241" s="30"/>
      <c r="RA241" s="30"/>
      <c r="RB241" s="30"/>
      <c r="RC241" s="30"/>
      <c r="RD241" s="30"/>
      <c r="RE241" s="30"/>
      <c r="RF241" s="30"/>
      <c r="RG241" s="30"/>
      <c r="RH241" s="30"/>
      <c r="RI241" s="30"/>
      <c r="RJ241" s="30"/>
      <c r="RK241" s="30"/>
      <c r="RL241" s="30"/>
      <c r="RM241" s="30"/>
      <c r="RN241" s="30"/>
      <c r="RO241" s="30"/>
      <c r="RP241" s="30"/>
      <c r="RQ241" s="30"/>
      <c r="RR241" s="30"/>
      <c r="RS241" s="30"/>
      <c r="RT241" s="30"/>
      <c r="RU241" s="30"/>
      <c r="RV241" s="30"/>
      <c r="RW241" s="30"/>
      <c r="RX241" s="30"/>
      <c r="RY241" s="30"/>
      <c r="RZ241" s="30"/>
      <c r="SA241" s="30"/>
      <c r="SB241" s="30"/>
      <c r="SC241" s="30"/>
      <c r="SD241" s="30"/>
      <c r="SE241" s="30"/>
      <c r="SF241" s="30"/>
      <c r="SG241" s="30">
        <v>213</v>
      </c>
      <c r="SH241" s="30"/>
      <c r="SI241" s="30"/>
      <c r="SJ241" s="30"/>
      <c r="SK241" s="30"/>
      <c r="SL241" s="30">
        <v>127</v>
      </c>
      <c r="SM241" s="30">
        <v>152</v>
      </c>
      <c r="SN241" s="30"/>
      <c r="SO241" s="30"/>
      <c r="SP241" s="30"/>
      <c r="SQ241" s="30"/>
      <c r="SR241" s="30"/>
      <c r="SS241" s="30"/>
      <c r="ST241" s="30"/>
      <c r="SU241" s="30"/>
      <c r="SV241" s="30"/>
      <c r="SW241" s="30"/>
      <c r="SX241" s="30"/>
      <c r="SY241" s="30"/>
      <c r="SZ241" s="30"/>
      <c r="TA241" s="30"/>
      <c r="TB241" s="30"/>
      <c r="TC241" s="30"/>
      <c r="TD241" s="30"/>
      <c r="TE241" s="30"/>
      <c r="TF241" s="30"/>
      <c r="TG241" s="30"/>
      <c r="TH241" s="30"/>
      <c r="TI241" s="30"/>
      <c r="TJ241" s="30"/>
      <c r="TK241" s="30"/>
      <c r="TL241" s="30"/>
      <c r="TM241" s="30"/>
      <c r="TN241" s="30"/>
      <c r="TO241" s="30"/>
      <c r="TP241" s="30"/>
      <c r="TQ241" s="30"/>
      <c r="TR241" s="30"/>
      <c r="TS241" s="30"/>
      <c r="TT241" s="30"/>
      <c r="TU241" s="30"/>
      <c r="TV241" s="30"/>
      <c r="TW241" s="30"/>
      <c r="TX241" s="30"/>
      <c r="TY241" s="30"/>
      <c r="TZ241" s="30"/>
      <c r="UA241" s="30"/>
    </row>
    <row r="242" spans="2:547">
      <c r="B242" s="30" t="s">
        <v>233</v>
      </c>
      <c r="C242" s="43" t="s">
        <v>540</v>
      </c>
      <c r="D242" s="44"/>
      <c r="E242" s="30">
        <v>1182</v>
      </c>
      <c r="F242" s="30">
        <v>387</v>
      </c>
      <c r="G242" s="30">
        <v>32.74</v>
      </c>
      <c r="H242" s="43" t="s">
        <v>537</v>
      </c>
      <c r="I242" s="44"/>
      <c r="J242" s="30">
        <v>27</v>
      </c>
      <c r="K242" s="30">
        <v>3</v>
      </c>
      <c r="L242" s="30">
        <v>204</v>
      </c>
      <c r="M242" s="30">
        <v>32</v>
      </c>
      <c r="N242" s="30">
        <v>2</v>
      </c>
      <c r="O242" s="30">
        <v>102</v>
      </c>
      <c r="P242" s="30">
        <v>29</v>
      </c>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v>16</v>
      </c>
      <c r="DM242" s="30">
        <v>9</v>
      </c>
      <c r="DN242" s="30">
        <v>348</v>
      </c>
      <c r="DO242" s="30">
        <v>98</v>
      </c>
      <c r="DP242" s="30">
        <v>210</v>
      </c>
      <c r="DQ242" s="30">
        <v>198</v>
      </c>
      <c r="DR242" s="30">
        <v>79</v>
      </c>
      <c r="DS242" s="30">
        <v>25</v>
      </c>
      <c r="DT242" s="30">
        <v>21</v>
      </c>
      <c r="DU242" s="30">
        <v>85</v>
      </c>
      <c r="DV242" s="30">
        <v>21</v>
      </c>
      <c r="DW242" s="30">
        <v>23</v>
      </c>
      <c r="DX242" s="30">
        <v>27</v>
      </c>
      <c r="DY242" s="30">
        <v>23</v>
      </c>
      <c r="DZ242" s="30">
        <v>32</v>
      </c>
      <c r="EA242" s="30">
        <v>22</v>
      </c>
      <c r="EB242" s="30">
        <v>33</v>
      </c>
      <c r="EC242" s="30">
        <v>37</v>
      </c>
      <c r="ED242" s="30">
        <v>34</v>
      </c>
      <c r="EE242" s="30">
        <v>187</v>
      </c>
      <c r="EF242" s="30">
        <v>193</v>
      </c>
      <c r="EG242" s="30">
        <v>26</v>
      </c>
      <c r="EH242" s="30">
        <v>94</v>
      </c>
      <c r="EI242" s="30">
        <v>30</v>
      </c>
      <c r="EJ242" s="30">
        <v>177</v>
      </c>
      <c r="EK242" s="30">
        <v>34</v>
      </c>
      <c r="EL242" s="30">
        <v>181</v>
      </c>
      <c r="EM242" s="30">
        <v>27</v>
      </c>
      <c r="EN242" s="30">
        <v>85</v>
      </c>
      <c r="EO242" s="30">
        <v>27</v>
      </c>
      <c r="EP242" s="30">
        <v>32</v>
      </c>
      <c r="EQ242" s="30">
        <v>101</v>
      </c>
      <c r="ER242" s="30"/>
      <c r="ES242" s="30"/>
      <c r="ET242" s="30">
        <v>15</v>
      </c>
      <c r="EU242" s="30">
        <v>60</v>
      </c>
      <c r="EV242" s="30">
        <v>105</v>
      </c>
      <c r="EW242" s="30">
        <v>208</v>
      </c>
      <c r="EX242" s="30">
        <v>13</v>
      </c>
      <c r="EY242" s="30"/>
      <c r="EZ242" s="30"/>
      <c r="FA242" s="30"/>
      <c r="FB242" s="30"/>
      <c r="FC242" s="30"/>
      <c r="FD242" s="30"/>
      <c r="FE242" s="30"/>
      <c r="FF242" s="30"/>
      <c r="FG242" s="30"/>
      <c r="FH242" s="30"/>
      <c r="FI242" s="30">
        <v>27</v>
      </c>
      <c r="FJ242" s="30">
        <v>344</v>
      </c>
      <c r="FK242" s="30"/>
      <c r="FL242" s="30"/>
      <c r="FM242" s="30"/>
      <c r="FN242" s="30"/>
      <c r="FO242" s="30"/>
      <c r="FP242" s="30"/>
      <c r="FQ242" s="30"/>
      <c r="FR242" s="30"/>
      <c r="FS242" s="30"/>
      <c r="FT242" s="30"/>
      <c r="FU242" s="30"/>
      <c r="FV242" s="30">
        <v>53</v>
      </c>
      <c r="FW242" s="30">
        <v>26</v>
      </c>
      <c r="FX242" s="30">
        <v>145</v>
      </c>
      <c r="FY242" s="30">
        <v>134</v>
      </c>
      <c r="FZ242" s="30">
        <v>27</v>
      </c>
      <c r="GA242" s="30">
        <v>325</v>
      </c>
      <c r="GB242" s="30">
        <v>324</v>
      </c>
      <c r="GC242" s="30">
        <v>62</v>
      </c>
      <c r="GD242" s="30">
        <v>80</v>
      </c>
      <c r="GE242" s="30">
        <v>174</v>
      </c>
      <c r="GF242" s="30">
        <v>153</v>
      </c>
      <c r="GG242" s="30">
        <v>155</v>
      </c>
      <c r="GH242" s="30">
        <v>25</v>
      </c>
      <c r="GI242" s="30">
        <v>9</v>
      </c>
      <c r="GJ242" s="30">
        <v>274</v>
      </c>
      <c r="GK242" s="30">
        <v>95</v>
      </c>
      <c r="GL242" s="30">
        <v>19</v>
      </c>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v>327</v>
      </c>
      <c r="HQ242" s="30"/>
      <c r="HR242" s="30"/>
      <c r="HS242" s="30"/>
      <c r="HT242" s="30"/>
      <c r="HU242" s="30">
        <v>27</v>
      </c>
      <c r="HV242" s="30"/>
      <c r="HW242" s="30"/>
      <c r="HX242" s="30"/>
      <c r="HY242" s="30"/>
      <c r="HZ242" s="30"/>
      <c r="IA242" s="30"/>
      <c r="IB242" s="30"/>
      <c r="IC242" s="30"/>
      <c r="ID242" s="30"/>
      <c r="IE242" s="30"/>
      <c r="IF242" s="30"/>
      <c r="IG242" s="30"/>
      <c r="IH242" s="30"/>
      <c r="II242" s="30">
        <v>325</v>
      </c>
      <c r="IJ242" s="30">
        <v>328</v>
      </c>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30"/>
      <c r="LE242" s="30"/>
      <c r="LF242" s="30"/>
      <c r="LG242" s="30"/>
      <c r="LH242" s="30"/>
      <c r="LI242" s="30"/>
      <c r="LJ242" s="30"/>
      <c r="LK242" s="30"/>
      <c r="LL242" s="30"/>
      <c r="LM242" s="30"/>
      <c r="LN242" s="30"/>
      <c r="LO242" s="30"/>
      <c r="LP242" s="30"/>
      <c r="LQ242" s="30"/>
      <c r="LR242" s="30"/>
      <c r="LS242" s="30"/>
      <c r="LT242" s="30"/>
      <c r="LU242" s="30"/>
      <c r="LV242" s="30"/>
      <c r="LW242" s="30"/>
      <c r="LX242" s="30"/>
      <c r="LY242" s="30"/>
      <c r="LZ242" s="30"/>
      <c r="MA242" s="30"/>
      <c r="MB242" s="30"/>
      <c r="MC242" s="30"/>
      <c r="MD242" s="30"/>
      <c r="ME242" s="30"/>
      <c r="MF242" s="30"/>
      <c r="MG242" s="30"/>
      <c r="MH242" s="30"/>
      <c r="MI242" s="30"/>
      <c r="MJ242" s="30"/>
      <c r="MK242" s="30"/>
      <c r="ML242" s="30"/>
      <c r="MM242" s="30"/>
      <c r="MN242" s="30"/>
      <c r="MO242" s="30"/>
      <c r="MP242" s="30"/>
      <c r="MQ242" s="30"/>
      <c r="MR242" s="30"/>
      <c r="MS242" s="30"/>
      <c r="MT242" s="30"/>
      <c r="MU242" s="30"/>
      <c r="MV242" s="30"/>
      <c r="MW242" s="30"/>
      <c r="MX242" s="30"/>
      <c r="MY242" s="30"/>
      <c r="MZ242" s="30"/>
      <c r="NA242" s="30"/>
      <c r="NB242" s="30"/>
      <c r="NC242" s="30"/>
      <c r="ND242" s="30"/>
      <c r="NE242" s="30"/>
      <c r="NF242" s="30"/>
      <c r="NG242" s="30"/>
      <c r="NH242" s="30"/>
      <c r="NI242" s="30"/>
      <c r="NJ242" s="30"/>
      <c r="NK242" s="30"/>
      <c r="NL242" s="30"/>
      <c r="NM242" s="30"/>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c r="PO242" s="30"/>
      <c r="PP242" s="30"/>
      <c r="PQ242" s="30"/>
      <c r="PR242" s="30"/>
      <c r="PS242" s="30"/>
      <c r="PT242" s="30"/>
      <c r="PU242" s="30"/>
      <c r="PV242" s="30"/>
      <c r="PW242" s="30"/>
      <c r="PX242" s="30"/>
      <c r="PY242" s="30"/>
      <c r="PZ242" s="30"/>
      <c r="QA242" s="30"/>
      <c r="QB242" s="30"/>
      <c r="QC242" s="30"/>
      <c r="QD242" s="30"/>
      <c r="QE242" s="30"/>
      <c r="QF242" s="30"/>
      <c r="QG242" s="30"/>
      <c r="QH242" s="30"/>
      <c r="QI242" s="30"/>
      <c r="QJ242" s="30"/>
      <c r="QK242" s="30"/>
      <c r="QL242" s="30"/>
      <c r="QM242" s="30"/>
      <c r="QN242" s="30"/>
      <c r="QO242" s="30"/>
      <c r="QP242" s="30"/>
      <c r="QQ242" s="30"/>
      <c r="QR242" s="30"/>
      <c r="QS242" s="30"/>
      <c r="QT242" s="30"/>
      <c r="QU242" s="30"/>
      <c r="QV242" s="30"/>
      <c r="QW242" s="30"/>
      <c r="QX242" s="30"/>
      <c r="QY242" s="30"/>
      <c r="QZ242" s="30"/>
      <c r="RA242" s="30"/>
      <c r="RB242" s="30"/>
      <c r="RC242" s="30"/>
      <c r="RD242" s="30"/>
      <c r="RE242" s="30"/>
      <c r="RF242" s="30"/>
      <c r="RG242" s="30"/>
      <c r="RH242" s="30"/>
      <c r="RI242" s="30"/>
      <c r="RJ242" s="30"/>
      <c r="RK242" s="30"/>
      <c r="RL242" s="30"/>
      <c r="RM242" s="30"/>
      <c r="RN242" s="30"/>
      <c r="RO242" s="30"/>
      <c r="RP242" s="30"/>
      <c r="RQ242" s="30"/>
      <c r="RR242" s="30"/>
      <c r="RS242" s="30"/>
      <c r="RT242" s="30"/>
      <c r="RU242" s="30"/>
      <c r="RV242" s="30"/>
      <c r="RW242" s="30"/>
      <c r="RX242" s="30"/>
      <c r="RY242" s="30"/>
      <c r="RZ242" s="30"/>
      <c r="SA242" s="30"/>
      <c r="SB242" s="30"/>
      <c r="SC242" s="30"/>
      <c r="SD242" s="30"/>
      <c r="SE242" s="30"/>
      <c r="SF242" s="30"/>
      <c r="SG242" s="30"/>
      <c r="SH242" s="30">
        <v>342</v>
      </c>
      <c r="SI242" s="30"/>
      <c r="SJ242" s="30"/>
      <c r="SK242" s="30"/>
      <c r="SL242" s="30">
        <v>131</v>
      </c>
      <c r="SM242" s="30">
        <v>194</v>
      </c>
      <c r="SN242" s="30"/>
      <c r="SO242" s="30"/>
      <c r="SP242" s="30"/>
      <c r="SQ242" s="30"/>
      <c r="SR242" s="30"/>
      <c r="SS242" s="30"/>
      <c r="ST242" s="30"/>
      <c r="SU242" s="30"/>
      <c r="SV242" s="30"/>
      <c r="SW242" s="30"/>
      <c r="SX242" s="30"/>
      <c r="SY242" s="30"/>
      <c r="SZ242" s="30"/>
      <c r="TA242" s="30"/>
      <c r="TB242" s="30"/>
      <c r="TC242" s="30"/>
      <c r="TD242" s="30"/>
      <c r="TE242" s="30"/>
      <c r="TF242" s="30"/>
      <c r="TG242" s="30"/>
      <c r="TH242" s="30"/>
      <c r="TI242" s="30"/>
      <c r="TJ242" s="30"/>
      <c r="TK242" s="30"/>
      <c r="TL242" s="30"/>
      <c r="TM242" s="30"/>
      <c r="TN242" s="30"/>
      <c r="TO242" s="30"/>
      <c r="TP242" s="30"/>
      <c r="TQ242" s="30"/>
      <c r="TR242" s="30"/>
      <c r="TS242" s="30"/>
      <c r="TT242" s="30"/>
      <c r="TU242" s="30"/>
      <c r="TV242" s="30"/>
      <c r="TW242" s="30"/>
      <c r="TX242" s="30"/>
      <c r="TY242" s="30"/>
      <c r="TZ242" s="30"/>
      <c r="UA242" s="30"/>
    </row>
    <row r="243" spans="2:547">
      <c r="B243" s="30" t="s">
        <v>234</v>
      </c>
      <c r="C243" s="43" t="s">
        <v>540</v>
      </c>
      <c r="D243" s="44"/>
      <c r="E243" s="30">
        <v>2065</v>
      </c>
      <c r="F243" s="30">
        <v>350</v>
      </c>
      <c r="G243" s="30">
        <v>16.95</v>
      </c>
      <c r="H243" s="43" t="s">
        <v>537</v>
      </c>
      <c r="I243" s="44"/>
      <c r="J243" s="30">
        <v>53</v>
      </c>
      <c r="K243" s="30">
        <v>0</v>
      </c>
      <c r="L243" s="30">
        <v>141</v>
      </c>
      <c r="M243" s="30">
        <v>27</v>
      </c>
      <c r="N243" s="30">
        <v>1</v>
      </c>
      <c r="O243" s="30">
        <v>139</v>
      </c>
      <c r="P243" s="30">
        <v>32</v>
      </c>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v>37</v>
      </c>
      <c r="DM243" s="30">
        <v>11</v>
      </c>
      <c r="DN243" s="30">
        <v>314</v>
      </c>
      <c r="DO243" s="30">
        <v>131</v>
      </c>
      <c r="DP243" s="30">
        <v>149</v>
      </c>
      <c r="DQ243" s="30">
        <v>121</v>
      </c>
      <c r="DR243" s="30">
        <v>118</v>
      </c>
      <c r="DS243" s="30">
        <v>36</v>
      </c>
      <c r="DT243" s="30">
        <v>40</v>
      </c>
      <c r="DU243" s="30">
        <v>120</v>
      </c>
      <c r="DV243" s="30">
        <v>40</v>
      </c>
      <c r="DW243" s="30">
        <v>43</v>
      </c>
      <c r="DX243" s="30">
        <v>34</v>
      </c>
      <c r="DY243" s="30">
        <v>43</v>
      </c>
      <c r="DZ243" s="30">
        <v>34</v>
      </c>
      <c r="EA243" s="30">
        <v>43</v>
      </c>
      <c r="EB243" s="30">
        <v>25</v>
      </c>
      <c r="EC243" s="30">
        <v>26</v>
      </c>
      <c r="ED243" s="30">
        <v>32</v>
      </c>
      <c r="EE243" s="30">
        <v>119</v>
      </c>
      <c r="EF243" s="30">
        <v>111</v>
      </c>
      <c r="EG243" s="30">
        <v>31</v>
      </c>
      <c r="EH243" s="30">
        <v>116</v>
      </c>
      <c r="EI243" s="30">
        <v>40</v>
      </c>
      <c r="EJ243" s="30">
        <v>106</v>
      </c>
      <c r="EK243" s="30">
        <v>26</v>
      </c>
      <c r="EL243" s="30">
        <v>116</v>
      </c>
      <c r="EM243" s="30">
        <v>21</v>
      </c>
      <c r="EN243" s="30">
        <v>116</v>
      </c>
      <c r="EO243" s="30">
        <v>32</v>
      </c>
      <c r="EP243" s="30">
        <v>26</v>
      </c>
      <c r="EQ243" s="30">
        <v>133</v>
      </c>
      <c r="ER243" s="30"/>
      <c r="ES243" s="30"/>
      <c r="ET243" s="30">
        <v>27</v>
      </c>
      <c r="EU243" s="30">
        <v>108</v>
      </c>
      <c r="EV243" s="30">
        <v>155</v>
      </c>
      <c r="EW243" s="30">
        <v>63</v>
      </c>
      <c r="EX243" s="30">
        <v>22</v>
      </c>
      <c r="EY243" s="30"/>
      <c r="EZ243" s="30"/>
      <c r="FA243" s="30"/>
      <c r="FB243" s="30"/>
      <c r="FC243" s="30"/>
      <c r="FD243" s="30"/>
      <c r="FE243" s="30"/>
      <c r="FF243" s="30"/>
      <c r="FG243" s="30"/>
      <c r="FH243" s="30"/>
      <c r="FI243" s="30">
        <v>46</v>
      </c>
      <c r="FJ243" s="30">
        <v>305</v>
      </c>
      <c r="FK243" s="30"/>
      <c r="FL243" s="30"/>
      <c r="FM243" s="30"/>
      <c r="FN243" s="30"/>
      <c r="FO243" s="30"/>
      <c r="FP243" s="30"/>
      <c r="FQ243" s="30"/>
      <c r="FR243" s="30"/>
      <c r="FS243" s="30"/>
      <c r="FT243" s="30"/>
      <c r="FU243" s="30"/>
      <c r="FV243" s="30">
        <v>38</v>
      </c>
      <c r="FW243" s="30">
        <v>48</v>
      </c>
      <c r="FX243" s="30">
        <v>115</v>
      </c>
      <c r="FY243" s="30">
        <v>151</v>
      </c>
      <c r="FZ243" s="30">
        <v>48</v>
      </c>
      <c r="GA243" s="30">
        <v>280</v>
      </c>
      <c r="GB243" s="30">
        <v>278</v>
      </c>
      <c r="GC243" s="30">
        <v>39</v>
      </c>
      <c r="GD243" s="30">
        <v>105</v>
      </c>
      <c r="GE243" s="30">
        <v>155</v>
      </c>
      <c r="GF243" s="30">
        <v>146</v>
      </c>
      <c r="GG243" s="30">
        <v>145</v>
      </c>
      <c r="GH243" s="30">
        <v>45</v>
      </c>
      <c r="GI243" s="30">
        <v>23</v>
      </c>
      <c r="GJ243" s="30">
        <v>243</v>
      </c>
      <c r="GK243" s="30">
        <v>77</v>
      </c>
      <c r="GL243" s="30">
        <v>25</v>
      </c>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v>282</v>
      </c>
      <c r="HQ243" s="30"/>
      <c r="HR243" s="30"/>
      <c r="HS243" s="30"/>
      <c r="HT243" s="30"/>
      <c r="HU243" s="30">
        <v>47</v>
      </c>
      <c r="HV243" s="30"/>
      <c r="HW243" s="30"/>
      <c r="HX243" s="30"/>
      <c r="HY243" s="30"/>
      <c r="HZ243" s="30"/>
      <c r="IA243" s="30"/>
      <c r="IB243" s="30"/>
      <c r="IC243" s="30"/>
      <c r="ID243" s="30"/>
      <c r="IE243" s="30"/>
      <c r="IF243" s="30"/>
      <c r="IG243" s="30"/>
      <c r="IH243" s="30"/>
      <c r="II243" s="30">
        <v>293</v>
      </c>
      <c r="IJ243" s="30">
        <v>289</v>
      </c>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30"/>
      <c r="LE243" s="30"/>
      <c r="LF243" s="30"/>
      <c r="LG243" s="30"/>
      <c r="LH243" s="30"/>
      <c r="LI243" s="30"/>
      <c r="LJ243" s="30"/>
      <c r="LK243" s="30"/>
      <c r="LL243" s="30"/>
      <c r="LM243" s="30"/>
      <c r="LN243" s="30"/>
      <c r="LO243" s="30"/>
      <c r="LP243" s="30"/>
      <c r="LQ243" s="30"/>
      <c r="LR243" s="30"/>
      <c r="LS243" s="30"/>
      <c r="LT243" s="30"/>
      <c r="LU243" s="30"/>
      <c r="LV243" s="30"/>
      <c r="LW243" s="30"/>
      <c r="LX243" s="30"/>
      <c r="LY243" s="30"/>
      <c r="LZ243" s="30"/>
      <c r="MA243" s="30"/>
      <c r="MB243" s="30"/>
      <c r="MC243" s="30"/>
      <c r="MD243" s="30"/>
      <c r="ME243" s="30"/>
      <c r="MF243" s="30"/>
      <c r="MG243" s="30"/>
      <c r="MH243" s="30"/>
      <c r="MI243" s="30"/>
      <c r="MJ243" s="30"/>
      <c r="MK243" s="30"/>
      <c r="ML243" s="30"/>
      <c r="MM243" s="30"/>
      <c r="MN243" s="30"/>
      <c r="MO243" s="30"/>
      <c r="MP243" s="30"/>
      <c r="MQ243" s="30"/>
      <c r="MR243" s="30"/>
      <c r="MS243" s="30"/>
      <c r="MT243" s="30"/>
      <c r="MU243" s="30"/>
      <c r="MV243" s="30"/>
      <c r="MW243" s="30"/>
      <c r="MX243" s="30"/>
      <c r="MY243" s="30"/>
      <c r="MZ243" s="30"/>
      <c r="NA243" s="30"/>
      <c r="NB243" s="30"/>
      <c r="NC243" s="30"/>
      <c r="ND243" s="30"/>
      <c r="NE243" s="30"/>
      <c r="NF243" s="30"/>
      <c r="NG243" s="30"/>
      <c r="NH243" s="30"/>
      <c r="NI243" s="30"/>
      <c r="NJ243" s="30"/>
      <c r="NK243" s="30"/>
      <c r="NL243" s="30"/>
      <c r="NM243" s="30"/>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c r="PO243" s="30"/>
      <c r="PP243" s="30"/>
      <c r="PQ243" s="30"/>
      <c r="PR243" s="30"/>
      <c r="PS243" s="30"/>
      <c r="PT243" s="30"/>
      <c r="PU243" s="30"/>
      <c r="PV243" s="30"/>
      <c r="PW243" s="30"/>
      <c r="PX243" s="30"/>
      <c r="PY243" s="30"/>
      <c r="PZ243" s="30"/>
      <c r="QA243" s="30"/>
      <c r="QB243" s="30"/>
      <c r="QC243" s="30"/>
      <c r="QD243" s="30"/>
      <c r="QE243" s="30"/>
      <c r="QF243" s="30"/>
      <c r="QG243" s="30"/>
      <c r="QH243" s="30"/>
      <c r="QI243" s="30"/>
      <c r="QJ243" s="30"/>
      <c r="QK243" s="30"/>
      <c r="QL243" s="30"/>
      <c r="QM243" s="30"/>
      <c r="QN243" s="30"/>
      <c r="QO243" s="30"/>
      <c r="QP243" s="30"/>
      <c r="QQ243" s="30"/>
      <c r="QR243" s="30"/>
      <c r="QS243" s="30"/>
      <c r="QT243" s="30"/>
      <c r="QU243" s="30"/>
      <c r="QV243" s="30"/>
      <c r="QW243" s="30"/>
      <c r="QX243" s="30"/>
      <c r="QY243" s="30"/>
      <c r="QZ243" s="30"/>
      <c r="RA243" s="30"/>
      <c r="RB243" s="30"/>
      <c r="RC243" s="30"/>
      <c r="RD243" s="30"/>
      <c r="RE243" s="30"/>
      <c r="RF243" s="30"/>
      <c r="RG243" s="30"/>
      <c r="RH243" s="30"/>
      <c r="RI243" s="30"/>
      <c r="RJ243" s="30"/>
      <c r="RK243" s="30"/>
      <c r="RL243" s="30"/>
      <c r="RM243" s="30"/>
      <c r="RN243" s="30"/>
      <c r="RO243" s="30"/>
      <c r="RP243" s="30"/>
      <c r="RQ243" s="30"/>
      <c r="RR243" s="30"/>
      <c r="RS243" s="30"/>
      <c r="RT243" s="30"/>
      <c r="RU243" s="30"/>
      <c r="RV243" s="30"/>
      <c r="RW243" s="30"/>
      <c r="RX243" s="30"/>
      <c r="RY243" s="30"/>
      <c r="RZ243" s="30"/>
      <c r="SA243" s="30"/>
      <c r="SB243" s="30"/>
      <c r="SC243" s="30"/>
      <c r="SD243" s="30"/>
      <c r="SE243" s="30"/>
      <c r="SF243" s="30"/>
      <c r="SG243" s="30"/>
      <c r="SH243" s="30"/>
      <c r="SI243" s="30">
        <v>289</v>
      </c>
      <c r="SJ243" s="30"/>
      <c r="SK243" s="30"/>
      <c r="SL243" s="30">
        <v>3</v>
      </c>
      <c r="SM243" s="30">
        <v>3</v>
      </c>
      <c r="SN243" s="30"/>
      <c r="SO243" s="30"/>
      <c r="SP243" s="30"/>
      <c r="SQ243" s="30"/>
      <c r="SR243" s="30"/>
      <c r="SS243" s="30"/>
      <c r="ST243" s="30"/>
      <c r="SU243" s="30"/>
      <c r="SV243" s="30"/>
      <c r="SW243" s="30"/>
      <c r="SX243" s="30"/>
      <c r="SY243" s="30"/>
      <c r="SZ243" s="30"/>
      <c r="TA243" s="30"/>
      <c r="TB243" s="30"/>
      <c r="TC243" s="30"/>
      <c r="TD243" s="30"/>
      <c r="TE243" s="30"/>
      <c r="TF243" s="30"/>
      <c r="TG243" s="30"/>
      <c r="TH243" s="30"/>
      <c r="TI243" s="30"/>
      <c r="TJ243" s="30"/>
      <c r="TK243" s="30"/>
      <c r="TL243" s="30"/>
      <c r="TM243" s="30"/>
      <c r="TN243" s="30"/>
      <c r="TO243" s="30"/>
      <c r="TP243" s="30"/>
      <c r="TQ243" s="30"/>
      <c r="TR243" s="30"/>
      <c r="TS243" s="30"/>
      <c r="TT243" s="30"/>
      <c r="TU243" s="30"/>
      <c r="TV243" s="30"/>
      <c r="TW243" s="30"/>
      <c r="TX243" s="30"/>
      <c r="TY243" s="30"/>
      <c r="TZ243" s="30"/>
      <c r="UA243" s="30"/>
    </row>
    <row r="244" spans="2:547" ht="15.75" thickBot="1">
      <c r="B244" s="30" t="s">
        <v>235</v>
      </c>
      <c r="C244" s="43" t="s">
        <v>540</v>
      </c>
      <c r="D244" s="44"/>
      <c r="E244" s="30">
        <v>1966</v>
      </c>
      <c r="F244" s="30">
        <v>434</v>
      </c>
      <c r="G244" s="30">
        <v>22.08</v>
      </c>
      <c r="H244" s="43" t="s">
        <v>537</v>
      </c>
      <c r="I244" s="44"/>
      <c r="J244" s="30">
        <v>42</v>
      </c>
      <c r="K244" s="30">
        <v>2</v>
      </c>
      <c r="L244" s="30">
        <v>215</v>
      </c>
      <c r="M244" s="30">
        <v>45</v>
      </c>
      <c r="N244" s="30">
        <v>1</v>
      </c>
      <c r="O244" s="30">
        <v>125</v>
      </c>
      <c r="P244" s="30">
        <v>39</v>
      </c>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v>28</v>
      </c>
      <c r="DM244" s="30">
        <v>12</v>
      </c>
      <c r="DN244" s="30">
        <v>397</v>
      </c>
      <c r="DO244" s="30">
        <v>119</v>
      </c>
      <c r="DP244" s="30">
        <v>232</v>
      </c>
      <c r="DQ244" s="30">
        <v>188</v>
      </c>
      <c r="DR244" s="30">
        <v>99</v>
      </c>
      <c r="DS244" s="30">
        <v>32</v>
      </c>
      <c r="DT244" s="30">
        <v>24</v>
      </c>
      <c r="DU244" s="30">
        <v>115</v>
      </c>
      <c r="DV244" s="30">
        <v>29</v>
      </c>
      <c r="DW244" s="30">
        <v>26</v>
      </c>
      <c r="DX244" s="30">
        <v>33</v>
      </c>
      <c r="DY244" s="30">
        <v>28</v>
      </c>
      <c r="DZ244" s="30">
        <v>42</v>
      </c>
      <c r="EA244" s="30">
        <v>32</v>
      </c>
      <c r="EB244" s="30">
        <v>41</v>
      </c>
      <c r="EC244" s="30">
        <v>51</v>
      </c>
      <c r="ED244" s="30">
        <v>48</v>
      </c>
      <c r="EE244" s="30">
        <v>193</v>
      </c>
      <c r="EF244" s="30">
        <v>190</v>
      </c>
      <c r="EG244" s="30">
        <v>37</v>
      </c>
      <c r="EH244" s="30">
        <v>109</v>
      </c>
      <c r="EI244" s="30">
        <v>38</v>
      </c>
      <c r="EJ244" s="30">
        <v>185</v>
      </c>
      <c r="EK244" s="30">
        <v>40</v>
      </c>
      <c r="EL244" s="30">
        <v>187</v>
      </c>
      <c r="EM244" s="30">
        <v>39</v>
      </c>
      <c r="EN244" s="30">
        <v>110</v>
      </c>
      <c r="EO244" s="30">
        <v>34</v>
      </c>
      <c r="EP244" s="30">
        <v>39</v>
      </c>
      <c r="EQ244" s="30">
        <v>120</v>
      </c>
      <c r="ER244" s="30"/>
      <c r="ES244" s="30"/>
      <c r="ET244" s="30">
        <v>22</v>
      </c>
      <c r="EU244" s="30">
        <v>101</v>
      </c>
      <c r="EV244" s="30">
        <v>180</v>
      </c>
      <c r="EW244" s="30">
        <v>134</v>
      </c>
      <c r="EX244" s="30">
        <v>20</v>
      </c>
      <c r="EY244" s="30"/>
      <c r="EZ244" s="30"/>
      <c r="FA244" s="30"/>
      <c r="FB244" s="30"/>
      <c r="FC244" s="30"/>
      <c r="FD244" s="30"/>
      <c r="FE244" s="30"/>
      <c r="FF244" s="30"/>
      <c r="FG244" s="30"/>
      <c r="FH244" s="30"/>
      <c r="FI244" s="30">
        <v>35</v>
      </c>
      <c r="FJ244" s="30">
        <v>386</v>
      </c>
      <c r="FK244" s="30"/>
      <c r="FL244" s="30"/>
      <c r="FM244" s="30"/>
      <c r="FN244" s="30"/>
      <c r="FO244" s="30"/>
      <c r="FP244" s="30"/>
      <c r="FQ244" s="30"/>
      <c r="FR244" s="30"/>
      <c r="FS244" s="30"/>
      <c r="FT244" s="30"/>
      <c r="FU244" s="30"/>
      <c r="FV244" s="30">
        <v>62</v>
      </c>
      <c r="FW244" s="30">
        <v>34</v>
      </c>
      <c r="FX244" s="30">
        <v>131</v>
      </c>
      <c r="FY244" s="30">
        <v>167</v>
      </c>
      <c r="FZ244" s="30">
        <v>34</v>
      </c>
      <c r="GA244" s="30">
        <v>352</v>
      </c>
      <c r="GB244" s="30">
        <v>348</v>
      </c>
      <c r="GC244" s="30">
        <v>56</v>
      </c>
      <c r="GD244" s="30">
        <v>82</v>
      </c>
      <c r="GE244" s="30">
        <v>212</v>
      </c>
      <c r="GF244" s="30">
        <v>174</v>
      </c>
      <c r="GG244" s="30">
        <v>174</v>
      </c>
      <c r="GH244" s="30">
        <v>33</v>
      </c>
      <c r="GI244" s="30">
        <v>15</v>
      </c>
      <c r="GJ244" s="30">
        <v>310</v>
      </c>
      <c r="GK244" s="30">
        <v>91</v>
      </c>
      <c r="GL244" s="30">
        <v>24</v>
      </c>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v>354</v>
      </c>
      <c r="HQ244" s="30"/>
      <c r="HR244" s="30"/>
      <c r="HS244" s="30"/>
      <c r="HT244" s="30"/>
      <c r="HU244" s="30">
        <v>35</v>
      </c>
      <c r="HV244" s="30"/>
      <c r="HW244" s="30"/>
      <c r="HX244" s="30"/>
      <c r="HY244" s="30"/>
      <c r="HZ244" s="30"/>
      <c r="IA244" s="30"/>
      <c r="IB244" s="30"/>
      <c r="IC244" s="30"/>
      <c r="ID244" s="30"/>
      <c r="IE244" s="30"/>
      <c r="IF244" s="30"/>
      <c r="IG244" s="30"/>
      <c r="IH244" s="30"/>
      <c r="II244" s="30">
        <v>359</v>
      </c>
      <c r="IJ244" s="30">
        <v>360</v>
      </c>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30"/>
      <c r="LE244" s="30"/>
      <c r="LF244" s="30"/>
      <c r="LG244" s="30"/>
      <c r="LH244" s="30"/>
      <c r="LI244" s="30"/>
      <c r="LJ244" s="30"/>
      <c r="LK244" s="30"/>
      <c r="LL244" s="30"/>
      <c r="LM244" s="30"/>
      <c r="LN244" s="30"/>
      <c r="LO244" s="30"/>
      <c r="LP244" s="30"/>
      <c r="LQ244" s="30"/>
      <c r="LR244" s="30"/>
      <c r="LS244" s="30"/>
      <c r="LT244" s="30"/>
      <c r="LU244" s="30"/>
      <c r="LV244" s="30"/>
      <c r="LW244" s="30"/>
      <c r="LX244" s="30"/>
      <c r="LY244" s="30"/>
      <c r="LZ244" s="30"/>
      <c r="MA244" s="30"/>
      <c r="MB244" s="30"/>
      <c r="MC244" s="30"/>
      <c r="MD244" s="30"/>
      <c r="ME244" s="30"/>
      <c r="MF244" s="30"/>
      <c r="MG244" s="30"/>
      <c r="MH244" s="30"/>
      <c r="MI244" s="30"/>
      <c r="MJ244" s="30"/>
      <c r="MK244" s="30"/>
      <c r="ML244" s="30"/>
      <c r="MM244" s="30"/>
      <c r="MN244" s="30"/>
      <c r="MO244" s="30"/>
      <c r="MP244" s="30"/>
      <c r="MQ244" s="30"/>
      <c r="MR244" s="30"/>
      <c r="MS244" s="30"/>
      <c r="MT244" s="30"/>
      <c r="MU244" s="30"/>
      <c r="MV244" s="30"/>
      <c r="MW244" s="30"/>
      <c r="MX244" s="30"/>
      <c r="MY244" s="30"/>
      <c r="MZ244" s="30"/>
      <c r="NA244" s="30"/>
      <c r="NB244" s="30"/>
      <c r="NC244" s="30"/>
      <c r="ND244" s="30"/>
      <c r="NE244" s="30"/>
      <c r="NF244" s="30"/>
      <c r="NG244" s="30"/>
      <c r="NH244" s="30"/>
      <c r="NI244" s="30"/>
      <c r="NJ244" s="30"/>
      <c r="NK244" s="30"/>
      <c r="NL244" s="30"/>
      <c r="NM244" s="30"/>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c r="PO244" s="30"/>
      <c r="PP244" s="30"/>
      <c r="PQ244" s="30"/>
      <c r="PR244" s="30"/>
      <c r="PS244" s="30"/>
      <c r="PT244" s="30"/>
      <c r="PU244" s="30"/>
      <c r="PV244" s="30"/>
      <c r="PW244" s="30"/>
      <c r="PX244" s="30"/>
      <c r="PY244" s="30"/>
      <c r="PZ244" s="30"/>
      <c r="QA244" s="30"/>
      <c r="QB244" s="30"/>
      <c r="QC244" s="30"/>
      <c r="QD244" s="30"/>
      <c r="QE244" s="30"/>
      <c r="QF244" s="30"/>
      <c r="QG244" s="30"/>
      <c r="QH244" s="30"/>
      <c r="QI244" s="30"/>
      <c r="QJ244" s="30"/>
      <c r="QK244" s="30"/>
      <c r="QL244" s="30"/>
      <c r="QM244" s="30"/>
      <c r="QN244" s="30"/>
      <c r="QO244" s="30"/>
      <c r="QP244" s="30"/>
      <c r="QQ244" s="30"/>
      <c r="QR244" s="30"/>
      <c r="QS244" s="30"/>
      <c r="QT244" s="30"/>
      <c r="QU244" s="30"/>
      <c r="QV244" s="30"/>
      <c r="QW244" s="30"/>
      <c r="QX244" s="30"/>
      <c r="QY244" s="30"/>
      <c r="QZ244" s="30"/>
      <c r="RA244" s="30"/>
      <c r="RB244" s="30"/>
      <c r="RC244" s="30"/>
      <c r="RD244" s="30"/>
      <c r="RE244" s="30"/>
      <c r="RF244" s="30"/>
      <c r="RG244" s="30"/>
      <c r="RH244" s="30"/>
      <c r="RI244" s="30"/>
      <c r="RJ244" s="30"/>
      <c r="RK244" s="30"/>
      <c r="RL244" s="30"/>
      <c r="RM244" s="30"/>
      <c r="RN244" s="30"/>
      <c r="RO244" s="30"/>
      <c r="RP244" s="30"/>
      <c r="RQ244" s="30"/>
      <c r="RR244" s="30"/>
      <c r="RS244" s="30"/>
      <c r="RT244" s="30"/>
      <c r="RU244" s="30"/>
      <c r="RV244" s="30"/>
      <c r="RW244" s="30"/>
      <c r="RX244" s="30"/>
      <c r="RY244" s="30"/>
      <c r="RZ244" s="30"/>
      <c r="SA244" s="30"/>
      <c r="SB244" s="30"/>
      <c r="SC244" s="30"/>
      <c r="SD244" s="30"/>
      <c r="SE244" s="30"/>
      <c r="SF244" s="30"/>
      <c r="SG244" s="30"/>
      <c r="SH244" s="30"/>
      <c r="SI244" s="30"/>
      <c r="SJ244" s="30">
        <v>177</v>
      </c>
      <c r="SK244" s="30">
        <v>220</v>
      </c>
      <c r="SL244" s="30">
        <v>26</v>
      </c>
      <c r="SM244" s="30">
        <v>20</v>
      </c>
      <c r="SN244" s="30"/>
      <c r="SO244" s="30"/>
      <c r="SP244" s="30"/>
      <c r="SQ244" s="30"/>
      <c r="SR244" s="30"/>
      <c r="SS244" s="30"/>
      <c r="ST244" s="30"/>
      <c r="SU244" s="30"/>
      <c r="SV244" s="30"/>
      <c r="SW244" s="30"/>
      <c r="SX244" s="30"/>
      <c r="SY244" s="30"/>
      <c r="SZ244" s="30"/>
      <c r="TA244" s="30"/>
      <c r="TB244" s="30"/>
      <c r="TC244" s="30"/>
      <c r="TD244" s="30"/>
      <c r="TE244" s="30"/>
      <c r="TF244" s="30"/>
      <c r="TG244" s="30"/>
      <c r="TH244" s="30"/>
      <c r="TI244" s="30"/>
      <c r="TJ244" s="30"/>
      <c r="TK244" s="30"/>
      <c r="TL244" s="30"/>
      <c r="TM244" s="30"/>
      <c r="TN244" s="30"/>
      <c r="TO244" s="30"/>
      <c r="TP244" s="30"/>
      <c r="TQ244" s="30"/>
      <c r="TR244" s="30"/>
      <c r="TS244" s="30"/>
      <c r="TT244" s="30"/>
      <c r="TU244" s="30"/>
      <c r="TV244" s="30"/>
      <c r="TW244" s="30"/>
      <c r="TX244" s="30"/>
      <c r="TY244" s="30"/>
      <c r="TZ244" s="30"/>
      <c r="UA244" s="30"/>
    </row>
    <row r="245" spans="2:547" ht="16.5" thickTop="1" thickBot="1">
      <c r="B245" s="29" t="s">
        <v>538</v>
      </c>
      <c r="C245" s="45" t="s">
        <v>537</v>
      </c>
      <c r="D245" s="46"/>
      <c r="E245" s="29">
        <f>SUM(E239:E244)</f>
        <v>9285</v>
      </c>
      <c r="F245" s="29">
        <f>SUM(F239:F244)</f>
        <v>1945</v>
      </c>
      <c r="G245" s="29" t="s">
        <v>537</v>
      </c>
      <c r="H245" s="45" t="s">
        <v>537</v>
      </c>
      <c r="I245" s="46"/>
      <c r="J245" s="29">
        <v>239</v>
      </c>
      <c r="K245" s="29">
        <v>7</v>
      </c>
      <c r="L245" s="29">
        <v>888</v>
      </c>
      <c r="M245" s="29">
        <v>164</v>
      </c>
      <c r="N245" s="29">
        <v>7</v>
      </c>
      <c r="O245" s="29">
        <v>652</v>
      </c>
      <c r="P245" s="29">
        <v>180</v>
      </c>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v>158</v>
      </c>
      <c r="DM245" s="29">
        <v>66</v>
      </c>
      <c r="DN245" s="29">
        <v>1751</v>
      </c>
      <c r="DO245" s="29">
        <v>614</v>
      </c>
      <c r="DP245" s="29">
        <v>925</v>
      </c>
      <c r="DQ245" s="29">
        <v>786</v>
      </c>
      <c r="DR245" s="29">
        <v>521</v>
      </c>
      <c r="DS245" s="29">
        <v>184</v>
      </c>
      <c r="DT245" s="29">
        <v>174</v>
      </c>
      <c r="DU245" s="29">
        <v>560</v>
      </c>
      <c r="DV245" s="29">
        <v>182</v>
      </c>
      <c r="DW245" s="29">
        <v>187</v>
      </c>
      <c r="DX245" s="29">
        <v>181</v>
      </c>
      <c r="DY245" s="29">
        <v>199</v>
      </c>
      <c r="DZ245" s="29">
        <v>197</v>
      </c>
      <c r="EA245" s="29">
        <v>195</v>
      </c>
      <c r="EB245" s="29">
        <v>172</v>
      </c>
      <c r="EC245" s="29">
        <v>179</v>
      </c>
      <c r="ED245" s="29">
        <v>188</v>
      </c>
      <c r="EE245" s="29">
        <v>776</v>
      </c>
      <c r="EF245" s="29">
        <v>783</v>
      </c>
      <c r="EG245" s="29">
        <v>172</v>
      </c>
      <c r="EH245" s="29">
        <v>575</v>
      </c>
      <c r="EI245" s="29">
        <v>195</v>
      </c>
      <c r="EJ245" s="29">
        <v>723</v>
      </c>
      <c r="EK245" s="29">
        <v>163</v>
      </c>
      <c r="EL245" s="29">
        <v>759</v>
      </c>
      <c r="EM245" s="29">
        <v>141</v>
      </c>
      <c r="EN245" s="29">
        <v>540</v>
      </c>
      <c r="EO245" s="29">
        <v>175</v>
      </c>
      <c r="EP245" s="29">
        <v>164</v>
      </c>
      <c r="EQ245" s="29">
        <v>615</v>
      </c>
      <c r="ER245" s="29"/>
      <c r="ES245" s="29"/>
      <c r="ET245" s="29">
        <v>135</v>
      </c>
      <c r="EU245" s="29">
        <v>446</v>
      </c>
      <c r="EV245" s="29">
        <v>760</v>
      </c>
      <c r="EW245" s="29">
        <v>639</v>
      </c>
      <c r="EX245" s="29">
        <v>100</v>
      </c>
      <c r="EY245" s="29"/>
      <c r="EZ245" s="29"/>
      <c r="FA245" s="29"/>
      <c r="FB245" s="29"/>
      <c r="FC245" s="29"/>
      <c r="FD245" s="29"/>
      <c r="FE245" s="29"/>
      <c r="FF245" s="29"/>
      <c r="FG245" s="29"/>
      <c r="FH245" s="29"/>
      <c r="FI245" s="29">
        <v>213</v>
      </c>
      <c r="FJ245" s="29">
        <v>1708</v>
      </c>
      <c r="FK245" s="29"/>
      <c r="FL245" s="29"/>
      <c r="FM245" s="29"/>
      <c r="FN245" s="29"/>
      <c r="FO245" s="29"/>
      <c r="FP245" s="29"/>
      <c r="FQ245" s="29"/>
      <c r="FR245" s="29"/>
      <c r="FS245" s="29"/>
      <c r="FT245" s="29"/>
      <c r="FU245" s="29"/>
      <c r="FV245" s="29">
        <v>292</v>
      </c>
      <c r="FW245" s="29">
        <v>213</v>
      </c>
      <c r="FX245" s="29">
        <v>609</v>
      </c>
      <c r="FY245" s="29">
        <v>751</v>
      </c>
      <c r="FZ245" s="29">
        <v>222</v>
      </c>
      <c r="GA245" s="29">
        <v>1584</v>
      </c>
      <c r="GB245" s="29">
        <v>1560</v>
      </c>
      <c r="GC245" s="29">
        <v>260</v>
      </c>
      <c r="GD245" s="29">
        <v>448</v>
      </c>
      <c r="GE245" s="29">
        <v>906</v>
      </c>
      <c r="GF245" s="29">
        <v>805</v>
      </c>
      <c r="GG245" s="29">
        <v>774</v>
      </c>
      <c r="GH245" s="29">
        <v>211</v>
      </c>
      <c r="GI245" s="29">
        <v>83</v>
      </c>
      <c r="GJ245" s="29">
        <v>1399</v>
      </c>
      <c r="GK245" s="29">
        <v>412</v>
      </c>
      <c r="GL245" s="29">
        <v>144</v>
      </c>
      <c r="GM245" s="29"/>
      <c r="GN245" s="29"/>
      <c r="GO245" s="29"/>
      <c r="GP245" s="29"/>
      <c r="GQ245" s="29"/>
      <c r="GR245" s="29"/>
      <c r="GS245" s="29"/>
      <c r="GT245" s="29"/>
      <c r="GU245" s="29"/>
      <c r="GV245" s="29"/>
      <c r="GW245" s="29"/>
      <c r="GX245" s="29"/>
      <c r="GY245" s="29"/>
      <c r="GZ245" s="29"/>
      <c r="HA245" s="29"/>
      <c r="HB245" s="29"/>
      <c r="HC245" s="29"/>
      <c r="HD245" s="29"/>
      <c r="HE245" s="29"/>
      <c r="HF245" s="29"/>
      <c r="HG245" s="29"/>
      <c r="HH245" s="29"/>
      <c r="HI245" s="29"/>
      <c r="HJ245" s="29"/>
      <c r="HK245" s="29"/>
      <c r="HL245" s="29"/>
      <c r="HM245" s="29"/>
      <c r="HN245" s="29"/>
      <c r="HO245" s="29"/>
      <c r="HP245" s="29">
        <v>1573</v>
      </c>
      <c r="HQ245" s="29"/>
      <c r="HR245" s="29"/>
      <c r="HS245" s="29"/>
      <c r="HT245" s="29"/>
      <c r="HU245" s="29">
        <v>215</v>
      </c>
      <c r="HV245" s="29"/>
      <c r="HW245" s="29"/>
      <c r="HX245" s="29"/>
      <c r="HY245" s="29"/>
      <c r="HZ245" s="29"/>
      <c r="IA245" s="29"/>
      <c r="IB245" s="29"/>
      <c r="IC245" s="29"/>
      <c r="ID245" s="29"/>
      <c r="IE245" s="29"/>
      <c r="IF245" s="29"/>
      <c r="IG245" s="29"/>
      <c r="IH245" s="29"/>
      <c r="II245" s="29">
        <v>1611</v>
      </c>
      <c r="IJ245" s="29">
        <v>1613</v>
      </c>
      <c r="IK245" s="29"/>
      <c r="IL245" s="29"/>
      <c r="IM245" s="29"/>
      <c r="IN245" s="29"/>
      <c r="IO245" s="29"/>
      <c r="IP245" s="29"/>
      <c r="IQ245" s="29"/>
      <c r="IR245" s="29"/>
      <c r="IS245" s="29"/>
      <c r="IT245" s="29"/>
      <c r="IU245" s="29"/>
      <c r="IV245" s="29"/>
      <c r="IW245" s="29"/>
      <c r="IX245" s="29"/>
      <c r="IY245" s="29"/>
      <c r="IZ245" s="29"/>
      <c r="JA245" s="29"/>
      <c r="JB245" s="29"/>
      <c r="JC245" s="29"/>
      <c r="JD245" s="29"/>
      <c r="JE245" s="29"/>
      <c r="JF245" s="29"/>
      <c r="JG245" s="29"/>
      <c r="JH245" s="29"/>
      <c r="JI245" s="29"/>
      <c r="JJ245" s="29"/>
      <c r="JK245" s="29"/>
      <c r="JL245" s="29"/>
      <c r="JM245" s="29"/>
      <c r="JN245" s="29"/>
      <c r="JO245" s="29"/>
      <c r="JP245" s="29"/>
      <c r="JQ245" s="29"/>
      <c r="JR245" s="29"/>
      <c r="JS245" s="29"/>
      <c r="JT245" s="29"/>
      <c r="JU245" s="29"/>
      <c r="JV245" s="29"/>
      <c r="JW245" s="29"/>
      <c r="JX245" s="29"/>
      <c r="JY245" s="29"/>
      <c r="JZ245" s="29"/>
      <c r="KA245" s="29"/>
      <c r="KB245" s="29"/>
      <c r="KC245" s="29"/>
      <c r="KD245" s="29"/>
      <c r="KE245" s="29"/>
      <c r="KF245" s="29"/>
      <c r="KG245" s="29"/>
      <c r="KH245" s="29"/>
      <c r="KI245" s="29"/>
      <c r="KJ245" s="29"/>
      <c r="KK245" s="29"/>
      <c r="KL245" s="29"/>
      <c r="KM245" s="29"/>
      <c r="KN245" s="29"/>
      <c r="KO245" s="29"/>
      <c r="KP245" s="29"/>
      <c r="KQ245" s="29"/>
      <c r="KR245" s="29"/>
      <c r="KS245" s="29"/>
      <c r="KT245" s="29"/>
      <c r="KU245" s="29"/>
      <c r="KV245" s="29"/>
      <c r="KW245" s="29"/>
      <c r="KX245" s="29"/>
      <c r="KY245" s="29"/>
      <c r="KZ245" s="29"/>
      <c r="LA245" s="29"/>
      <c r="LB245" s="29"/>
      <c r="LC245" s="29"/>
      <c r="LD245" s="29"/>
      <c r="LE245" s="29"/>
      <c r="LF245" s="29"/>
      <c r="LG245" s="29"/>
      <c r="LH245" s="29"/>
      <c r="LI245" s="29"/>
      <c r="LJ245" s="29"/>
      <c r="LK245" s="29"/>
      <c r="LL245" s="29"/>
      <c r="LM245" s="29"/>
      <c r="LN245" s="29"/>
      <c r="LO245" s="29"/>
      <c r="LP245" s="29"/>
      <c r="LQ245" s="29"/>
      <c r="LR245" s="29"/>
      <c r="LS245" s="29"/>
      <c r="LT245" s="29"/>
      <c r="LU245" s="29"/>
      <c r="LV245" s="29"/>
      <c r="LW245" s="29"/>
      <c r="LX245" s="29"/>
      <c r="LY245" s="29"/>
      <c r="LZ245" s="29"/>
      <c r="MA245" s="29"/>
      <c r="MB245" s="29"/>
      <c r="MC245" s="29"/>
      <c r="MD245" s="29"/>
      <c r="ME245" s="29"/>
      <c r="MF245" s="29"/>
      <c r="MG245" s="29"/>
      <c r="MH245" s="29"/>
      <c r="MI245" s="29"/>
      <c r="MJ245" s="29"/>
      <c r="MK245" s="29"/>
      <c r="ML245" s="29"/>
      <c r="MM245" s="29"/>
      <c r="MN245" s="29"/>
      <c r="MO245" s="29"/>
      <c r="MP245" s="29"/>
      <c r="MQ245" s="29"/>
      <c r="MR245" s="29"/>
      <c r="MS245" s="29"/>
      <c r="MT245" s="29"/>
      <c r="MU245" s="29"/>
      <c r="MV245" s="29"/>
      <c r="MW245" s="29"/>
      <c r="MX245" s="29"/>
      <c r="MY245" s="29"/>
      <c r="MZ245" s="29"/>
      <c r="NA245" s="29"/>
      <c r="NB245" s="29"/>
      <c r="NC245" s="29"/>
      <c r="ND245" s="29"/>
      <c r="NE245" s="29"/>
      <c r="NF245" s="29"/>
      <c r="NG245" s="29"/>
      <c r="NH245" s="29"/>
      <c r="NI245" s="29"/>
      <c r="NJ245" s="29"/>
      <c r="NK245" s="29"/>
      <c r="NL245" s="29"/>
      <c r="NM245" s="29"/>
      <c r="NN245" s="29"/>
      <c r="NO245" s="29"/>
      <c r="NP245" s="29"/>
      <c r="NQ245" s="29"/>
      <c r="NR245" s="29"/>
      <c r="NS245" s="29"/>
      <c r="NT245" s="29"/>
      <c r="NU245" s="29"/>
      <c r="NV245" s="29"/>
      <c r="NW245" s="29"/>
      <c r="NX245" s="29"/>
      <c r="NY245" s="29"/>
      <c r="NZ245" s="29"/>
      <c r="OA245" s="29"/>
      <c r="OB245" s="29"/>
      <c r="OC245" s="29"/>
      <c r="OD245" s="29"/>
      <c r="OE245" s="29"/>
      <c r="OF245" s="29"/>
      <c r="OG245" s="29"/>
      <c r="OH245" s="29"/>
      <c r="OI245" s="29"/>
      <c r="OJ245" s="29"/>
      <c r="OK245" s="29"/>
      <c r="OL245" s="29"/>
      <c r="OM245" s="29"/>
      <c r="ON245" s="29"/>
      <c r="OO245" s="29"/>
      <c r="OP245" s="29"/>
      <c r="OQ245" s="29"/>
      <c r="OR245" s="29"/>
      <c r="OS245" s="29"/>
      <c r="OT245" s="29"/>
      <c r="OU245" s="29"/>
      <c r="OV245" s="29"/>
      <c r="OW245" s="29"/>
      <c r="OX245" s="29"/>
      <c r="OY245" s="29"/>
      <c r="OZ245" s="29"/>
      <c r="PA245" s="29"/>
      <c r="PB245" s="29"/>
      <c r="PC245" s="29"/>
      <c r="PD245" s="29"/>
      <c r="PE245" s="29"/>
      <c r="PF245" s="29"/>
      <c r="PG245" s="29"/>
      <c r="PH245" s="29"/>
      <c r="PI245" s="29"/>
      <c r="PJ245" s="29"/>
      <c r="PK245" s="29"/>
      <c r="PL245" s="29"/>
      <c r="PM245" s="29"/>
      <c r="PN245" s="29"/>
      <c r="PO245" s="29"/>
      <c r="PP245" s="29"/>
      <c r="PQ245" s="29"/>
      <c r="PR245" s="29"/>
      <c r="PS245" s="29"/>
      <c r="PT245" s="29"/>
      <c r="PU245" s="29"/>
      <c r="PV245" s="29"/>
      <c r="PW245" s="29"/>
      <c r="PX245" s="29"/>
      <c r="PY245" s="29"/>
      <c r="PZ245" s="29"/>
      <c r="QA245" s="29"/>
      <c r="QB245" s="29"/>
      <c r="QC245" s="29"/>
      <c r="QD245" s="29"/>
      <c r="QE245" s="29"/>
      <c r="QF245" s="29"/>
      <c r="QG245" s="29"/>
      <c r="QH245" s="29"/>
      <c r="QI245" s="29"/>
      <c r="QJ245" s="29"/>
      <c r="QK245" s="29"/>
      <c r="QL245" s="29"/>
      <c r="QM245" s="29"/>
      <c r="QN245" s="29"/>
      <c r="QO245" s="29"/>
      <c r="QP245" s="29"/>
      <c r="QQ245" s="29"/>
      <c r="QR245" s="29"/>
      <c r="QS245" s="29"/>
      <c r="QT245" s="29"/>
      <c r="QU245" s="29"/>
      <c r="QV245" s="29"/>
      <c r="QW245" s="29"/>
      <c r="QX245" s="29"/>
      <c r="QY245" s="29"/>
      <c r="QZ245" s="29"/>
      <c r="RA245" s="29"/>
      <c r="RB245" s="29"/>
      <c r="RC245" s="29"/>
      <c r="RD245" s="29"/>
      <c r="RE245" s="29"/>
      <c r="RF245" s="29"/>
      <c r="RG245" s="29"/>
      <c r="RH245" s="29"/>
      <c r="RI245" s="29"/>
      <c r="RJ245" s="29"/>
      <c r="RK245" s="29"/>
      <c r="RL245" s="29"/>
      <c r="RM245" s="29"/>
      <c r="RN245" s="29"/>
      <c r="RO245" s="29"/>
      <c r="RP245" s="29"/>
      <c r="RQ245" s="29"/>
      <c r="RR245" s="29"/>
      <c r="RS245" s="29"/>
      <c r="RT245" s="29"/>
      <c r="RU245" s="29"/>
      <c r="RV245" s="29"/>
      <c r="RW245" s="29"/>
      <c r="RX245" s="29"/>
      <c r="RY245" s="29"/>
      <c r="RZ245" s="29"/>
      <c r="SA245" s="29"/>
      <c r="SB245" s="29"/>
      <c r="SC245" s="29"/>
      <c r="SD245" s="29">
        <v>124</v>
      </c>
      <c r="SE245" s="29">
        <v>54</v>
      </c>
      <c r="SF245" s="29">
        <v>277</v>
      </c>
      <c r="SG245" s="29">
        <v>213</v>
      </c>
      <c r="SH245" s="29">
        <v>342</v>
      </c>
      <c r="SI245" s="29">
        <v>289</v>
      </c>
      <c r="SJ245" s="29">
        <v>177</v>
      </c>
      <c r="SK245" s="29">
        <v>220</v>
      </c>
      <c r="SL245" s="29">
        <v>323</v>
      </c>
      <c r="SM245" s="29">
        <v>418</v>
      </c>
      <c r="SN245" s="29"/>
      <c r="SO245" s="29"/>
      <c r="SP245" s="29"/>
      <c r="SQ245" s="29"/>
      <c r="SR245" s="29"/>
      <c r="SS245" s="29"/>
      <c r="ST245" s="29"/>
      <c r="SU245" s="29"/>
      <c r="SV245" s="29"/>
      <c r="SW245" s="29"/>
      <c r="SX245" s="29"/>
      <c r="SY245" s="29"/>
      <c r="SZ245" s="29"/>
      <c r="TA245" s="29"/>
      <c r="TB245" s="29"/>
      <c r="TC245" s="29"/>
      <c r="TD245" s="29"/>
      <c r="TE245" s="29"/>
      <c r="TF245" s="29"/>
      <c r="TG245" s="29"/>
      <c r="TH245" s="29"/>
      <c r="TI245" s="29"/>
      <c r="TJ245" s="29"/>
      <c r="TK245" s="29"/>
      <c r="TL245" s="29"/>
      <c r="TM245" s="29"/>
      <c r="TN245" s="29"/>
      <c r="TO245" s="29"/>
      <c r="TP245" s="29"/>
      <c r="TQ245" s="29"/>
      <c r="TR245" s="29"/>
      <c r="TS245" s="29"/>
      <c r="TT245" s="29">
        <v>53</v>
      </c>
      <c r="TU245" s="29">
        <v>101</v>
      </c>
      <c r="TV245" s="29"/>
      <c r="TW245" s="29"/>
      <c r="TX245" s="29"/>
      <c r="TY245" s="29"/>
      <c r="TZ245" s="29"/>
      <c r="UA245" s="29"/>
    </row>
    <row r="246" spans="2:547" ht="15.75" thickTop="1">
      <c r="B246" s="30" t="s">
        <v>236</v>
      </c>
      <c r="C246" s="43" t="s">
        <v>539</v>
      </c>
      <c r="D246" s="44"/>
      <c r="E246" s="30">
        <v>475</v>
      </c>
      <c r="F246" s="30">
        <v>86</v>
      </c>
      <c r="G246" s="30">
        <v>18.11</v>
      </c>
      <c r="H246" s="43" t="s">
        <v>537</v>
      </c>
      <c r="I246" s="44"/>
      <c r="J246" s="30">
        <v>12</v>
      </c>
      <c r="K246" s="30">
        <v>0</v>
      </c>
      <c r="L246" s="30">
        <v>32</v>
      </c>
      <c r="M246" s="30">
        <v>8</v>
      </c>
      <c r="N246" s="30">
        <v>0</v>
      </c>
      <c r="O246" s="30">
        <v>35</v>
      </c>
      <c r="P246" s="30">
        <v>11</v>
      </c>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v>11</v>
      </c>
      <c r="DM246" s="30">
        <v>2</v>
      </c>
      <c r="DN246" s="30">
        <v>78</v>
      </c>
      <c r="DO246" s="30">
        <v>34</v>
      </c>
      <c r="DP246" s="30">
        <v>34</v>
      </c>
      <c r="DQ246" s="30">
        <v>25</v>
      </c>
      <c r="DR246" s="30">
        <v>30</v>
      </c>
      <c r="DS246" s="30">
        <v>10</v>
      </c>
      <c r="DT246" s="30">
        <v>10</v>
      </c>
      <c r="DU246" s="30">
        <v>27</v>
      </c>
      <c r="DV246" s="30">
        <v>10</v>
      </c>
      <c r="DW246" s="30">
        <v>12</v>
      </c>
      <c r="DX246" s="30">
        <v>12</v>
      </c>
      <c r="DY246" s="30">
        <v>9</v>
      </c>
      <c r="DZ246" s="30">
        <v>13</v>
      </c>
      <c r="EA246" s="30">
        <v>8</v>
      </c>
      <c r="EB246" s="30">
        <v>7</v>
      </c>
      <c r="EC246" s="30">
        <v>8</v>
      </c>
      <c r="ED246" s="30">
        <v>9</v>
      </c>
      <c r="EE246" s="30">
        <v>25</v>
      </c>
      <c r="EF246" s="30">
        <v>28</v>
      </c>
      <c r="EG246" s="30">
        <v>11</v>
      </c>
      <c r="EH246" s="30">
        <v>31</v>
      </c>
      <c r="EI246" s="30">
        <v>15</v>
      </c>
      <c r="EJ246" s="30">
        <v>26</v>
      </c>
      <c r="EK246" s="30">
        <v>5</v>
      </c>
      <c r="EL246" s="30">
        <v>28</v>
      </c>
      <c r="EM246" s="30">
        <v>6</v>
      </c>
      <c r="EN246" s="30">
        <v>23</v>
      </c>
      <c r="EO246" s="30">
        <v>10</v>
      </c>
      <c r="EP246" s="30">
        <v>7</v>
      </c>
      <c r="EQ246" s="30">
        <v>30</v>
      </c>
      <c r="ER246" s="30"/>
      <c r="ES246" s="30"/>
      <c r="ET246" s="30"/>
      <c r="EU246" s="30"/>
      <c r="EV246" s="30"/>
      <c r="EW246" s="30"/>
      <c r="EX246" s="30"/>
      <c r="EY246" s="30"/>
      <c r="EZ246" s="30"/>
      <c r="FA246" s="30"/>
      <c r="FB246" s="30"/>
      <c r="FC246" s="30">
        <v>53</v>
      </c>
      <c r="FD246" s="30">
        <v>30</v>
      </c>
      <c r="FE246" s="30"/>
      <c r="FF246" s="30"/>
      <c r="FG246" s="30"/>
      <c r="FH246" s="30"/>
      <c r="FI246" s="30"/>
      <c r="FJ246" s="30"/>
      <c r="FK246" s="30"/>
      <c r="FL246" s="30"/>
      <c r="FM246" s="30"/>
      <c r="FN246" s="30"/>
      <c r="FO246" s="30"/>
      <c r="FP246" s="30">
        <v>75</v>
      </c>
      <c r="FQ246" s="30"/>
      <c r="FR246" s="30"/>
      <c r="FS246" s="30"/>
      <c r="FT246" s="30"/>
      <c r="FU246" s="30"/>
      <c r="FV246" s="30">
        <v>14</v>
      </c>
      <c r="FW246" s="30">
        <v>10</v>
      </c>
      <c r="FX246" s="30">
        <v>27</v>
      </c>
      <c r="FY246" s="30">
        <v>38</v>
      </c>
      <c r="FZ246" s="30">
        <v>11</v>
      </c>
      <c r="GA246" s="30">
        <v>71</v>
      </c>
      <c r="GB246" s="30">
        <v>70</v>
      </c>
      <c r="GC246" s="30">
        <v>11</v>
      </c>
      <c r="GD246" s="30">
        <v>19</v>
      </c>
      <c r="GE246" s="30">
        <v>40</v>
      </c>
      <c r="GF246" s="30">
        <v>42</v>
      </c>
      <c r="GG246" s="30">
        <v>28</v>
      </c>
      <c r="GH246" s="30">
        <v>12</v>
      </c>
      <c r="GI246" s="30">
        <v>6</v>
      </c>
      <c r="GJ246" s="30">
        <v>64</v>
      </c>
      <c r="GK246" s="30">
        <v>17</v>
      </c>
      <c r="GL246" s="30">
        <v>8</v>
      </c>
      <c r="GM246" s="30"/>
      <c r="GN246" s="30">
        <v>69</v>
      </c>
      <c r="GO246" s="30"/>
      <c r="GP246" s="30"/>
      <c r="GQ246" s="30"/>
      <c r="GR246" s="30"/>
      <c r="GS246" s="30"/>
      <c r="GT246" s="30"/>
      <c r="GU246" s="30"/>
      <c r="GV246" s="30"/>
      <c r="GW246" s="30"/>
      <c r="GX246" s="30"/>
      <c r="GY246" s="30"/>
      <c r="GZ246" s="30"/>
      <c r="HA246" s="30"/>
      <c r="HB246" s="30"/>
      <c r="HC246" s="30"/>
      <c r="HD246" s="30"/>
      <c r="HE246" s="30"/>
      <c r="HF246" s="30"/>
      <c r="HG246" s="30"/>
      <c r="HH246" s="30"/>
      <c r="HI246" s="30">
        <v>11</v>
      </c>
      <c r="HJ246" s="30"/>
      <c r="HK246" s="30"/>
      <c r="HL246" s="30"/>
      <c r="HM246" s="30"/>
      <c r="HN246" s="30"/>
      <c r="HO246" s="30"/>
      <c r="HP246" s="30"/>
      <c r="HQ246" s="30"/>
      <c r="HR246" s="30"/>
      <c r="HS246" s="30"/>
      <c r="HT246" s="30"/>
      <c r="HU246" s="30"/>
      <c r="HV246" s="30"/>
      <c r="HW246" s="30"/>
      <c r="HX246" s="30"/>
      <c r="HY246" s="30"/>
      <c r="HZ246" s="30"/>
      <c r="IA246" s="30"/>
      <c r="IB246" s="30"/>
      <c r="IC246" s="30"/>
      <c r="ID246" s="30"/>
      <c r="IE246" s="30"/>
      <c r="IF246" s="30"/>
      <c r="IG246" s="30"/>
      <c r="IH246" s="30"/>
      <c r="II246" s="30">
        <v>63</v>
      </c>
      <c r="IJ246" s="30">
        <v>68</v>
      </c>
      <c r="IK246" s="30"/>
      <c r="IL246" s="30"/>
      <c r="IM246" s="30"/>
      <c r="IN246" s="30"/>
      <c r="IO246" s="30"/>
      <c r="IP246" s="30"/>
      <c r="IQ246" s="30"/>
      <c r="IR246" s="30"/>
      <c r="IS246" s="30"/>
      <c r="IT246" s="30"/>
      <c r="IU246" s="30"/>
      <c r="IV246" s="30"/>
      <c r="IW246" s="30"/>
      <c r="IX246" s="30"/>
      <c r="IY246" s="30"/>
      <c r="IZ246" s="30"/>
      <c r="JA246" s="30"/>
      <c r="JB246" s="30"/>
      <c r="JC246" s="30"/>
      <c r="JD246" s="30"/>
      <c r="JE246" s="30"/>
      <c r="JF246" s="30"/>
      <c r="JG246" s="30"/>
      <c r="JH246" s="30"/>
      <c r="JI246" s="30"/>
      <c r="JJ246" s="30"/>
      <c r="JK246" s="30"/>
      <c r="JL246" s="30"/>
      <c r="JM246" s="30"/>
      <c r="JN246" s="30"/>
      <c r="JO246" s="30"/>
      <c r="JP246" s="30"/>
      <c r="JQ246" s="30"/>
      <c r="JR246" s="30"/>
      <c r="JS246" s="30"/>
      <c r="JT246" s="30"/>
      <c r="JU246" s="30"/>
      <c r="JV246" s="30"/>
      <c r="JW246" s="30"/>
      <c r="JX246" s="30"/>
      <c r="JY246" s="30"/>
      <c r="JZ246" s="30"/>
      <c r="KA246" s="30"/>
      <c r="KB246" s="30"/>
      <c r="KC246" s="30"/>
      <c r="KD246" s="30"/>
      <c r="KE246" s="30"/>
      <c r="KF246" s="30"/>
      <c r="KG246" s="30"/>
      <c r="KH246" s="30"/>
      <c r="KI246" s="30"/>
      <c r="KJ246" s="30"/>
      <c r="KK246" s="30"/>
      <c r="KL246" s="30"/>
      <c r="KM246" s="30"/>
      <c r="KN246" s="30"/>
      <c r="KO246" s="30"/>
      <c r="KP246" s="30"/>
      <c r="KQ246" s="30"/>
      <c r="KR246" s="30"/>
      <c r="KS246" s="30"/>
      <c r="KT246" s="30"/>
      <c r="KU246" s="30"/>
      <c r="KV246" s="30"/>
      <c r="KW246" s="30"/>
      <c r="KX246" s="30"/>
      <c r="KY246" s="30"/>
      <c r="KZ246" s="30"/>
      <c r="LA246" s="30"/>
      <c r="LB246" s="30"/>
      <c r="LC246" s="30"/>
      <c r="LD246" s="30"/>
      <c r="LE246" s="30"/>
      <c r="LF246" s="30"/>
      <c r="LG246" s="30"/>
      <c r="LH246" s="30"/>
      <c r="LI246" s="30"/>
      <c r="LJ246" s="30"/>
      <c r="LK246" s="30"/>
      <c r="LL246" s="30"/>
      <c r="LM246" s="30"/>
      <c r="LN246" s="30"/>
      <c r="LO246" s="30"/>
      <c r="LP246" s="30"/>
      <c r="LQ246" s="30"/>
      <c r="LR246" s="30"/>
      <c r="LS246" s="30"/>
      <c r="LT246" s="30"/>
      <c r="LU246" s="30"/>
      <c r="LV246" s="30"/>
      <c r="LW246" s="30"/>
      <c r="LX246" s="30"/>
      <c r="LY246" s="30"/>
      <c r="LZ246" s="30"/>
      <c r="MA246" s="30"/>
      <c r="MB246" s="30"/>
      <c r="MC246" s="30"/>
      <c r="MD246" s="30"/>
      <c r="ME246" s="30"/>
      <c r="MF246" s="30"/>
      <c r="MG246" s="30"/>
      <c r="MH246" s="30"/>
      <c r="MI246" s="30"/>
      <c r="MJ246" s="30"/>
      <c r="MK246" s="30"/>
      <c r="ML246" s="30"/>
      <c r="MM246" s="30"/>
      <c r="MN246" s="30"/>
      <c r="MO246" s="30"/>
      <c r="MP246" s="30"/>
      <c r="MQ246" s="30"/>
      <c r="MR246" s="30"/>
      <c r="MS246" s="30"/>
      <c r="MT246" s="30"/>
      <c r="MU246" s="30"/>
      <c r="MV246" s="30"/>
      <c r="MW246" s="30"/>
      <c r="MX246" s="30"/>
      <c r="MY246" s="30"/>
      <c r="MZ246" s="30"/>
      <c r="NA246" s="30"/>
      <c r="NB246" s="30"/>
      <c r="NC246" s="30"/>
      <c r="ND246" s="30"/>
      <c r="NE246" s="30"/>
      <c r="NF246" s="30"/>
      <c r="NG246" s="30"/>
      <c r="NH246" s="30"/>
      <c r="NI246" s="30"/>
      <c r="NJ246" s="30"/>
      <c r="NK246" s="30"/>
      <c r="NL246" s="30"/>
      <c r="NM246" s="30"/>
      <c r="NN246" s="30"/>
      <c r="NO246" s="30"/>
      <c r="NP246" s="30"/>
      <c r="NQ246" s="30"/>
      <c r="NR246" s="30"/>
      <c r="NS246" s="30"/>
      <c r="NT246" s="30"/>
      <c r="NU246" s="30"/>
      <c r="NV246" s="30"/>
      <c r="NW246" s="30"/>
      <c r="NX246" s="30"/>
      <c r="NY246" s="30"/>
      <c r="NZ246" s="30"/>
      <c r="OA246" s="30"/>
      <c r="OB246" s="30"/>
      <c r="OC246" s="30"/>
      <c r="OD246" s="30"/>
      <c r="OE246" s="30"/>
      <c r="OF246" s="30"/>
      <c r="OG246" s="30"/>
      <c r="OH246" s="30"/>
      <c r="OI246" s="30"/>
      <c r="OJ246" s="30"/>
      <c r="OK246" s="30"/>
      <c r="OL246" s="30"/>
      <c r="OM246" s="30"/>
      <c r="ON246" s="30"/>
      <c r="OO246" s="30"/>
      <c r="OP246" s="30"/>
      <c r="OQ246" s="30"/>
      <c r="OR246" s="30"/>
      <c r="OS246" s="30"/>
      <c r="OT246" s="30"/>
      <c r="OU246" s="30"/>
      <c r="OV246" s="30"/>
      <c r="OW246" s="30"/>
      <c r="OX246" s="30"/>
      <c r="OY246" s="30"/>
      <c r="OZ246" s="30"/>
      <c r="PA246" s="30"/>
      <c r="PB246" s="30"/>
      <c r="PC246" s="30"/>
      <c r="PD246" s="30"/>
      <c r="PE246" s="30"/>
      <c r="PF246" s="30"/>
      <c r="PG246" s="30"/>
      <c r="PH246" s="30"/>
      <c r="PI246" s="30"/>
      <c r="PJ246" s="30"/>
      <c r="PK246" s="30"/>
      <c r="PL246" s="30"/>
      <c r="PM246" s="30"/>
      <c r="PN246" s="30"/>
      <c r="PO246" s="30"/>
      <c r="PP246" s="30"/>
      <c r="PQ246" s="30"/>
      <c r="PR246" s="30"/>
      <c r="PS246" s="30"/>
      <c r="PT246" s="30"/>
      <c r="PU246" s="30"/>
      <c r="PV246" s="30"/>
      <c r="PW246" s="30"/>
      <c r="PX246" s="30"/>
      <c r="PY246" s="30"/>
      <c r="PZ246" s="30"/>
      <c r="QA246" s="30"/>
      <c r="QB246" s="30"/>
      <c r="QC246" s="30"/>
      <c r="QD246" s="30"/>
      <c r="QE246" s="30"/>
      <c r="QF246" s="30"/>
      <c r="QG246" s="30"/>
      <c r="QH246" s="30"/>
      <c r="QI246" s="30"/>
      <c r="QJ246" s="30"/>
      <c r="QK246" s="30"/>
      <c r="QL246" s="30"/>
      <c r="QM246" s="30"/>
      <c r="QN246" s="30"/>
      <c r="QO246" s="30"/>
      <c r="QP246" s="30"/>
      <c r="QQ246" s="30"/>
      <c r="QR246" s="30"/>
      <c r="QS246" s="30"/>
      <c r="QT246" s="30"/>
      <c r="QU246" s="30"/>
      <c r="QV246" s="30"/>
      <c r="QW246" s="30"/>
      <c r="QX246" s="30"/>
      <c r="QY246" s="30"/>
      <c r="QZ246" s="30"/>
      <c r="RA246" s="30"/>
      <c r="RB246" s="30"/>
      <c r="RC246" s="30"/>
      <c r="RD246" s="30"/>
      <c r="RE246" s="30"/>
      <c r="RF246" s="30"/>
      <c r="RG246" s="30"/>
      <c r="RH246" s="30"/>
      <c r="RI246" s="30"/>
      <c r="RJ246" s="30"/>
      <c r="RK246" s="30"/>
      <c r="RL246" s="30"/>
      <c r="RM246" s="30"/>
      <c r="RN246" s="30"/>
      <c r="RO246" s="30"/>
      <c r="RP246" s="30"/>
      <c r="RQ246" s="30"/>
      <c r="RR246" s="30"/>
      <c r="RS246" s="30"/>
      <c r="RT246" s="30"/>
      <c r="RU246" s="30"/>
      <c r="RV246" s="30"/>
      <c r="RW246" s="30"/>
      <c r="RX246" s="30"/>
      <c r="RY246" s="30"/>
      <c r="RZ246" s="30"/>
      <c r="SA246" s="30"/>
      <c r="SB246" s="30"/>
      <c r="SC246" s="30"/>
      <c r="SD246" s="30"/>
      <c r="SE246" s="30"/>
      <c r="SF246" s="30"/>
      <c r="SG246" s="30"/>
      <c r="SH246" s="30"/>
      <c r="SI246" s="30"/>
      <c r="SJ246" s="30"/>
      <c r="SK246" s="30"/>
      <c r="SL246" s="30">
        <v>9</v>
      </c>
      <c r="SM246" s="30">
        <v>9</v>
      </c>
      <c r="SN246" s="30"/>
      <c r="SO246" s="30"/>
      <c r="SP246" s="30"/>
      <c r="SQ246" s="30"/>
      <c r="SR246" s="30"/>
      <c r="SS246" s="30"/>
      <c r="ST246" s="30"/>
      <c r="SU246" s="30"/>
      <c r="SV246" s="30"/>
      <c r="SW246" s="30"/>
      <c r="SX246" s="30"/>
      <c r="SY246" s="30"/>
      <c r="SZ246" s="30"/>
      <c r="TA246" s="30"/>
      <c r="TB246" s="30"/>
      <c r="TC246" s="30"/>
      <c r="TD246" s="30"/>
      <c r="TE246" s="30"/>
      <c r="TF246" s="30"/>
      <c r="TG246" s="30"/>
      <c r="TH246" s="30"/>
      <c r="TI246" s="30"/>
      <c r="TJ246" s="30"/>
      <c r="TK246" s="30"/>
      <c r="TL246" s="30"/>
      <c r="TM246" s="30"/>
      <c r="TN246" s="30"/>
      <c r="TO246" s="30"/>
      <c r="TP246" s="30"/>
      <c r="TQ246" s="30"/>
      <c r="TR246" s="30">
        <v>28</v>
      </c>
      <c r="TS246" s="30">
        <v>53</v>
      </c>
      <c r="TT246" s="30"/>
      <c r="TU246" s="30"/>
      <c r="TV246" s="30"/>
      <c r="TW246" s="30"/>
      <c r="TX246" s="30"/>
      <c r="TY246" s="30"/>
      <c r="TZ246" s="30"/>
      <c r="UA246" s="30"/>
    </row>
    <row r="247" spans="2:547" ht="15.75" thickBot="1">
      <c r="B247" s="30" t="s">
        <v>237</v>
      </c>
      <c r="C247" s="43" t="s">
        <v>539</v>
      </c>
      <c r="D247" s="44"/>
      <c r="E247" s="30">
        <v>751</v>
      </c>
      <c r="F247" s="30">
        <v>164</v>
      </c>
      <c r="G247" s="30">
        <v>21.84</v>
      </c>
      <c r="H247" s="43" t="s">
        <v>537</v>
      </c>
      <c r="I247" s="44"/>
      <c r="J247" s="30">
        <v>11</v>
      </c>
      <c r="K247" s="30">
        <v>3</v>
      </c>
      <c r="L247" s="30">
        <v>62</v>
      </c>
      <c r="M247" s="30">
        <v>21</v>
      </c>
      <c r="N247" s="30">
        <v>0</v>
      </c>
      <c r="O247" s="30">
        <v>55</v>
      </c>
      <c r="P247" s="30">
        <v>19</v>
      </c>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v>9</v>
      </c>
      <c r="DM247" s="30">
        <v>0</v>
      </c>
      <c r="DN247" s="30">
        <v>152</v>
      </c>
      <c r="DO247" s="30">
        <v>48</v>
      </c>
      <c r="DP247" s="30">
        <v>67</v>
      </c>
      <c r="DQ247" s="30">
        <v>49</v>
      </c>
      <c r="DR247" s="30">
        <v>35</v>
      </c>
      <c r="DS247" s="30">
        <v>19</v>
      </c>
      <c r="DT247" s="30">
        <v>8</v>
      </c>
      <c r="DU247" s="30">
        <v>44</v>
      </c>
      <c r="DV247" s="30">
        <v>9</v>
      </c>
      <c r="DW247" s="30">
        <v>8</v>
      </c>
      <c r="DX247" s="30">
        <v>17</v>
      </c>
      <c r="DY247" s="30">
        <v>10</v>
      </c>
      <c r="DZ247" s="30">
        <v>17</v>
      </c>
      <c r="EA247" s="30">
        <v>10</v>
      </c>
      <c r="EB247" s="30">
        <v>21</v>
      </c>
      <c r="EC247" s="30">
        <v>18</v>
      </c>
      <c r="ED247" s="30">
        <v>30</v>
      </c>
      <c r="EE247" s="30">
        <v>53</v>
      </c>
      <c r="EF247" s="30">
        <v>56</v>
      </c>
      <c r="EG247" s="30">
        <v>15</v>
      </c>
      <c r="EH247" s="30">
        <v>51</v>
      </c>
      <c r="EI247" s="30">
        <v>20</v>
      </c>
      <c r="EJ247" s="30">
        <v>50</v>
      </c>
      <c r="EK247" s="30">
        <v>19</v>
      </c>
      <c r="EL247" s="30">
        <v>52</v>
      </c>
      <c r="EM247" s="30">
        <v>18</v>
      </c>
      <c r="EN247" s="30">
        <v>42</v>
      </c>
      <c r="EO247" s="30">
        <v>16</v>
      </c>
      <c r="EP247" s="30">
        <v>27</v>
      </c>
      <c r="EQ247" s="30">
        <v>46</v>
      </c>
      <c r="ER247" s="30"/>
      <c r="ES247" s="30"/>
      <c r="ET247" s="30"/>
      <c r="EU247" s="30"/>
      <c r="EV247" s="30"/>
      <c r="EW247" s="30"/>
      <c r="EX247" s="30"/>
      <c r="EY247" s="30"/>
      <c r="EZ247" s="30"/>
      <c r="FA247" s="30"/>
      <c r="FB247" s="30"/>
      <c r="FC247" s="30">
        <v>71</v>
      </c>
      <c r="FD247" s="30">
        <v>78</v>
      </c>
      <c r="FE247" s="30"/>
      <c r="FF247" s="30"/>
      <c r="FG247" s="30"/>
      <c r="FH247" s="30"/>
      <c r="FI247" s="30"/>
      <c r="FJ247" s="30"/>
      <c r="FK247" s="30"/>
      <c r="FL247" s="30"/>
      <c r="FM247" s="30"/>
      <c r="FN247" s="30"/>
      <c r="FO247" s="30"/>
      <c r="FP247" s="30">
        <v>141</v>
      </c>
      <c r="FQ247" s="30"/>
      <c r="FR247" s="30"/>
      <c r="FS247" s="30"/>
      <c r="FT247" s="30"/>
      <c r="FU247" s="30"/>
      <c r="FV247" s="30">
        <v>21</v>
      </c>
      <c r="FW247" s="30">
        <v>9</v>
      </c>
      <c r="FX247" s="30">
        <v>29</v>
      </c>
      <c r="FY247" s="30">
        <v>91</v>
      </c>
      <c r="FZ247" s="30">
        <v>9</v>
      </c>
      <c r="GA247" s="30">
        <v>136</v>
      </c>
      <c r="GB247" s="30">
        <v>137</v>
      </c>
      <c r="GC247" s="30">
        <v>15</v>
      </c>
      <c r="GD247" s="30">
        <v>35</v>
      </c>
      <c r="GE247" s="30">
        <v>87</v>
      </c>
      <c r="GF247" s="30">
        <v>68</v>
      </c>
      <c r="GG247" s="30">
        <v>73</v>
      </c>
      <c r="GH247" s="30">
        <v>8</v>
      </c>
      <c r="GI247" s="30">
        <v>3</v>
      </c>
      <c r="GJ247" s="30">
        <v>118</v>
      </c>
      <c r="GK247" s="30">
        <v>35</v>
      </c>
      <c r="GL247" s="30">
        <v>7</v>
      </c>
      <c r="GM247" s="30"/>
      <c r="GN247" s="30"/>
      <c r="GO247" s="30"/>
      <c r="GP247" s="30"/>
      <c r="GQ247" s="30">
        <v>138</v>
      </c>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c r="IA247" s="30"/>
      <c r="IB247" s="30"/>
      <c r="IC247" s="30"/>
      <c r="ID247" s="30"/>
      <c r="IE247" s="30"/>
      <c r="IF247" s="30"/>
      <c r="IG247" s="30"/>
      <c r="IH247" s="30"/>
      <c r="II247" s="30">
        <v>140</v>
      </c>
      <c r="IJ247" s="30">
        <v>142</v>
      </c>
      <c r="IK247" s="30"/>
      <c r="IL247" s="30"/>
      <c r="IM247" s="30"/>
      <c r="IN247" s="30"/>
      <c r="IO247" s="30"/>
      <c r="IP247" s="30"/>
      <c r="IQ247" s="30"/>
      <c r="IR247" s="30"/>
      <c r="IS247" s="30"/>
      <c r="IT247" s="30"/>
      <c r="IU247" s="30"/>
      <c r="IV247" s="30"/>
      <c r="IW247" s="30"/>
      <c r="IX247" s="30"/>
      <c r="IY247" s="30"/>
      <c r="IZ247" s="30"/>
      <c r="JA247" s="30"/>
      <c r="JB247" s="30"/>
      <c r="JC247" s="30"/>
      <c r="JD247" s="30"/>
      <c r="JE247" s="30"/>
      <c r="JF247" s="30"/>
      <c r="JG247" s="30"/>
      <c r="JH247" s="30"/>
      <c r="JI247" s="30"/>
      <c r="JJ247" s="30"/>
      <c r="JK247" s="30"/>
      <c r="JL247" s="30"/>
      <c r="JM247" s="30"/>
      <c r="JN247" s="30"/>
      <c r="JO247" s="30"/>
      <c r="JP247" s="30"/>
      <c r="JQ247" s="30"/>
      <c r="JR247" s="30"/>
      <c r="JS247" s="30"/>
      <c r="JT247" s="30"/>
      <c r="JU247" s="30"/>
      <c r="JV247" s="30"/>
      <c r="JW247" s="30"/>
      <c r="JX247" s="30"/>
      <c r="JY247" s="30"/>
      <c r="JZ247" s="30"/>
      <c r="KA247" s="30"/>
      <c r="KB247" s="30"/>
      <c r="KC247" s="30"/>
      <c r="KD247" s="30"/>
      <c r="KE247" s="30"/>
      <c r="KF247" s="30"/>
      <c r="KG247" s="30"/>
      <c r="KH247" s="30"/>
      <c r="KI247" s="30"/>
      <c r="KJ247" s="30"/>
      <c r="KK247" s="30"/>
      <c r="KL247" s="30"/>
      <c r="KM247" s="30"/>
      <c r="KN247" s="30"/>
      <c r="KO247" s="30"/>
      <c r="KP247" s="30"/>
      <c r="KQ247" s="30"/>
      <c r="KR247" s="30"/>
      <c r="KS247" s="30"/>
      <c r="KT247" s="30"/>
      <c r="KU247" s="30"/>
      <c r="KV247" s="30"/>
      <c r="KW247" s="30"/>
      <c r="KX247" s="30"/>
      <c r="KY247" s="30"/>
      <c r="KZ247" s="30"/>
      <c r="LA247" s="30"/>
      <c r="LB247" s="30"/>
      <c r="LC247" s="30"/>
      <c r="LD247" s="30"/>
      <c r="LE247" s="30"/>
      <c r="LF247" s="30"/>
      <c r="LG247" s="30"/>
      <c r="LH247" s="30"/>
      <c r="LI247" s="30"/>
      <c r="LJ247" s="30"/>
      <c r="LK247" s="30"/>
      <c r="LL247" s="30"/>
      <c r="LM247" s="30"/>
      <c r="LN247" s="30"/>
      <c r="LO247" s="30"/>
      <c r="LP247" s="30"/>
      <c r="LQ247" s="30"/>
      <c r="LR247" s="30"/>
      <c r="LS247" s="30"/>
      <c r="LT247" s="30"/>
      <c r="LU247" s="30"/>
      <c r="LV247" s="30"/>
      <c r="LW247" s="30"/>
      <c r="LX247" s="30"/>
      <c r="LY247" s="30"/>
      <c r="LZ247" s="30"/>
      <c r="MA247" s="30"/>
      <c r="MB247" s="30"/>
      <c r="MC247" s="30"/>
      <c r="MD247" s="30"/>
      <c r="ME247" s="30"/>
      <c r="MF247" s="30"/>
      <c r="MG247" s="30"/>
      <c r="MH247" s="30"/>
      <c r="MI247" s="30"/>
      <c r="MJ247" s="30"/>
      <c r="MK247" s="30"/>
      <c r="ML247" s="30"/>
      <c r="MM247" s="30"/>
      <c r="MN247" s="30"/>
      <c r="MO247" s="30"/>
      <c r="MP247" s="30"/>
      <c r="MQ247" s="30"/>
      <c r="MR247" s="30"/>
      <c r="MS247" s="30"/>
      <c r="MT247" s="30"/>
      <c r="MU247" s="30"/>
      <c r="MV247" s="30"/>
      <c r="MW247" s="30"/>
      <c r="MX247" s="30"/>
      <c r="MY247" s="30"/>
      <c r="MZ247" s="30"/>
      <c r="NA247" s="30"/>
      <c r="NB247" s="30"/>
      <c r="NC247" s="30"/>
      <c r="ND247" s="30"/>
      <c r="NE247" s="30"/>
      <c r="NF247" s="30"/>
      <c r="NG247" s="30"/>
      <c r="NH247" s="30"/>
      <c r="NI247" s="30"/>
      <c r="NJ247" s="30"/>
      <c r="NK247" s="30"/>
      <c r="NL247" s="30"/>
      <c r="NM247" s="30"/>
      <c r="NN247" s="30"/>
      <c r="NO247" s="30"/>
      <c r="NP247" s="30"/>
      <c r="NQ247" s="30"/>
      <c r="NR247" s="30"/>
      <c r="NS247" s="30"/>
      <c r="NT247" s="30"/>
      <c r="NU247" s="30"/>
      <c r="NV247" s="30"/>
      <c r="NW247" s="30"/>
      <c r="NX247" s="30"/>
      <c r="NY247" s="30"/>
      <c r="NZ247" s="30"/>
      <c r="OA247" s="30"/>
      <c r="OB247" s="30"/>
      <c r="OC247" s="30"/>
      <c r="OD247" s="30"/>
      <c r="OE247" s="30"/>
      <c r="OF247" s="30"/>
      <c r="OG247" s="30"/>
      <c r="OH247" s="30"/>
      <c r="OI247" s="30"/>
      <c r="OJ247" s="30"/>
      <c r="OK247" s="30"/>
      <c r="OL247" s="30"/>
      <c r="OM247" s="30"/>
      <c r="ON247" s="30"/>
      <c r="OO247" s="30"/>
      <c r="OP247" s="30"/>
      <c r="OQ247" s="30"/>
      <c r="OR247" s="30"/>
      <c r="OS247" s="30"/>
      <c r="OT247" s="30"/>
      <c r="OU247" s="30"/>
      <c r="OV247" s="30"/>
      <c r="OW247" s="30"/>
      <c r="OX247" s="30"/>
      <c r="OY247" s="30"/>
      <c r="OZ247" s="30"/>
      <c r="PA247" s="30"/>
      <c r="PB247" s="30"/>
      <c r="PC247" s="30"/>
      <c r="PD247" s="30"/>
      <c r="PE247" s="30"/>
      <c r="PF247" s="30"/>
      <c r="PG247" s="30"/>
      <c r="PH247" s="30"/>
      <c r="PI247" s="30"/>
      <c r="PJ247" s="30"/>
      <c r="PK247" s="30"/>
      <c r="PL247" s="30"/>
      <c r="PM247" s="30"/>
      <c r="PN247" s="30"/>
      <c r="PO247" s="30"/>
      <c r="PP247" s="30"/>
      <c r="PQ247" s="30"/>
      <c r="PR247" s="30"/>
      <c r="PS247" s="30"/>
      <c r="PT247" s="30"/>
      <c r="PU247" s="30"/>
      <c r="PV247" s="30"/>
      <c r="PW247" s="30"/>
      <c r="PX247" s="30"/>
      <c r="PY247" s="30"/>
      <c r="PZ247" s="30"/>
      <c r="QA247" s="30"/>
      <c r="QB247" s="30"/>
      <c r="QC247" s="30"/>
      <c r="QD247" s="30"/>
      <c r="QE247" s="30"/>
      <c r="QF247" s="30"/>
      <c r="QG247" s="30"/>
      <c r="QH247" s="30"/>
      <c r="QI247" s="30"/>
      <c r="QJ247" s="30"/>
      <c r="QK247" s="30"/>
      <c r="QL247" s="30"/>
      <c r="QM247" s="30"/>
      <c r="QN247" s="30"/>
      <c r="QO247" s="30"/>
      <c r="QP247" s="30"/>
      <c r="QQ247" s="30"/>
      <c r="QR247" s="30"/>
      <c r="QS247" s="30"/>
      <c r="QT247" s="30"/>
      <c r="QU247" s="30"/>
      <c r="QV247" s="30"/>
      <c r="QW247" s="30"/>
      <c r="QX247" s="30"/>
      <c r="QY247" s="30"/>
      <c r="QZ247" s="30"/>
      <c r="RA247" s="30"/>
      <c r="RB247" s="30"/>
      <c r="RC247" s="30"/>
      <c r="RD247" s="30"/>
      <c r="RE247" s="30"/>
      <c r="RF247" s="30"/>
      <c r="RG247" s="30"/>
      <c r="RH247" s="30"/>
      <c r="RI247" s="30"/>
      <c r="RJ247" s="30"/>
      <c r="RK247" s="30"/>
      <c r="RL247" s="30"/>
      <c r="RM247" s="30"/>
      <c r="RN247" s="30"/>
      <c r="RO247" s="30"/>
      <c r="RP247" s="30"/>
      <c r="RQ247" s="30"/>
      <c r="RR247" s="30"/>
      <c r="RS247" s="30"/>
      <c r="RT247" s="30"/>
      <c r="RU247" s="30"/>
      <c r="RV247" s="30"/>
      <c r="RW247" s="30"/>
      <c r="RX247" s="30"/>
      <c r="RY247" s="30"/>
      <c r="RZ247" s="30"/>
      <c r="SA247" s="30"/>
      <c r="SB247" s="30"/>
      <c r="SC247" s="30"/>
      <c r="SD247" s="30"/>
      <c r="SE247" s="30"/>
      <c r="SF247" s="30"/>
      <c r="SG247" s="30"/>
      <c r="SH247" s="30"/>
      <c r="SI247" s="30"/>
      <c r="SJ247" s="30"/>
      <c r="SK247" s="30"/>
      <c r="SL247" s="30">
        <v>41</v>
      </c>
      <c r="SM247" s="30">
        <v>38</v>
      </c>
      <c r="SN247" s="30"/>
      <c r="SO247" s="30"/>
      <c r="SP247" s="30"/>
      <c r="SQ247" s="30"/>
      <c r="SR247" s="30"/>
      <c r="SS247" s="30"/>
      <c r="ST247" s="30"/>
      <c r="SU247" s="30"/>
      <c r="SV247" s="30"/>
      <c r="SW247" s="30"/>
      <c r="SX247" s="30"/>
      <c r="SY247" s="30"/>
      <c r="SZ247" s="30"/>
      <c r="TA247" s="30"/>
      <c r="TB247" s="30"/>
      <c r="TC247" s="30"/>
      <c r="TD247" s="30"/>
      <c r="TE247" s="30"/>
      <c r="TF247" s="30"/>
      <c r="TG247" s="30"/>
      <c r="TH247" s="30"/>
      <c r="TI247" s="30"/>
      <c r="TJ247" s="30"/>
      <c r="TK247" s="30"/>
      <c r="TL247" s="30"/>
      <c r="TM247" s="30"/>
      <c r="TN247" s="30"/>
      <c r="TO247" s="30"/>
      <c r="TP247" s="30"/>
      <c r="TQ247" s="30"/>
      <c r="TR247" s="30"/>
      <c r="TS247" s="30"/>
      <c r="TT247" s="30"/>
      <c r="TU247" s="30"/>
      <c r="TV247" s="30"/>
      <c r="TW247" s="30"/>
      <c r="TX247" s="30"/>
      <c r="TY247" s="30"/>
      <c r="TZ247" s="30"/>
      <c r="UA247" s="30"/>
    </row>
    <row r="248" spans="2:547" ht="16.5" thickTop="1" thickBot="1">
      <c r="B248" s="29" t="s">
        <v>538</v>
      </c>
      <c r="C248" s="45" t="s">
        <v>537</v>
      </c>
      <c r="D248" s="46"/>
      <c r="E248" s="29">
        <f>SUM(E246:E247)</f>
        <v>1226</v>
      </c>
      <c r="F248" s="29">
        <f>SUM(F246:F247)</f>
        <v>250</v>
      </c>
      <c r="G248" s="29" t="s">
        <v>537</v>
      </c>
      <c r="H248" s="45" t="s">
        <v>537</v>
      </c>
      <c r="I248" s="46"/>
      <c r="J248" s="29">
        <v>23</v>
      </c>
      <c r="K248" s="29">
        <v>3</v>
      </c>
      <c r="L248" s="29">
        <v>94</v>
      </c>
      <c r="M248" s="29">
        <v>29</v>
      </c>
      <c r="N248" s="29">
        <v>0</v>
      </c>
      <c r="O248" s="29">
        <v>90</v>
      </c>
      <c r="P248" s="29">
        <v>30</v>
      </c>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v>20</v>
      </c>
      <c r="DM248" s="29">
        <v>2</v>
      </c>
      <c r="DN248" s="29">
        <v>230</v>
      </c>
      <c r="DO248" s="29">
        <v>82</v>
      </c>
      <c r="DP248" s="29">
        <v>101</v>
      </c>
      <c r="DQ248" s="29">
        <v>74</v>
      </c>
      <c r="DR248" s="29">
        <v>65</v>
      </c>
      <c r="DS248" s="29">
        <v>29</v>
      </c>
      <c r="DT248" s="29">
        <v>18</v>
      </c>
      <c r="DU248" s="29">
        <v>71</v>
      </c>
      <c r="DV248" s="29">
        <v>19</v>
      </c>
      <c r="DW248" s="29">
        <v>20</v>
      </c>
      <c r="DX248" s="29">
        <v>29</v>
      </c>
      <c r="DY248" s="29">
        <v>19</v>
      </c>
      <c r="DZ248" s="29">
        <v>30</v>
      </c>
      <c r="EA248" s="29">
        <v>18</v>
      </c>
      <c r="EB248" s="29">
        <v>28</v>
      </c>
      <c r="EC248" s="29">
        <v>26</v>
      </c>
      <c r="ED248" s="29">
        <v>39</v>
      </c>
      <c r="EE248" s="29">
        <v>78</v>
      </c>
      <c r="EF248" s="29">
        <v>84</v>
      </c>
      <c r="EG248" s="29">
        <v>26</v>
      </c>
      <c r="EH248" s="29">
        <v>82</v>
      </c>
      <c r="EI248" s="29">
        <v>35</v>
      </c>
      <c r="EJ248" s="29">
        <v>76</v>
      </c>
      <c r="EK248" s="29">
        <v>24</v>
      </c>
      <c r="EL248" s="29">
        <v>80</v>
      </c>
      <c r="EM248" s="29">
        <v>24</v>
      </c>
      <c r="EN248" s="29">
        <v>65</v>
      </c>
      <c r="EO248" s="29">
        <v>26</v>
      </c>
      <c r="EP248" s="29">
        <v>34</v>
      </c>
      <c r="EQ248" s="29">
        <v>76</v>
      </c>
      <c r="ER248" s="29"/>
      <c r="ES248" s="29"/>
      <c r="ET248" s="29"/>
      <c r="EU248" s="29"/>
      <c r="EV248" s="29"/>
      <c r="EW248" s="29"/>
      <c r="EX248" s="29"/>
      <c r="EY248" s="29"/>
      <c r="EZ248" s="29"/>
      <c r="FA248" s="29"/>
      <c r="FB248" s="29"/>
      <c r="FC248" s="29">
        <v>124</v>
      </c>
      <c r="FD248" s="29">
        <v>108</v>
      </c>
      <c r="FE248" s="29"/>
      <c r="FF248" s="29"/>
      <c r="FG248" s="29"/>
      <c r="FH248" s="29"/>
      <c r="FI248" s="29"/>
      <c r="FJ248" s="29"/>
      <c r="FK248" s="29"/>
      <c r="FL248" s="29"/>
      <c r="FM248" s="29"/>
      <c r="FN248" s="29"/>
      <c r="FO248" s="29"/>
      <c r="FP248" s="29">
        <v>216</v>
      </c>
      <c r="FQ248" s="29"/>
      <c r="FR248" s="29"/>
      <c r="FS248" s="29"/>
      <c r="FT248" s="29"/>
      <c r="FU248" s="29"/>
      <c r="FV248" s="29">
        <v>35</v>
      </c>
      <c r="FW248" s="29">
        <v>19</v>
      </c>
      <c r="FX248" s="29">
        <v>56</v>
      </c>
      <c r="FY248" s="29">
        <v>129</v>
      </c>
      <c r="FZ248" s="29">
        <v>20</v>
      </c>
      <c r="GA248" s="29">
        <v>207</v>
      </c>
      <c r="GB248" s="29">
        <v>207</v>
      </c>
      <c r="GC248" s="29">
        <v>26</v>
      </c>
      <c r="GD248" s="29">
        <v>54</v>
      </c>
      <c r="GE248" s="29">
        <v>127</v>
      </c>
      <c r="GF248" s="29">
        <v>110</v>
      </c>
      <c r="GG248" s="29">
        <v>101</v>
      </c>
      <c r="GH248" s="29">
        <v>20</v>
      </c>
      <c r="GI248" s="29">
        <v>9</v>
      </c>
      <c r="GJ248" s="29">
        <v>182</v>
      </c>
      <c r="GK248" s="29">
        <v>52</v>
      </c>
      <c r="GL248" s="29">
        <v>15</v>
      </c>
      <c r="GM248" s="29"/>
      <c r="GN248" s="29">
        <v>69</v>
      </c>
      <c r="GO248" s="29"/>
      <c r="GP248" s="29"/>
      <c r="GQ248" s="29">
        <v>138</v>
      </c>
      <c r="GR248" s="29"/>
      <c r="GS248" s="29"/>
      <c r="GT248" s="29"/>
      <c r="GU248" s="29"/>
      <c r="GV248" s="29"/>
      <c r="GW248" s="29"/>
      <c r="GX248" s="29"/>
      <c r="GY248" s="29"/>
      <c r="GZ248" s="29"/>
      <c r="HA248" s="29"/>
      <c r="HB248" s="29"/>
      <c r="HC248" s="29"/>
      <c r="HD248" s="29"/>
      <c r="HE248" s="29"/>
      <c r="HF248" s="29"/>
      <c r="HG248" s="29"/>
      <c r="HH248" s="29"/>
      <c r="HI248" s="29">
        <v>11</v>
      </c>
      <c r="HJ248" s="29"/>
      <c r="HK248" s="29"/>
      <c r="HL248" s="29"/>
      <c r="HM248" s="29"/>
      <c r="HN248" s="29"/>
      <c r="HO248" s="29"/>
      <c r="HP248" s="29"/>
      <c r="HQ248" s="29"/>
      <c r="HR248" s="29"/>
      <c r="HS248" s="29"/>
      <c r="HT248" s="29"/>
      <c r="HU248" s="29"/>
      <c r="HV248" s="29"/>
      <c r="HW248" s="29"/>
      <c r="HX248" s="29"/>
      <c r="HY248" s="29"/>
      <c r="HZ248" s="29"/>
      <c r="IA248" s="29"/>
      <c r="IB248" s="29"/>
      <c r="IC248" s="29"/>
      <c r="ID248" s="29"/>
      <c r="IE248" s="29"/>
      <c r="IF248" s="29"/>
      <c r="IG248" s="29"/>
      <c r="IH248" s="29"/>
      <c r="II248" s="29">
        <v>203</v>
      </c>
      <c r="IJ248" s="29">
        <v>210</v>
      </c>
      <c r="IK248" s="29"/>
      <c r="IL248" s="29"/>
      <c r="IM248" s="29"/>
      <c r="IN248" s="29"/>
      <c r="IO248" s="29"/>
      <c r="IP248" s="29"/>
      <c r="IQ248" s="29"/>
      <c r="IR248" s="29"/>
      <c r="IS248" s="29"/>
      <c r="IT248" s="29"/>
      <c r="IU248" s="29"/>
      <c r="IV248" s="29"/>
      <c r="IW248" s="29"/>
      <c r="IX248" s="29"/>
      <c r="IY248" s="29"/>
      <c r="IZ248" s="29"/>
      <c r="JA248" s="29"/>
      <c r="JB248" s="29"/>
      <c r="JC248" s="29"/>
      <c r="JD248" s="29"/>
      <c r="JE248" s="29"/>
      <c r="JF248" s="29"/>
      <c r="JG248" s="29"/>
      <c r="JH248" s="29"/>
      <c r="JI248" s="29"/>
      <c r="JJ248" s="29"/>
      <c r="JK248" s="29"/>
      <c r="JL248" s="29"/>
      <c r="JM248" s="29"/>
      <c r="JN248" s="29"/>
      <c r="JO248" s="29"/>
      <c r="JP248" s="29"/>
      <c r="JQ248" s="29"/>
      <c r="JR248" s="29"/>
      <c r="JS248" s="29"/>
      <c r="JT248" s="29"/>
      <c r="JU248" s="29"/>
      <c r="JV248" s="29"/>
      <c r="JW248" s="29"/>
      <c r="JX248" s="29"/>
      <c r="JY248" s="29"/>
      <c r="JZ248" s="29"/>
      <c r="KA248" s="29"/>
      <c r="KB248" s="29"/>
      <c r="KC248" s="29"/>
      <c r="KD248" s="29"/>
      <c r="KE248" s="29"/>
      <c r="KF248" s="29"/>
      <c r="KG248" s="29"/>
      <c r="KH248" s="29"/>
      <c r="KI248" s="29"/>
      <c r="KJ248" s="29"/>
      <c r="KK248" s="29"/>
      <c r="KL248" s="29"/>
      <c r="KM248" s="29"/>
      <c r="KN248" s="29"/>
      <c r="KO248" s="29"/>
      <c r="KP248" s="29"/>
      <c r="KQ248" s="29"/>
      <c r="KR248" s="29"/>
      <c r="KS248" s="29"/>
      <c r="KT248" s="29"/>
      <c r="KU248" s="29"/>
      <c r="KV248" s="29"/>
      <c r="KW248" s="29"/>
      <c r="KX248" s="29"/>
      <c r="KY248" s="29"/>
      <c r="KZ248" s="29"/>
      <c r="LA248" s="29"/>
      <c r="LB248" s="29"/>
      <c r="LC248" s="29"/>
      <c r="LD248" s="29"/>
      <c r="LE248" s="29"/>
      <c r="LF248" s="29"/>
      <c r="LG248" s="29"/>
      <c r="LH248" s="29"/>
      <c r="LI248" s="29"/>
      <c r="LJ248" s="29"/>
      <c r="LK248" s="29"/>
      <c r="LL248" s="29"/>
      <c r="LM248" s="29"/>
      <c r="LN248" s="29"/>
      <c r="LO248" s="29"/>
      <c r="LP248" s="29"/>
      <c r="LQ248" s="29"/>
      <c r="LR248" s="29"/>
      <c r="LS248" s="29"/>
      <c r="LT248" s="29"/>
      <c r="LU248" s="29"/>
      <c r="LV248" s="29"/>
      <c r="LW248" s="29"/>
      <c r="LX248" s="29"/>
      <c r="LY248" s="29"/>
      <c r="LZ248" s="29"/>
      <c r="MA248" s="29"/>
      <c r="MB248" s="29"/>
      <c r="MC248" s="29"/>
      <c r="MD248" s="29"/>
      <c r="ME248" s="29"/>
      <c r="MF248" s="29"/>
      <c r="MG248" s="29"/>
      <c r="MH248" s="29"/>
      <c r="MI248" s="29"/>
      <c r="MJ248" s="29"/>
      <c r="MK248" s="29"/>
      <c r="ML248" s="29"/>
      <c r="MM248" s="29"/>
      <c r="MN248" s="29"/>
      <c r="MO248" s="29"/>
      <c r="MP248" s="29"/>
      <c r="MQ248" s="29"/>
      <c r="MR248" s="29"/>
      <c r="MS248" s="29"/>
      <c r="MT248" s="29"/>
      <c r="MU248" s="29"/>
      <c r="MV248" s="29"/>
      <c r="MW248" s="29"/>
      <c r="MX248" s="29"/>
      <c r="MY248" s="29"/>
      <c r="MZ248" s="29"/>
      <c r="NA248" s="29"/>
      <c r="NB248" s="29"/>
      <c r="NC248" s="29"/>
      <c r="ND248" s="29"/>
      <c r="NE248" s="29"/>
      <c r="NF248" s="29"/>
      <c r="NG248" s="29"/>
      <c r="NH248" s="29"/>
      <c r="NI248" s="29"/>
      <c r="NJ248" s="29"/>
      <c r="NK248" s="29"/>
      <c r="NL248" s="29"/>
      <c r="NM248" s="29"/>
      <c r="NN248" s="29"/>
      <c r="NO248" s="29"/>
      <c r="NP248" s="29"/>
      <c r="NQ248" s="29"/>
      <c r="NR248" s="29"/>
      <c r="NS248" s="29"/>
      <c r="NT248" s="29"/>
      <c r="NU248" s="29"/>
      <c r="NV248" s="29"/>
      <c r="NW248" s="29"/>
      <c r="NX248" s="29"/>
      <c r="NY248" s="29"/>
      <c r="NZ248" s="29"/>
      <c r="OA248" s="29"/>
      <c r="OB248" s="29"/>
      <c r="OC248" s="29"/>
      <c r="OD248" s="29"/>
      <c r="OE248" s="29"/>
      <c r="OF248" s="29"/>
      <c r="OG248" s="29"/>
      <c r="OH248" s="29"/>
      <c r="OI248" s="29"/>
      <c r="OJ248" s="29"/>
      <c r="OK248" s="29"/>
      <c r="OL248" s="29"/>
      <c r="OM248" s="29"/>
      <c r="ON248" s="29"/>
      <c r="OO248" s="29"/>
      <c r="OP248" s="29"/>
      <c r="OQ248" s="29"/>
      <c r="OR248" s="29"/>
      <c r="OS248" s="29"/>
      <c r="OT248" s="29"/>
      <c r="OU248" s="29"/>
      <c r="OV248" s="29"/>
      <c r="OW248" s="29"/>
      <c r="OX248" s="29"/>
      <c r="OY248" s="29"/>
      <c r="OZ248" s="29"/>
      <c r="PA248" s="29"/>
      <c r="PB248" s="29"/>
      <c r="PC248" s="29"/>
      <c r="PD248" s="29"/>
      <c r="PE248" s="29"/>
      <c r="PF248" s="29"/>
      <c r="PG248" s="29"/>
      <c r="PH248" s="29"/>
      <c r="PI248" s="29"/>
      <c r="PJ248" s="29"/>
      <c r="PK248" s="29"/>
      <c r="PL248" s="29"/>
      <c r="PM248" s="29"/>
      <c r="PN248" s="29"/>
      <c r="PO248" s="29"/>
      <c r="PP248" s="29"/>
      <c r="PQ248" s="29"/>
      <c r="PR248" s="29"/>
      <c r="PS248" s="29"/>
      <c r="PT248" s="29"/>
      <c r="PU248" s="29"/>
      <c r="PV248" s="29"/>
      <c r="PW248" s="29"/>
      <c r="PX248" s="29"/>
      <c r="PY248" s="29"/>
      <c r="PZ248" s="29"/>
      <c r="QA248" s="29"/>
      <c r="QB248" s="29"/>
      <c r="QC248" s="29"/>
      <c r="QD248" s="29"/>
      <c r="QE248" s="29"/>
      <c r="QF248" s="29"/>
      <c r="QG248" s="29"/>
      <c r="QH248" s="29"/>
      <c r="QI248" s="29"/>
      <c r="QJ248" s="29"/>
      <c r="QK248" s="29"/>
      <c r="QL248" s="29"/>
      <c r="QM248" s="29"/>
      <c r="QN248" s="29"/>
      <c r="QO248" s="29"/>
      <c r="QP248" s="29"/>
      <c r="QQ248" s="29"/>
      <c r="QR248" s="29"/>
      <c r="QS248" s="29"/>
      <c r="QT248" s="29"/>
      <c r="QU248" s="29"/>
      <c r="QV248" s="29"/>
      <c r="QW248" s="29"/>
      <c r="QX248" s="29"/>
      <c r="QY248" s="29"/>
      <c r="QZ248" s="29"/>
      <c r="RA248" s="29"/>
      <c r="RB248" s="29"/>
      <c r="RC248" s="29"/>
      <c r="RD248" s="29"/>
      <c r="RE248" s="29"/>
      <c r="RF248" s="29"/>
      <c r="RG248" s="29"/>
      <c r="RH248" s="29"/>
      <c r="RI248" s="29"/>
      <c r="RJ248" s="29"/>
      <c r="RK248" s="29"/>
      <c r="RL248" s="29"/>
      <c r="RM248" s="29"/>
      <c r="RN248" s="29"/>
      <c r="RO248" s="29"/>
      <c r="RP248" s="29"/>
      <c r="RQ248" s="29"/>
      <c r="RR248" s="29"/>
      <c r="RS248" s="29"/>
      <c r="RT248" s="29"/>
      <c r="RU248" s="29"/>
      <c r="RV248" s="29"/>
      <c r="RW248" s="29"/>
      <c r="RX248" s="29"/>
      <c r="RY248" s="29"/>
      <c r="RZ248" s="29"/>
      <c r="SA248" s="29"/>
      <c r="SB248" s="29"/>
      <c r="SC248" s="29"/>
      <c r="SD248" s="29"/>
      <c r="SE248" s="29"/>
      <c r="SF248" s="29"/>
      <c r="SG248" s="29"/>
      <c r="SH248" s="29"/>
      <c r="SI248" s="29"/>
      <c r="SJ248" s="29"/>
      <c r="SK248" s="29"/>
      <c r="SL248" s="29">
        <v>50</v>
      </c>
      <c r="SM248" s="29">
        <v>47</v>
      </c>
      <c r="SN248" s="29"/>
      <c r="SO248" s="29"/>
      <c r="SP248" s="29"/>
      <c r="SQ248" s="29"/>
      <c r="SR248" s="29"/>
      <c r="SS248" s="29"/>
      <c r="ST248" s="29"/>
      <c r="SU248" s="29"/>
      <c r="SV248" s="29"/>
      <c r="SW248" s="29"/>
      <c r="SX248" s="29"/>
      <c r="SY248" s="29"/>
      <c r="SZ248" s="29"/>
      <c r="TA248" s="29"/>
      <c r="TB248" s="29"/>
      <c r="TC248" s="29"/>
      <c r="TD248" s="29"/>
      <c r="TE248" s="29"/>
      <c r="TF248" s="29"/>
      <c r="TG248" s="29"/>
      <c r="TH248" s="29"/>
      <c r="TI248" s="29"/>
      <c r="TJ248" s="29"/>
      <c r="TK248" s="29"/>
      <c r="TL248" s="29"/>
      <c r="TM248" s="29"/>
      <c r="TN248" s="29"/>
      <c r="TO248" s="29"/>
      <c r="TP248" s="29"/>
      <c r="TQ248" s="29"/>
      <c r="TR248" s="29">
        <v>28</v>
      </c>
      <c r="TS248" s="29">
        <v>53</v>
      </c>
      <c r="TT248" s="29"/>
      <c r="TU248" s="29"/>
      <c r="TV248" s="29"/>
      <c r="TW248" s="29"/>
      <c r="TX248" s="29"/>
      <c r="TY248" s="29"/>
      <c r="TZ248" s="29"/>
      <c r="UA248" s="29"/>
    </row>
    <row r="249" spans="2:547" ht="0" hidden="1" customHeight="1"/>
    <row r="250" spans="2:547" ht="36" customHeight="1" thickTop="1"/>
  </sheetData>
  <mergeCells count="607">
    <mergeCell ref="D1:H1"/>
    <mergeCell ref="B3:B4"/>
    <mergeCell ref="C3:D4"/>
    <mergeCell ref="E3:E4"/>
    <mergeCell ref="F3:F4"/>
    <mergeCell ref="G3:G4"/>
    <mergeCell ref="H3:I3"/>
    <mergeCell ref="BC3:BR3"/>
    <mergeCell ref="BS3:CD3"/>
    <mergeCell ref="CE3:CJ3"/>
    <mergeCell ref="CK3:DB3"/>
    <mergeCell ref="DC3:DK3"/>
    <mergeCell ref="J3:P3"/>
    <mergeCell ref="Q3:T3"/>
    <mergeCell ref="U3:AL3"/>
    <mergeCell ref="AM3:AX3"/>
    <mergeCell ref="AY3:BB3"/>
    <mergeCell ref="EY3:EZ3"/>
    <mergeCell ref="FA3:FB3"/>
    <mergeCell ref="FC3:FD3"/>
    <mergeCell ref="FE3:FF3"/>
    <mergeCell ref="FI3:FJ3"/>
    <mergeCell ref="DL3:DN3"/>
    <mergeCell ref="DO3:EE3"/>
    <mergeCell ref="EF3:EQ3"/>
    <mergeCell ref="ER3:ES3"/>
    <mergeCell ref="ET3:EX3"/>
    <mergeCell ref="GF3:GH3"/>
    <mergeCell ref="GI3:GL3"/>
    <mergeCell ref="GM3:IH3"/>
    <mergeCell ref="IJ3:IM3"/>
    <mergeCell ref="IN3:IO3"/>
    <mergeCell ref="FK3:FM3"/>
    <mergeCell ref="FR3:FU3"/>
    <mergeCell ref="FV3:FY3"/>
    <mergeCell ref="FZ3:GA3"/>
    <mergeCell ref="GC3:GE3"/>
    <mergeCell ref="JS3:JU3"/>
    <mergeCell ref="JW3:JX3"/>
    <mergeCell ref="KF3:KG3"/>
    <mergeCell ref="KO3:KP3"/>
    <mergeCell ref="KT3:KU3"/>
    <mergeCell ref="IQ3:IR3"/>
    <mergeCell ref="IY3:IZ3"/>
    <mergeCell ref="JA3:JB3"/>
    <mergeCell ref="JH3:JI3"/>
    <mergeCell ref="JK3:JL3"/>
    <mergeCell ref="LO3:LP3"/>
    <mergeCell ref="LQ3:LR3"/>
    <mergeCell ref="MA3:MC3"/>
    <mergeCell ref="MF3:MG3"/>
    <mergeCell ref="MK3:MM3"/>
    <mergeCell ref="KV3:KW3"/>
    <mergeCell ref="LB3:LC3"/>
    <mergeCell ref="LD3:LE3"/>
    <mergeCell ref="LJ3:LK3"/>
    <mergeCell ref="LL3:LN3"/>
    <mergeCell ref="ND3:NE3"/>
    <mergeCell ref="NH3:NI3"/>
    <mergeCell ref="NK3:NL3"/>
    <mergeCell ref="NQ3:NR3"/>
    <mergeCell ref="NT3:NU3"/>
    <mergeCell ref="MP3:MQ3"/>
    <mergeCell ref="MS3:MT3"/>
    <mergeCell ref="MU3:MV3"/>
    <mergeCell ref="MW3:MX3"/>
    <mergeCell ref="MZ3:NA3"/>
    <mergeCell ref="PH3:PI3"/>
    <mergeCell ref="PM3:PN3"/>
    <mergeCell ref="OL3:OM3"/>
    <mergeCell ref="ON3:OO3"/>
    <mergeCell ref="OP3:OQ3"/>
    <mergeCell ref="OR3:OS3"/>
    <mergeCell ref="OT3:OU3"/>
    <mergeCell ref="NV3:NW3"/>
    <mergeCell ref="NZ3:OB3"/>
    <mergeCell ref="OC3:OD3"/>
    <mergeCell ref="OG3:OH3"/>
    <mergeCell ref="OJ3:OK3"/>
    <mergeCell ref="TX3:TY3"/>
    <mergeCell ref="TF3:TG3"/>
    <mergeCell ref="TH3:TI3"/>
    <mergeCell ref="TJ3:TK3"/>
    <mergeCell ref="TL3:TM3"/>
    <mergeCell ref="TN3:TO3"/>
    <mergeCell ref="TZ3:UA3"/>
    <mergeCell ref="H4:I4"/>
    <mergeCell ref="C5:D5"/>
    <mergeCell ref="H5:I5"/>
    <mergeCell ref="SV3:SW3"/>
    <mergeCell ref="SX3:SY3"/>
    <mergeCell ref="SZ3:TA3"/>
    <mergeCell ref="TB3:TC3"/>
    <mergeCell ref="TD3:TE3"/>
    <mergeCell ref="SL3:SM3"/>
    <mergeCell ref="SN3:SO3"/>
    <mergeCell ref="SP3:SQ3"/>
    <mergeCell ref="SR3:SS3"/>
    <mergeCell ref="ST3:SU3"/>
    <mergeCell ref="RP3:RQ3"/>
    <mergeCell ref="RR3:RS3"/>
    <mergeCell ref="RW3:RX3"/>
    <mergeCell ref="SE3:SF3"/>
    <mergeCell ref="C6:D6"/>
    <mergeCell ref="H6:I6"/>
    <mergeCell ref="TP3:TQ3"/>
    <mergeCell ref="TR3:TS3"/>
    <mergeCell ref="TT3:TU3"/>
    <mergeCell ref="TV3:TW3"/>
    <mergeCell ref="C7:D7"/>
    <mergeCell ref="H7:I7"/>
    <mergeCell ref="C8:D8"/>
    <mergeCell ref="H8:I8"/>
    <mergeCell ref="SJ3:SK3"/>
    <mergeCell ref="QH3:QI3"/>
    <mergeCell ref="QL3:QM3"/>
    <mergeCell ref="RA3:RB3"/>
    <mergeCell ref="RI3:RJ3"/>
    <mergeCell ref="RM3:RN3"/>
    <mergeCell ref="PR3:PT3"/>
    <mergeCell ref="PU3:PV3"/>
    <mergeCell ref="PX3:PZ3"/>
    <mergeCell ref="QB3:QC3"/>
    <mergeCell ref="QF3:QG3"/>
    <mergeCell ref="OV3:OY3"/>
    <mergeCell ref="OZ3:PB3"/>
    <mergeCell ref="PC3:PD3"/>
    <mergeCell ref="C9:D9"/>
    <mergeCell ref="H9:I9"/>
    <mergeCell ref="C10:D10"/>
    <mergeCell ref="H10:I10"/>
    <mergeCell ref="C11:D11"/>
    <mergeCell ref="H11:I11"/>
    <mergeCell ref="C12:D12"/>
    <mergeCell ref="H12:I12"/>
    <mergeCell ref="C13:D13"/>
    <mergeCell ref="H13:I13"/>
    <mergeCell ref="C14:D14"/>
    <mergeCell ref="H14:I14"/>
    <mergeCell ref="C15:D15"/>
    <mergeCell ref="H15:I15"/>
    <mergeCell ref="C16:D16"/>
    <mergeCell ref="H16:I16"/>
    <mergeCell ref="C17:D17"/>
    <mergeCell ref="H17:I17"/>
    <mergeCell ref="C18:D18"/>
    <mergeCell ref="H18:I18"/>
    <mergeCell ref="C19:D19"/>
    <mergeCell ref="H19:I19"/>
    <mergeCell ref="C20:D20"/>
    <mergeCell ref="H20:I20"/>
    <mergeCell ref="C21:D21"/>
    <mergeCell ref="H21:I21"/>
    <mergeCell ref="C22:D22"/>
    <mergeCell ref="H22:I22"/>
    <mergeCell ref="C23:D23"/>
    <mergeCell ref="H23:I23"/>
    <mergeCell ref="C24:D24"/>
    <mergeCell ref="H24:I24"/>
    <mergeCell ref="C25:D25"/>
    <mergeCell ref="H25:I25"/>
    <mergeCell ref="C26:D26"/>
    <mergeCell ref="H26:I26"/>
    <mergeCell ref="C27:D27"/>
    <mergeCell ref="H27:I27"/>
    <mergeCell ref="C28:D28"/>
    <mergeCell ref="H28:I28"/>
    <mergeCell ref="C29:D29"/>
    <mergeCell ref="H29:I29"/>
    <mergeCell ref="C30:D30"/>
    <mergeCell ref="H30:I30"/>
    <mergeCell ref="C31:D31"/>
    <mergeCell ref="H31:I31"/>
    <mergeCell ref="C32:D32"/>
    <mergeCell ref="H32:I32"/>
    <mergeCell ref="C33:D33"/>
    <mergeCell ref="H33:I33"/>
    <mergeCell ref="C34:D34"/>
    <mergeCell ref="H34:I34"/>
    <mergeCell ref="C35:D35"/>
    <mergeCell ref="H35:I35"/>
    <mergeCell ref="C36:D36"/>
    <mergeCell ref="H36:I36"/>
    <mergeCell ref="C37:D37"/>
    <mergeCell ref="H37:I37"/>
    <mergeCell ref="C38:D38"/>
    <mergeCell ref="H38:I38"/>
    <mergeCell ref="C39:D39"/>
    <mergeCell ref="H39:I39"/>
    <mergeCell ref="C40:D40"/>
    <mergeCell ref="H40:I40"/>
    <mergeCell ref="C41:D41"/>
    <mergeCell ref="H41:I41"/>
    <mergeCell ref="C42:D42"/>
    <mergeCell ref="H42:I42"/>
    <mergeCell ref="C43:D43"/>
    <mergeCell ref="H43:I43"/>
    <mergeCell ref="C44:D44"/>
    <mergeCell ref="H44:I44"/>
    <mergeCell ref="C45:D45"/>
    <mergeCell ref="H45:I45"/>
    <mergeCell ref="C46:D46"/>
    <mergeCell ref="H46:I46"/>
    <mergeCell ref="C47:D47"/>
    <mergeCell ref="H47:I47"/>
    <mergeCell ref="C48:D48"/>
    <mergeCell ref="H48:I48"/>
    <mergeCell ref="C49:D49"/>
    <mergeCell ref="H49:I49"/>
    <mergeCell ref="C50:D50"/>
    <mergeCell ref="H50:I50"/>
    <mergeCell ref="C51:D51"/>
    <mergeCell ref="H51:I51"/>
    <mergeCell ref="C52:D52"/>
    <mergeCell ref="H52:I52"/>
    <mergeCell ref="C53:D53"/>
    <mergeCell ref="H53:I53"/>
    <mergeCell ref="C54:D54"/>
    <mergeCell ref="H54:I54"/>
    <mergeCell ref="C55:D55"/>
    <mergeCell ref="H55:I55"/>
    <mergeCell ref="C56:D56"/>
    <mergeCell ref="H56:I56"/>
    <mergeCell ref="C57:D57"/>
    <mergeCell ref="H57:I57"/>
    <mergeCell ref="C58:D58"/>
    <mergeCell ref="H58:I58"/>
    <mergeCell ref="C59:D59"/>
    <mergeCell ref="H59:I59"/>
    <mergeCell ref="C60:D60"/>
    <mergeCell ref="H60:I60"/>
    <mergeCell ref="C61:D61"/>
    <mergeCell ref="H61:I61"/>
    <mergeCell ref="C62:D62"/>
    <mergeCell ref="H62:I62"/>
    <mergeCell ref="C63:D63"/>
    <mergeCell ref="H63:I63"/>
    <mergeCell ref="C64:D64"/>
    <mergeCell ref="H64:I64"/>
    <mergeCell ref="C65:D65"/>
    <mergeCell ref="H65:I65"/>
    <mergeCell ref="C66:D66"/>
    <mergeCell ref="H66:I66"/>
    <mergeCell ref="C67:D67"/>
    <mergeCell ref="H67:I67"/>
    <mergeCell ref="C68:D68"/>
    <mergeCell ref="H68:I68"/>
    <mergeCell ref="C69:D69"/>
    <mergeCell ref="H69:I69"/>
    <mergeCell ref="C70:D70"/>
    <mergeCell ref="H70:I70"/>
    <mergeCell ref="C71:D71"/>
    <mergeCell ref="H71:I71"/>
    <mergeCell ref="C72:D72"/>
    <mergeCell ref="H72:I72"/>
    <mergeCell ref="C73:D73"/>
    <mergeCell ref="H73:I73"/>
    <mergeCell ref="C74:D74"/>
    <mergeCell ref="H74:I74"/>
    <mergeCell ref="C75:D75"/>
    <mergeCell ref="H75:I75"/>
    <mergeCell ref="C76:D76"/>
    <mergeCell ref="H76:I76"/>
    <mergeCell ref="C77:D77"/>
    <mergeCell ref="H77:I77"/>
    <mergeCell ref="C78:D78"/>
    <mergeCell ref="H78:I78"/>
    <mergeCell ref="C79:D79"/>
    <mergeCell ref="H79:I79"/>
    <mergeCell ref="C80:D80"/>
    <mergeCell ref="H80:I80"/>
    <mergeCell ref="C81:D81"/>
    <mergeCell ref="H81:I81"/>
    <mergeCell ref="C82:D82"/>
    <mergeCell ref="H82:I82"/>
    <mergeCell ref="C83:D83"/>
    <mergeCell ref="H83:I83"/>
    <mergeCell ref="C84:D84"/>
    <mergeCell ref="H84:I84"/>
    <mergeCell ref="C85:D85"/>
    <mergeCell ref="H85:I85"/>
    <mergeCell ref="C86:D86"/>
    <mergeCell ref="H86:I86"/>
    <mergeCell ref="C87:D87"/>
    <mergeCell ref="H87:I87"/>
    <mergeCell ref="C88:D88"/>
    <mergeCell ref="H88:I88"/>
    <mergeCell ref="C89:D89"/>
    <mergeCell ref="H89:I89"/>
    <mergeCell ref="C90:D90"/>
    <mergeCell ref="H90:I90"/>
    <mergeCell ref="C91:D91"/>
    <mergeCell ref="H91:I91"/>
    <mergeCell ref="C92:D92"/>
    <mergeCell ref="H92:I92"/>
    <mergeCell ref="C93:D93"/>
    <mergeCell ref="H93:I93"/>
    <mergeCell ref="C94:D94"/>
    <mergeCell ref="H94:I94"/>
    <mergeCell ref="C95:D95"/>
    <mergeCell ref="H95:I95"/>
    <mergeCell ref="C96:D96"/>
    <mergeCell ref="H96:I96"/>
    <mergeCell ref="C97:D97"/>
    <mergeCell ref="H97:I97"/>
    <mergeCell ref="C98:D98"/>
    <mergeCell ref="H98:I98"/>
    <mergeCell ref="C99:D99"/>
    <mergeCell ref="H99:I99"/>
    <mergeCell ref="C100:D100"/>
    <mergeCell ref="H100:I100"/>
    <mergeCell ref="C101:D101"/>
    <mergeCell ref="H101:I101"/>
    <mergeCell ref="C102:D102"/>
    <mergeCell ref="H102:I102"/>
    <mergeCell ref="C103:D103"/>
    <mergeCell ref="H103:I103"/>
    <mergeCell ref="C104:D104"/>
    <mergeCell ref="H104:I104"/>
    <mergeCell ref="C105:D105"/>
    <mergeCell ref="H105:I105"/>
    <mergeCell ref="C106:D106"/>
    <mergeCell ref="H106:I106"/>
    <mergeCell ref="C107:D107"/>
    <mergeCell ref="H107:I107"/>
    <mergeCell ref="C108:D108"/>
    <mergeCell ref="H108:I108"/>
    <mergeCell ref="C109:D109"/>
    <mergeCell ref="H109:I109"/>
    <mergeCell ref="C110:D110"/>
    <mergeCell ref="H110:I110"/>
    <mergeCell ref="C111:D111"/>
    <mergeCell ref="H111:I111"/>
    <mergeCell ref="C112:D112"/>
    <mergeCell ref="H112:I112"/>
    <mergeCell ref="C113:D113"/>
    <mergeCell ref="H113:I113"/>
    <mergeCell ref="C114:D114"/>
    <mergeCell ref="H114:I114"/>
    <mergeCell ref="C115:D115"/>
    <mergeCell ref="H115:I115"/>
    <mergeCell ref="C116:D116"/>
    <mergeCell ref="H116:I116"/>
    <mergeCell ref="C117:D117"/>
    <mergeCell ref="H117:I117"/>
    <mergeCell ref="C118:D118"/>
    <mergeCell ref="H118:I118"/>
    <mergeCell ref="C119:D119"/>
    <mergeCell ref="H119:I119"/>
    <mergeCell ref="C120:D120"/>
    <mergeCell ref="H120:I120"/>
    <mergeCell ref="C121:D121"/>
    <mergeCell ref="H121:I121"/>
    <mergeCell ref="C122:D122"/>
    <mergeCell ref="H122:I122"/>
    <mergeCell ref="C123:D123"/>
    <mergeCell ref="H123:I123"/>
    <mergeCell ref="C124:D124"/>
    <mergeCell ref="H124:I124"/>
    <mergeCell ref="C125:D125"/>
    <mergeCell ref="H125:I125"/>
    <mergeCell ref="C126:D126"/>
    <mergeCell ref="H126:I126"/>
    <mergeCell ref="C127:D127"/>
    <mergeCell ref="H127:I127"/>
    <mergeCell ref="C128:D128"/>
    <mergeCell ref="H128:I128"/>
    <mergeCell ref="C129:D129"/>
    <mergeCell ref="H129:I129"/>
    <mergeCell ref="C130:D130"/>
    <mergeCell ref="H130:I130"/>
    <mergeCell ref="C131:D131"/>
    <mergeCell ref="H131:I131"/>
    <mergeCell ref="C132:D132"/>
    <mergeCell ref="H132:I132"/>
    <mergeCell ref="C133:D133"/>
    <mergeCell ref="H133:I133"/>
    <mergeCell ref="C134:D134"/>
    <mergeCell ref="H134:I134"/>
    <mergeCell ref="C135:D135"/>
    <mergeCell ref="H135:I135"/>
    <mergeCell ref="C136:D136"/>
    <mergeCell ref="H136:I136"/>
    <mergeCell ref="C137:D137"/>
    <mergeCell ref="H137:I137"/>
    <mergeCell ref="C138:D138"/>
    <mergeCell ref="H138:I138"/>
    <mergeCell ref="C139:D139"/>
    <mergeCell ref="H139:I139"/>
    <mergeCell ref="C140:D140"/>
    <mergeCell ref="H140:I140"/>
    <mergeCell ref="C141:D141"/>
    <mergeCell ref="H141:I141"/>
    <mergeCell ref="C142:D142"/>
    <mergeCell ref="H142:I142"/>
    <mergeCell ref="C143:D143"/>
    <mergeCell ref="H143:I143"/>
    <mergeCell ref="C144:D144"/>
    <mergeCell ref="H144:I144"/>
    <mergeCell ref="C145:D145"/>
    <mergeCell ref="H145:I145"/>
    <mergeCell ref="C146:D146"/>
    <mergeCell ref="H146:I146"/>
    <mergeCell ref="C147:D147"/>
    <mergeCell ref="H147:I147"/>
    <mergeCell ref="C148:D148"/>
    <mergeCell ref="H148:I148"/>
    <mergeCell ref="C149:D149"/>
    <mergeCell ref="H149:I149"/>
    <mergeCell ref="C150:D150"/>
    <mergeCell ref="H150:I150"/>
    <mergeCell ref="C151:D151"/>
    <mergeCell ref="H151:I151"/>
    <mergeCell ref="C152:D152"/>
    <mergeCell ref="H152:I152"/>
    <mergeCell ref="C153:D153"/>
    <mergeCell ref="H153:I153"/>
    <mergeCell ref="C154:D154"/>
    <mergeCell ref="H154:I154"/>
    <mergeCell ref="C155:D155"/>
    <mergeCell ref="H155:I155"/>
    <mergeCell ref="C156:D156"/>
    <mergeCell ref="H156:I156"/>
    <mergeCell ref="C157:D157"/>
    <mergeCell ref="H157:I157"/>
    <mergeCell ref="C158:D158"/>
    <mergeCell ref="H158:I158"/>
    <mergeCell ref="C159:D159"/>
    <mergeCell ref="H159:I159"/>
    <mergeCell ref="C160:D160"/>
    <mergeCell ref="H160:I160"/>
    <mergeCell ref="C161:D161"/>
    <mergeCell ref="H161:I161"/>
    <mergeCell ref="C162:D162"/>
    <mergeCell ref="H162:I162"/>
    <mergeCell ref="C163:D163"/>
    <mergeCell ref="H163:I163"/>
    <mergeCell ref="C164:D164"/>
    <mergeCell ref="H164:I164"/>
    <mergeCell ref="C165:D165"/>
    <mergeCell ref="H165:I165"/>
    <mergeCell ref="C166:D166"/>
    <mergeCell ref="H166:I166"/>
    <mergeCell ref="C167:D167"/>
    <mergeCell ref="H167:I167"/>
    <mergeCell ref="C168:D168"/>
    <mergeCell ref="H168:I168"/>
    <mergeCell ref="C169:D169"/>
    <mergeCell ref="H169:I169"/>
    <mergeCell ref="C170:D170"/>
    <mergeCell ref="H170:I170"/>
    <mergeCell ref="C171:D171"/>
    <mergeCell ref="H171:I171"/>
    <mergeCell ref="C172:D172"/>
    <mergeCell ref="H172:I172"/>
    <mergeCell ref="C173:D173"/>
    <mergeCell ref="H173:I173"/>
    <mergeCell ref="C174:D174"/>
    <mergeCell ref="H174:I174"/>
    <mergeCell ref="C175:D175"/>
    <mergeCell ref="H175:I175"/>
    <mergeCell ref="C176:D176"/>
    <mergeCell ref="H176:I176"/>
    <mergeCell ref="C177:D177"/>
    <mergeCell ref="H177:I177"/>
    <mergeCell ref="C178:D178"/>
    <mergeCell ref="H178:I178"/>
    <mergeCell ref="C179:D179"/>
    <mergeCell ref="H179:I179"/>
    <mergeCell ref="C180:D180"/>
    <mergeCell ref="H180:I180"/>
    <mergeCell ref="C181:D181"/>
    <mergeCell ref="H181:I181"/>
    <mergeCell ref="C182:D182"/>
    <mergeCell ref="H182:I182"/>
    <mergeCell ref="C183:D183"/>
    <mergeCell ref="H183:I183"/>
    <mergeCell ref="C184:D184"/>
    <mergeCell ref="H184:I184"/>
    <mergeCell ref="C185:D185"/>
    <mergeCell ref="H185:I185"/>
    <mergeCell ref="C186:D186"/>
    <mergeCell ref="H186:I186"/>
    <mergeCell ref="C187:D187"/>
    <mergeCell ref="H187:I187"/>
    <mergeCell ref="C188:D188"/>
    <mergeCell ref="H188:I188"/>
    <mergeCell ref="C189:D189"/>
    <mergeCell ref="H189:I189"/>
    <mergeCell ref="C190:D190"/>
    <mergeCell ref="H190:I190"/>
    <mergeCell ref="C191:D191"/>
    <mergeCell ref="H191:I191"/>
    <mergeCell ref="C192:D192"/>
    <mergeCell ref="H192:I192"/>
    <mergeCell ref="C193:D193"/>
    <mergeCell ref="H193:I193"/>
    <mergeCell ref="C194:D194"/>
    <mergeCell ref="H194:I194"/>
    <mergeCell ref="C195:D195"/>
    <mergeCell ref="H195:I195"/>
    <mergeCell ref="C196:D196"/>
    <mergeCell ref="H196:I196"/>
    <mergeCell ref="C197:D197"/>
    <mergeCell ref="H197:I197"/>
    <mergeCell ref="C198:D198"/>
    <mergeCell ref="H198:I198"/>
    <mergeCell ref="C199:D199"/>
    <mergeCell ref="H199:I199"/>
    <mergeCell ref="C200:D200"/>
    <mergeCell ref="H200:I200"/>
    <mergeCell ref="C201:D201"/>
    <mergeCell ref="H201:I201"/>
    <mergeCell ref="C202:D202"/>
    <mergeCell ref="H202:I202"/>
    <mergeCell ref="C203:D203"/>
    <mergeCell ref="H203:I203"/>
    <mergeCell ref="C204:D204"/>
    <mergeCell ref="H204:I204"/>
    <mergeCell ref="C205:D205"/>
    <mergeCell ref="H205:I205"/>
    <mergeCell ref="C206:D206"/>
    <mergeCell ref="H206:I206"/>
    <mergeCell ref="C207:D207"/>
    <mergeCell ref="H207:I207"/>
    <mergeCell ref="C208:D208"/>
    <mergeCell ref="H208:I208"/>
    <mergeCell ref="C209:D209"/>
    <mergeCell ref="H209:I209"/>
    <mergeCell ref="C210:D210"/>
    <mergeCell ref="H210:I210"/>
    <mergeCell ref="C211:D211"/>
    <mergeCell ref="H211:I211"/>
    <mergeCell ref="C212:D212"/>
    <mergeCell ref="H212:I212"/>
    <mergeCell ref="C213:D213"/>
    <mergeCell ref="H213:I213"/>
    <mergeCell ref="C214:D214"/>
    <mergeCell ref="H214:I214"/>
    <mergeCell ref="C215:D215"/>
    <mergeCell ref="H215:I215"/>
    <mergeCell ref="C216:D216"/>
    <mergeCell ref="H216:I216"/>
    <mergeCell ref="C217:D217"/>
    <mergeCell ref="H217:I217"/>
    <mergeCell ref="C218:D218"/>
    <mergeCell ref="H218:I218"/>
    <mergeCell ref="C219:D219"/>
    <mergeCell ref="H219:I219"/>
    <mergeCell ref="C220:D220"/>
    <mergeCell ref="H220:I220"/>
    <mergeCell ref="C221:D221"/>
    <mergeCell ref="H221:I221"/>
    <mergeCell ref="C222:D222"/>
    <mergeCell ref="H222:I222"/>
    <mergeCell ref="C223:D223"/>
    <mergeCell ref="H223:I223"/>
    <mergeCell ref="C224:D224"/>
    <mergeCell ref="H224:I224"/>
    <mergeCell ref="C225:D225"/>
    <mergeCell ref="H225:I225"/>
    <mergeCell ref="C226:D226"/>
    <mergeCell ref="H226:I226"/>
    <mergeCell ref="C227:D227"/>
    <mergeCell ref="H227:I227"/>
    <mergeCell ref="C228:D228"/>
    <mergeCell ref="H228:I228"/>
    <mergeCell ref="C229:D229"/>
    <mergeCell ref="H229:I229"/>
    <mergeCell ref="C230:D230"/>
    <mergeCell ref="H230:I230"/>
    <mergeCell ref="C231:D231"/>
    <mergeCell ref="H231:I231"/>
    <mergeCell ref="C232:D232"/>
    <mergeCell ref="H232:I232"/>
    <mergeCell ref="C233:D233"/>
    <mergeCell ref="H233:I233"/>
    <mergeCell ref="C234:D234"/>
    <mergeCell ref="H234:I234"/>
    <mergeCell ref="C235:D235"/>
    <mergeCell ref="H235:I235"/>
    <mergeCell ref="C236:D236"/>
    <mergeCell ref="H236:I236"/>
    <mergeCell ref="C237:D237"/>
    <mergeCell ref="H237:I237"/>
    <mergeCell ref="C238:D238"/>
    <mergeCell ref="H238:I238"/>
    <mergeCell ref="C239:D239"/>
    <mergeCell ref="H239:I239"/>
    <mergeCell ref="C240:D240"/>
    <mergeCell ref="H240:I240"/>
    <mergeCell ref="C241:D241"/>
    <mergeCell ref="H241:I241"/>
    <mergeCell ref="C242:D242"/>
    <mergeCell ref="H242:I242"/>
    <mergeCell ref="C243:D243"/>
    <mergeCell ref="H243:I243"/>
    <mergeCell ref="C247:D247"/>
    <mergeCell ref="H247:I247"/>
    <mergeCell ref="C248:D248"/>
    <mergeCell ref="H248:I248"/>
    <mergeCell ref="C244:D244"/>
    <mergeCell ref="H244:I244"/>
    <mergeCell ref="C245:D245"/>
    <mergeCell ref="H245:I245"/>
    <mergeCell ref="C246:D246"/>
    <mergeCell ref="H246:I246"/>
  </mergeCells>
  <pageMargins left="1" right="1" top="1" bottom="1.9083299212598399" header="1" footer="1"/>
  <pageSetup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307</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B65"/>
  <sheetViews>
    <sheetView workbookViewId="0">
      <pane xSplit="4" ySplit="6" topLeftCell="F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8" width="5.7109375" customWidth="1"/>
  </cols>
  <sheetData>
    <row r="1" spans="1:28">
      <c r="A1" s="56" t="s">
        <v>3</v>
      </c>
      <c r="B1" s="56"/>
      <c r="C1" s="56"/>
      <c r="D1" s="56"/>
    </row>
    <row r="2" spans="1:28">
      <c r="A2" s="56" t="s">
        <v>6</v>
      </c>
      <c r="B2" s="56"/>
      <c r="C2" s="56"/>
      <c r="D2" s="56"/>
    </row>
    <row r="3" spans="1:28">
      <c r="A3" s="57" t="s">
        <v>1</v>
      </c>
      <c r="B3" s="57"/>
      <c r="C3" s="57"/>
      <c r="D3" s="57"/>
    </row>
    <row r="4" spans="1:28">
      <c r="A4" s="57" t="s">
        <v>2</v>
      </c>
      <c r="B4" s="57"/>
      <c r="C4" s="57"/>
      <c r="D4" s="57"/>
      <c r="E4" s="56" t="s">
        <v>312</v>
      </c>
      <c r="F4" s="56"/>
      <c r="G4" s="56"/>
      <c r="H4" s="56"/>
      <c r="I4" s="56"/>
      <c r="J4" s="56"/>
      <c r="K4" s="56"/>
      <c r="L4" s="56"/>
      <c r="M4" s="56"/>
      <c r="N4" s="56"/>
      <c r="O4" s="56"/>
      <c r="P4" s="56"/>
      <c r="Q4" s="56"/>
      <c r="R4" s="56"/>
      <c r="S4" s="56"/>
      <c r="T4" s="56"/>
      <c r="U4" s="56"/>
      <c r="V4" s="56"/>
      <c r="W4" s="56"/>
      <c r="X4" s="56"/>
      <c r="Y4" s="56"/>
      <c r="Z4" s="56"/>
      <c r="AA4" s="56"/>
      <c r="AB4" s="56"/>
    </row>
    <row r="5" spans="1:28" ht="25.5" customHeight="1">
      <c r="E5" s="55" t="s">
        <v>312</v>
      </c>
      <c r="F5" s="55"/>
      <c r="G5" s="55"/>
      <c r="H5" s="55"/>
      <c r="I5" s="55"/>
      <c r="J5" s="55"/>
      <c r="K5" s="55"/>
      <c r="L5" s="55"/>
      <c r="M5" s="55"/>
      <c r="N5" s="55"/>
      <c r="O5" s="55"/>
      <c r="P5" s="55"/>
      <c r="Q5" s="55"/>
      <c r="R5" s="55"/>
      <c r="S5" s="55"/>
      <c r="T5" s="55"/>
      <c r="U5" s="55"/>
      <c r="V5" s="55"/>
      <c r="W5" s="55"/>
      <c r="X5" s="55"/>
      <c r="Y5" s="55"/>
      <c r="Z5" s="55"/>
      <c r="AA5" s="55"/>
      <c r="AB5" s="55"/>
    </row>
    <row r="6" spans="1:28" s="12" customFormat="1" ht="150" customHeight="1">
      <c r="B6" s="13" t="s">
        <v>7</v>
      </c>
      <c r="C6" s="13" t="s">
        <v>8</v>
      </c>
      <c r="D6" s="13" t="s">
        <v>9</v>
      </c>
      <c r="E6" s="21" t="s">
        <v>313</v>
      </c>
      <c r="F6" s="21" t="s">
        <v>314</v>
      </c>
      <c r="G6" s="21" t="s">
        <v>315</v>
      </c>
      <c r="H6" s="21" t="s">
        <v>316</v>
      </c>
      <c r="I6" s="21" t="s">
        <v>317</v>
      </c>
      <c r="J6" s="21" t="s">
        <v>318</v>
      </c>
      <c r="K6" s="21" t="s">
        <v>319</v>
      </c>
      <c r="L6" s="21" t="s">
        <v>320</v>
      </c>
      <c r="M6" s="21" t="s">
        <v>321</v>
      </c>
      <c r="N6" s="21" t="s">
        <v>322</v>
      </c>
      <c r="O6" s="21" t="s">
        <v>323</v>
      </c>
      <c r="P6" s="21" t="s">
        <v>324</v>
      </c>
    </row>
    <row r="7" spans="1:28">
      <c r="A7" s="15" t="s">
        <v>67</v>
      </c>
      <c r="B7" s="16">
        <v>0</v>
      </c>
      <c r="C7" s="16">
        <v>67</v>
      </c>
      <c r="D7" s="17">
        <v>0</v>
      </c>
      <c r="E7" s="16">
        <v>19</v>
      </c>
      <c r="F7" s="16">
        <v>19</v>
      </c>
      <c r="G7" s="16">
        <v>18</v>
      </c>
      <c r="H7" s="16">
        <v>5</v>
      </c>
      <c r="I7" s="16">
        <v>8</v>
      </c>
      <c r="J7" s="16">
        <v>4</v>
      </c>
      <c r="K7" s="16">
        <v>11</v>
      </c>
      <c r="L7" s="16">
        <v>11</v>
      </c>
      <c r="M7" s="16">
        <v>11</v>
      </c>
      <c r="N7" s="16">
        <v>26</v>
      </c>
      <c r="O7" s="16">
        <v>22</v>
      </c>
      <c r="P7" s="16">
        <v>25</v>
      </c>
    </row>
    <row r="8" spans="1:28" s="14" customFormat="1">
      <c r="A8" s="18" t="s">
        <v>69</v>
      </c>
      <c r="B8" s="19">
        <v>0</v>
      </c>
      <c r="C8" s="19">
        <v>18</v>
      </c>
      <c r="D8" s="20">
        <v>0</v>
      </c>
      <c r="E8" s="19">
        <v>4</v>
      </c>
      <c r="F8" s="19">
        <v>5</v>
      </c>
      <c r="G8" s="19">
        <v>6</v>
      </c>
      <c r="H8" s="19">
        <v>1</v>
      </c>
      <c r="I8" s="19">
        <v>1</v>
      </c>
      <c r="J8" s="19">
        <v>1</v>
      </c>
      <c r="K8" s="19">
        <v>1</v>
      </c>
      <c r="L8" s="19">
        <v>0</v>
      </c>
      <c r="M8" s="19">
        <v>0</v>
      </c>
      <c r="N8" s="19">
        <v>8</v>
      </c>
      <c r="O8" s="19">
        <v>8</v>
      </c>
      <c r="P8" s="19">
        <v>10</v>
      </c>
    </row>
    <row r="9" spans="1:28" s="14" customFormat="1">
      <c r="A9" s="18" t="s">
        <v>70</v>
      </c>
      <c r="B9" s="19">
        <v>0</v>
      </c>
      <c r="C9" s="19">
        <v>28</v>
      </c>
      <c r="D9" s="20">
        <v>0</v>
      </c>
      <c r="E9" s="19">
        <v>9</v>
      </c>
      <c r="F9" s="19">
        <v>10</v>
      </c>
      <c r="G9" s="19">
        <v>9</v>
      </c>
      <c r="H9" s="19">
        <v>5</v>
      </c>
      <c r="I9" s="19">
        <v>5</v>
      </c>
      <c r="J9" s="19">
        <v>6</v>
      </c>
      <c r="K9" s="19">
        <v>4</v>
      </c>
      <c r="L9" s="19">
        <v>4</v>
      </c>
      <c r="M9" s="19">
        <v>4</v>
      </c>
      <c r="N9" s="19">
        <v>5</v>
      </c>
      <c r="O9" s="19">
        <v>4</v>
      </c>
      <c r="P9" s="19">
        <v>4</v>
      </c>
    </row>
    <row r="10" spans="1:28" s="14" customFormat="1">
      <c r="A10" s="18" t="s">
        <v>71</v>
      </c>
      <c r="B10" s="19">
        <v>0</v>
      </c>
      <c r="C10" s="19">
        <v>105</v>
      </c>
      <c r="D10" s="20">
        <v>0</v>
      </c>
      <c r="E10" s="19">
        <v>39</v>
      </c>
      <c r="F10" s="19">
        <v>39</v>
      </c>
      <c r="G10" s="19">
        <v>36</v>
      </c>
      <c r="H10" s="19">
        <v>18</v>
      </c>
      <c r="I10" s="19">
        <v>22</v>
      </c>
      <c r="J10" s="19">
        <v>19</v>
      </c>
      <c r="K10" s="19">
        <v>6</v>
      </c>
      <c r="L10" s="19">
        <v>6</v>
      </c>
      <c r="M10" s="19">
        <v>7</v>
      </c>
      <c r="N10" s="19">
        <v>34</v>
      </c>
      <c r="O10" s="19">
        <v>33</v>
      </c>
      <c r="P10" s="19">
        <v>34</v>
      </c>
    </row>
    <row r="11" spans="1:28" s="14" customFormat="1">
      <c r="A11" s="18" t="s">
        <v>72</v>
      </c>
      <c r="B11" s="19">
        <v>0</v>
      </c>
      <c r="C11" s="19">
        <v>56</v>
      </c>
      <c r="D11" s="20">
        <v>0</v>
      </c>
      <c r="E11" s="19">
        <v>16</v>
      </c>
      <c r="F11" s="19">
        <v>13</v>
      </c>
      <c r="G11" s="19">
        <v>16</v>
      </c>
      <c r="H11" s="19">
        <v>6</v>
      </c>
      <c r="I11" s="19">
        <v>5</v>
      </c>
      <c r="J11" s="19">
        <v>6</v>
      </c>
      <c r="K11" s="19">
        <v>3</v>
      </c>
      <c r="L11" s="19">
        <v>4</v>
      </c>
      <c r="M11" s="19">
        <v>4</v>
      </c>
      <c r="N11" s="19">
        <v>32</v>
      </c>
      <c r="O11" s="19">
        <v>26</v>
      </c>
      <c r="P11" s="19">
        <v>26</v>
      </c>
    </row>
    <row r="12" spans="1:28" s="14" customFormat="1">
      <c r="A12" s="18" t="s">
        <v>73</v>
      </c>
      <c r="B12" s="19">
        <v>0</v>
      </c>
      <c r="C12" s="19">
        <v>40</v>
      </c>
      <c r="D12" s="20">
        <v>0</v>
      </c>
      <c r="E12" s="19">
        <v>9</v>
      </c>
      <c r="F12" s="19">
        <v>10</v>
      </c>
      <c r="G12" s="19">
        <v>9</v>
      </c>
      <c r="H12" s="19">
        <v>5</v>
      </c>
      <c r="I12" s="19">
        <v>6</v>
      </c>
      <c r="J12" s="19">
        <v>5</v>
      </c>
      <c r="K12" s="19">
        <v>2</v>
      </c>
      <c r="L12" s="19">
        <v>1</v>
      </c>
      <c r="M12" s="19">
        <v>2</v>
      </c>
      <c r="N12" s="19">
        <v>21</v>
      </c>
      <c r="O12" s="19">
        <v>17</v>
      </c>
      <c r="P12" s="19">
        <v>18</v>
      </c>
    </row>
    <row r="13" spans="1:28" s="14" customFormat="1">
      <c r="A13" s="18" t="s">
        <v>74</v>
      </c>
      <c r="B13" s="19">
        <v>0</v>
      </c>
      <c r="C13" s="19">
        <v>62</v>
      </c>
      <c r="D13" s="20">
        <v>0</v>
      </c>
      <c r="E13" s="19">
        <v>28</v>
      </c>
      <c r="F13" s="19">
        <v>29</v>
      </c>
      <c r="G13" s="19">
        <v>30</v>
      </c>
      <c r="H13" s="19">
        <v>3</v>
      </c>
      <c r="I13" s="19">
        <v>4</v>
      </c>
      <c r="J13" s="19">
        <v>4</v>
      </c>
      <c r="K13" s="19">
        <v>1</v>
      </c>
      <c r="L13" s="19">
        <v>2</v>
      </c>
      <c r="M13" s="19">
        <v>2</v>
      </c>
      <c r="N13" s="19">
        <v>26</v>
      </c>
      <c r="O13" s="19">
        <v>26</v>
      </c>
      <c r="P13" s="19">
        <v>21</v>
      </c>
    </row>
    <row r="14" spans="1:28" s="14" customFormat="1">
      <c r="A14" s="18" t="s">
        <v>75</v>
      </c>
      <c r="B14" s="19">
        <v>0</v>
      </c>
      <c r="C14" s="19">
        <v>171</v>
      </c>
      <c r="D14" s="20">
        <v>0</v>
      </c>
      <c r="E14" s="19">
        <v>71</v>
      </c>
      <c r="F14" s="19">
        <v>72</v>
      </c>
      <c r="G14" s="19">
        <v>70</v>
      </c>
      <c r="H14" s="19">
        <v>25</v>
      </c>
      <c r="I14" s="19">
        <v>26</v>
      </c>
      <c r="J14" s="19">
        <v>25</v>
      </c>
      <c r="K14" s="19">
        <v>21</v>
      </c>
      <c r="L14" s="19">
        <v>21</v>
      </c>
      <c r="M14" s="19">
        <v>18</v>
      </c>
      <c r="N14" s="19">
        <v>38</v>
      </c>
      <c r="O14" s="19">
        <v>36</v>
      </c>
      <c r="P14" s="19">
        <v>33</v>
      </c>
    </row>
    <row r="15" spans="1:28" s="14" customFormat="1">
      <c r="A15" s="18" t="s">
        <v>76</v>
      </c>
      <c r="B15" s="19">
        <v>0</v>
      </c>
      <c r="C15" s="19">
        <v>13</v>
      </c>
      <c r="D15" s="20">
        <v>0</v>
      </c>
      <c r="E15" s="19">
        <v>4</v>
      </c>
      <c r="F15" s="19">
        <v>4</v>
      </c>
      <c r="G15" s="19">
        <v>5</v>
      </c>
      <c r="H15" s="19">
        <v>2</v>
      </c>
      <c r="I15" s="19">
        <v>2</v>
      </c>
      <c r="J15" s="19">
        <v>3</v>
      </c>
      <c r="K15" s="19">
        <v>2</v>
      </c>
      <c r="L15" s="19">
        <v>1</v>
      </c>
      <c r="M15" s="19">
        <v>1</v>
      </c>
      <c r="N15" s="19">
        <v>4</v>
      </c>
      <c r="O15" s="19">
        <v>3</v>
      </c>
      <c r="P15" s="19">
        <v>3</v>
      </c>
    </row>
    <row r="16" spans="1:28" s="14" customFormat="1">
      <c r="A16" s="18" t="s">
        <v>77</v>
      </c>
      <c r="B16" s="19">
        <v>0</v>
      </c>
      <c r="C16" s="19">
        <v>32</v>
      </c>
      <c r="D16" s="20">
        <v>0</v>
      </c>
      <c r="E16" s="19">
        <v>7</v>
      </c>
      <c r="F16" s="19">
        <v>10</v>
      </c>
      <c r="G16" s="19">
        <v>7</v>
      </c>
      <c r="H16" s="19">
        <v>3</v>
      </c>
      <c r="I16" s="19">
        <v>1</v>
      </c>
      <c r="J16" s="19">
        <v>0</v>
      </c>
      <c r="K16" s="19">
        <v>6</v>
      </c>
      <c r="L16" s="19">
        <v>7</v>
      </c>
      <c r="M16" s="19">
        <v>7</v>
      </c>
      <c r="N16" s="19">
        <v>13</v>
      </c>
      <c r="O16" s="19">
        <v>12</v>
      </c>
      <c r="P16" s="19">
        <v>12</v>
      </c>
    </row>
    <row r="17" spans="1:16" s="14" customFormat="1">
      <c r="A17" s="18" t="s">
        <v>78</v>
      </c>
      <c r="B17" s="19">
        <v>0</v>
      </c>
      <c r="C17" s="19">
        <v>56</v>
      </c>
      <c r="D17" s="20">
        <v>0</v>
      </c>
      <c r="E17" s="19">
        <v>17</v>
      </c>
      <c r="F17" s="19">
        <v>20</v>
      </c>
      <c r="G17" s="19">
        <v>18</v>
      </c>
      <c r="H17" s="19">
        <v>3</v>
      </c>
      <c r="I17" s="19">
        <v>4</v>
      </c>
      <c r="J17" s="19">
        <v>5</v>
      </c>
      <c r="K17" s="19">
        <v>5</v>
      </c>
      <c r="L17" s="19">
        <v>6</v>
      </c>
      <c r="M17" s="19">
        <v>7</v>
      </c>
      <c r="N17" s="19">
        <v>27</v>
      </c>
      <c r="O17" s="19">
        <v>25</v>
      </c>
      <c r="P17" s="19">
        <v>24</v>
      </c>
    </row>
    <row r="18" spans="1:16" s="14" customFormat="1">
      <c r="A18" s="18" t="s">
        <v>79</v>
      </c>
      <c r="B18" s="19">
        <v>0</v>
      </c>
      <c r="C18" s="19">
        <v>133</v>
      </c>
      <c r="D18" s="20">
        <v>0</v>
      </c>
      <c r="E18" s="19">
        <v>59</v>
      </c>
      <c r="F18" s="19">
        <v>61</v>
      </c>
      <c r="G18" s="19">
        <v>56</v>
      </c>
      <c r="H18" s="19">
        <v>19</v>
      </c>
      <c r="I18" s="19">
        <v>17</v>
      </c>
      <c r="J18" s="19">
        <v>15</v>
      </c>
      <c r="K18" s="19">
        <v>13</v>
      </c>
      <c r="L18" s="19">
        <v>12</v>
      </c>
      <c r="M18" s="19">
        <v>17</v>
      </c>
      <c r="N18" s="19">
        <v>34</v>
      </c>
      <c r="O18" s="19">
        <v>32</v>
      </c>
      <c r="P18" s="19">
        <v>26</v>
      </c>
    </row>
    <row r="19" spans="1:16" s="14" customFormat="1">
      <c r="A19" s="18" t="s">
        <v>81</v>
      </c>
      <c r="B19" s="19">
        <v>0</v>
      </c>
      <c r="C19" s="19">
        <v>36</v>
      </c>
      <c r="D19" s="20">
        <v>0</v>
      </c>
      <c r="E19" s="19">
        <v>9</v>
      </c>
      <c r="F19" s="19">
        <v>9</v>
      </c>
      <c r="G19" s="19">
        <v>9</v>
      </c>
      <c r="H19" s="19">
        <v>4</v>
      </c>
      <c r="I19" s="19">
        <v>5</v>
      </c>
      <c r="J19" s="19">
        <v>4</v>
      </c>
      <c r="K19" s="19">
        <v>5</v>
      </c>
      <c r="L19" s="19">
        <v>7</v>
      </c>
      <c r="M19" s="19">
        <v>5</v>
      </c>
      <c r="N19" s="19">
        <v>16</v>
      </c>
      <c r="O19" s="19">
        <v>16</v>
      </c>
      <c r="P19" s="19">
        <v>12</v>
      </c>
    </row>
    <row r="20" spans="1:16" s="14" customFormat="1">
      <c r="A20" s="18" t="s">
        <v>83</v>
      </c>
      <c r="B20" s="19">
        <v>0</v>
      </c>
      <c r="C20" s="19">
        <v>12</v>
      </c>
      <c r="D20" s="20">
        <v>0</v>
      </c>
      <c r="E20" s="19">
        <v>3</v>
      </c>
      <c r="F20" s="19">
        <v>3</v>
      </c>
      <c r="G20" s="19">
        <v>3</v>
      </c>
      <c r="H20" s="19">
        <v>1</v>
      </c>
      <c r="I20" s="19">
        <v>1</v>
      </c>
      <c r="J20" s="19">
        <v>1</v>
      </c>
      <c r="K20" s="19">
        <v>1</v>
      </c>
      <c r="L20" s="19">
        <v>1</v>
      </c>
      <c r="M20" s="19">
        <v>1</v>
      </c>
      <c r="N20" s="19">
        <v>6</v>
      </c>
      <c r="O20" s="19">
        <v>6</v>
      </c>
      <c r="P20" s="19">
        <v>6</v>
      </c>
    </row>
    <row r="21" spans="1:16" s="14" customFormat="1">
      <c r="A21" s="18" t="s">
        <v>85</v>
      </c>
      <c r="B21" s="19">
        <v>0</v>
      </c>
      <c r="C21" s="19">
        <v>40</v>
      </c>
      <c r="D21" s="20">
        <v>0</v>
      </c>
      <c r="E21" s="19">
        <v>17</v>
      </c>
      <c r="F21" s="19">
        <v>19</v>
      </c>
      <c r="G21" s="19">
        <v>17</v>
      </c>
      <c r="H21" s="19">
        <v>5</v>
      </c>
      <c r="I21" s="19">
        <v>4</v>
      </c>
      <c r="J21" s="19">
        <v>4</v>
      </c>
      <c r="K21" s="19">
        <v>4</v>
      </c>
      <c r="L21" s="19">
        <v>4</v>
      </c>
      <c r="M21" s="19">
        <v>4</v>
      </c>
      <c r="N21" s="19">
        <v>11</v>
      </c>
      <c r="O21" s="19">
        <v>12</v>
      </c>
      <c r="P21" s="19">
        <v>9</v>
      </c>
    </row>
    <row r="22" spans="1:16" s="22" customFormat="1" ht="34.5" customHeight="1">
      <c r="A22" s="25" t="s">
        <v>251</v>
      </c>
      <c r="B22" s="23">
        <f>SUM(B7:B21)</f>
        <v>0</v>
      </c>
      <c r="C22" s="23">
        <f>SUM(C7:C21)</f>
        <v>869</v>
      </c>
      <c r="D22" s="24">
        <v>0</v>
      </c>
      <c r="E22" s="23">
        <f t="shared" ref="E22:P22" si="0">SUM(E7:E21)</f>
        <v>311</v>
      </c>
      <c r="F22" s="23">
        <f t="shared" si="0"/>
        <v>323</v>
      </c>
      <c r="G22" s="23">
        <f t="shared" si="0"/>
        <v>309</v>
      </c>
      <c r="H22" s="23">
        <f t="shared" si="0"/>
        <v>105</v>
      </c>
      <c r="I22" s="23">
        <f t="shared" si="0"/>
        <v>111</v>
      </c>
      <c r="J22" s="23">
        <f t="shared" si="0"/>
        <v>102</v>
      </c>
      <c r="K22" s="23">
        <f t="shared" si="0"/>
        <v>85</v>
      </c>
      <c r="L22" s="23">
        <f t="shared" si="0"/>
        <v>87</v>
      </c>
      <c r="M22" s="23">
        <f t="shared" si="0"/>
        <v>90</v>
      </c>
      <c r="N22" s="23">
        <f t="shared" si="0"/>
        <v>301</v>
      </c>
      <c r="O22" s="23">
        <f t="shared" si="0"/>
        <v>278</v>
      </c>
      <c r="P22" s="23">
        <f t="shared" si="0"/>
        <v>263</v>
      </c>
    </row>
    <row r="23" spans="1:16" s="14" customFormat="1">
      <c r="A23" s="18" t="s">
        <v>100</v>
      </c>
      <c r="B23" s="19">
        <v>0</v>
      </c>
      <c r="C23" s="19">
        <v>94</v>
      </c>
      <c r="D23" s="20">
        <v>0</v>
      </c>
      <c r="E23" s="19">
        <v>31</v>
      </c>
      <c r="F23" s="19">
        <v>34</v>
      </c>
      <c r="G23" s="19">
        <v>31</v>
      </c>
      <c r="H23" s="19">
        <v>10</v>
      </c>
      <c r="I23" s="19">
        <v>8</v>
      </c>
      <c r="J23" s="19">
        <v>11</v>
      </c>
      <c r="K23" s="19">
        <v>6</v>
      </c>
      <c r="L23" s="19">
        <v>6</v>
      </c>
      <c r="M23" s="19">
        <v>9</v>
      </c>
      <c r="N23" s="19">
        <v>33</v>
      </c>
      <c r="O23" s="19">
        <v>35</v>
      </c>
      <c r="P23" s="19">
        <v>30</v>
      </c>
    </row>
    <row r="24" spans="1:16" s="14" customFormat="1">
      <c r="A24" s="18" t="s">
        <v>101</v>
      </c>
      <c r="B24" s="19">
        <v>0</v>
      </c>
      <c r="C24" s="19">
        <v>72</v>
      </c>
      <c r="D24" s="20">
        <v>0</v>
      </c>
      <c r="E24" s="19">
        <v>26</v>
      </c>
      <c r="F24" s="19">
        <v>27</v>
      </c>
      <c r="G24" s="19">
        <v>26</v>
      </c>
      <c r="H24" s="19">
        <v>10</v>
      </c>
      <c r="I24" s="19">
        <v>12</v>
      </c>
      <c r="J24" s="19">
        <v>9</v>
      </c>
      <c r="K24" s="19">
        <v>9</v>
      </c>
      <c r="L24" s="19">
        <v>7</v>
      </c>
      <c r="M24" s="19">
        <v>7</v>
      </c>
      <c r="N24" s="19">
        <v>21</v>
      </c>
      <c r="O24" s="19">
        <v>20</v>
      </c>
      <c r="P24" s="19">
        <v>21</v>
      </c>
    </row>
    <row r="25" spans="1:16" s="14" customFormat="1">
      <c r="A25" s="18" t="s">
        <v>102</v>
      </c>
      <c r="B25" s="19">
        <v>0</v>
      </c>
      <c r="C25" s="19">
        <v>39</v>
      </c>
      <c r="D25" s="20">
        <v>0</v>
      </c>
      <c r="E25" s="19">
        <v>14</v>
      </c>
      <c r="F25" s="19">
        <v>13</v>
      </c>
      <c r="G25" s="19">
        <v>13</v>
      </c>
      <c r="H25" s="19">
        <v>3</v>
      </c>
      <c r="I25" s="19">
        <v>3</v>
      </c>
      <c r="J25" s="19">
        <v>3</v>
      </c>
      <c r="K25" s="19">
        <v>1</v>
      </c>
      <c r="L25" s="19">
        <v>2</v>
      </c>
      <c r="M25" s="19">
        <v>1</v>
      </c>
      <c r="N25" s="19">
        <v>18</v>
      </c>
      <c r="O25" s="19">
        <v>16</v>
      </c>
      <c r="P25" s="19">
        <v>15</v>
      </c>
    </row>
    <row r="26" spans="1:16" s="14" customFormat="1">
      <c r="A26" s="18" t="s">
        <v>103</v>
      </c>
      <c r="B26" s="19">
        <v>0</v>
      </c>
      <c r="C26" s="19">
        <v>61</v>
      </c>
      <c r="D26" s="20">
        <v>0</v>
      </c>
      <c r="E26" s="19">
        <v>23</v>
      </c>
      <c r="F26" s="19">
        <v>24</v>
      </c>
      <c r="G26" s="19">
        <v>22</v>
      </c>
      <c r="H26" s="19">
        <v>5</v>
      </c>
      <c r="I26" s="19">
        <v>6</v>
      </c>
      <c r="J26" s="19">
        <v>4</v>
      </c>
      <c r="K26" s="19">
        <v>4</v>
      </c>
      <c r="L26" s="19">
        <v>6</v>
      </c>
      <c r="M26" s="19">
        <v>4</v>
      </c>
      <c r="N26" s="19">
        <v>21</v>
      </c>
      <c r="O26" s="19">
        <v>23</v>
      </c>
      <c r="P26" s="19">
        <v>20</v>
      </c>
    </row>
    <row r="27" spans="1:16" s="14" customFormat="1">
      <c r="A27" s="18" t="s">
        <v>104</v>
      </c>
      <c r="B27" s="19">
        <v>0</v>
      </c>
      <c r="C27" s="19">
        <v>49</v>
      </c>
      <c r="D27" s="20">
        <v>0</v>
      </c>
      <c r="E27" s="19">
        <v>21</v>
      </c>
      <c r="F27" s="19">
        <v>20</v>
      </c>
      <c r="G27" s="19">
        <v>20</v>
      </c>
      <c r="H27" s="19">
        <v>5</v>
      </c>
      <c r="I27" s="19">
        <v>5</v>
      </c>
      <c r="J27" s="19">
        <v>4</v>
      </c>
      <c r="K27" s="19">
        <v>4</v>
      </c>
      <c r="L27" s="19">
        <v>2</v>
      </c>
      <c r="M27" s="19">
        <v>2</v>
      </c>
      <c r="N27" s="19">
        <v>17</v>
      </c>
      <c r="O27" s="19">
        <v>16</v>
      </c>
      <c r="P27" s="19">
        <v>15</v>
      </c>
    </row>
    <row r="28" spans="1:16" s="14" customFormat="1">
      <c r="A28" s="18" t="s">
        <v>105</v>
      </c>
      <c r="B28" s="19">
        <v>0</v>
      </c>
      <c r="C28" s="19">
        <v>45</v>
      </c>
      <c r="D28" s="20">
        <v>0</v>
      </c>
      <c r="E28" s="19">
        <v>13</v>
      </c>
      <c r="F28" s="19">
        <v>12</v>
      </c>
      <c r="G28" s="19">
        <v>13</v>
      </c>
      <c r="H28" s="19">
        <v>3</v>
      </c>
      <c r="I28" s="19">
        <v>8</v>
      </c>
      <c r="J28" s="19">
        <v>3</v>
      </c>
      <c r="K28" s="19">
        <v>3</v>
      </c>
      <c r="L28" s="19">
        <v>2</v>
      </c>
      <c r="M28" s="19">
        <v>4</v>
      </c>
      <c r="N28" s="19">
        <v>21</v>
      </c>
      <c r="O28" s="19">
        <v>16</v>
      </c>
      <c r="P28" s="19">
        <v>18</v>
      </c>
    </row>
    <row r="29" spans="1:16" s="14" customFormat="1">
      <c r="A29" s="18" t="s">
        <v>108</v>
      </c>
      <c r="B29" s="19">
        <v>0</v>
      </c>
      <c r="C29" s="19">
        <v>25</v>
      </c>
      <c r="D29" s="20">
        <v>0</v>
      </c>
      <c r="E29" s="19">
        <v>7</v>
      </c>
      <c r="F29" s="19">
        <v>9</v>
      </c>
      <c r="G29" s="19">
        <v>8</v>
      </c>
      <c r="H29" s="19">
        <v>4</v>
      </c>
      <c r="I29" s="19">
        <v>5</v>
      </c>
      <c r="J29" s="19">
        <v>4</v>
      </c>
      <c r="K29" s="19">
        <v>2</v>
      </c>
      <c r="L29" s="19">
        <v>1</v>
      </c>
      <c r="M29" s="19">
        <v>2</v>
      </c>
      <c r="N29" s="19">
        <v>7</v>
      </c>
      <c r="O29" s="19">
        <v>7</v>
      </c>
      <c r="P29" s="19">
        <v>7</v>
      </c>
    </row>
    <row r="30" spans="1:16" s="14" customFormat="1">
      <c r="A30" s="18" t="s">
        <v>109</v>
      </c>
      <c r="B30" s="19">
        <v>0</v>
      </c>
      <c r="C30" s="19">
        <v>22</v>
      </c>
      <c r="D30" s="20">
        <v>0</v>
      </c>
      <c r="E30" s="19">
        <v>11</v>
      </c>
      <c r="F30" s="19">
        <v>10</v>
      </c>
      <c r="G30" s="19">
        <v>11</v>
      </c>
      <c r="H30" s="19">
        <v>1</v>
      </c>
      <c r="I30" s="19">
        <v>0</v>
      </c>
      <c r="J30" s="19">
        <v>1</v>
      </c>
      <c r="K30" s="19">
        <v>1</v>
      </c>
      <c r="L30" s="19">
        <v>2</v>
      </c>
      <c r="M30" s="19">
        <v>3</v>
      </c>
      <c r="N30" s="19">
        <v>4</v>
      </c>
      <c r="O30" s="19">
        <v>6</v>
      </c>
      <c r="P30" s="19">
        <v>6</v>
      </c>
    </row>
    <row r="31" spans="1:16" s="14" customFormat="1">
      <c r="A31" s="18" t="s">
        <v>110</v>
      </c>
      <c r="B31" s="19">
        <v>0</v>
      </c>
      <c r="C31" s="19">
        <v>30</v>
      </c>
      <c r="D31" s="20">
        <v>0</v>
      </c>
      <c r="E31" s="19">
        <v>8</v>
      </c>
      <c r="F31" s="19">
        <v>9</v>
      </c>
      <c r="G31" s="19">
        <v>9</v>
      </c>
      <c r="H31" s="19">
        <v>4</v>
      </c>
      <c r="I31" s="19">
        <v>6</v>
      </c>
      <c r="J31" s="19">
        <v>5</v>
      </c>
      <c r="K31" s="19">
        <v>1</v>
      </c>
      <c r="L31" s="19">
        <v>2</v>
      </c>
      <c r="M31" s="19">
        <v>1</v>
      </c>
      <c r="N31" s="19">
        <v>13</v>
      </c>
      <c r="O31" s="19">
        <v>11</v>
      </c>
      <c r="P31" s="19">
        <v>9</v>
      </c>
    </row>
    <row r="32" spans="1:16" s="14" customFormat="1">
      <c r="A32" s="18" t="s">
        <v>111</v>
      </c>
      <c r="B32" s="19">
        <v>0</v>
      </c>
      <c r="C32" s="19">
        <v>50</v>
      </c>
      <c r="D32" s="20">
        <v>0</v>
      </c>
      <c r="E32" s="19">
        <v>10</v>
      </c>
      <c r="F32" s="19">
        <v>11</v>
      </c>
      <c r="G32" s="19">
        <v>12</v>
      </c>
      <c r="H32" s="19">
        <v>6</v>
      </c>
      <c r="I32" s="19">
        <v>5</v>
      </c>
      <c r="J32" s="19">
        <v>4</v>
      </c>
      <c r="K32" s="19">
        <v>10</v>
      </c>
      <c r="L32" s="19">
        <v>9</v>
      </c>
      <c r="M32" s="19">
        <v>7</v>
      </c>
      <c r="N32" s="19">
        <v>21</v>
      </c>
      <c r="O32" s="19">
        <v>17</v>
      </c>
      <c r="P32" s="19">
        <v>15</v>
      </c>
    </row>
    <row r="33" spans="1:16" s="14" customFormat="1">
      <c r="A33" s="18" t="s">
        <v>112</v>
      </c>
      <c r="B33" s="19">
        <v>0</v>
      </c>
      <c r="C33" s="19">
        <v>54</v>
      </c>
      <c r="D33" s="20">
        <v>0</v>
      </c>
      <c r="E33" s="19">
        <v>17</v>
      </c>
      <c r="F33" s="19">
        <v>18</v>
      </c>
      <c r="G33" s="19">
        <v>16</v>
      </c>
      <c r="H33" s="19">
        <v>5</v>
      </c>
      <c r="I33" s="19">
        <v>7</v>
      </c>
      <c r="J33" s="19">
        <v>4</v>
      </c>
      <c r="K33" s="19">
        <v>4</v>
      </c>
      <c r="L33" s="19">
        <v>8</v>
      </c>
      <c r="M33" s="19">
        <v>6</v>
      </c>
      <c r="N33" s="19">
        <v>23</v>
      </c>
      <c r="O33" s="19">
        <v>24</v>
      </c>
      <c r="P33" s="19">
        <v>23</v>
      </c>
    </row>
    <row r="34" spans="1:16" s="14" customFormat="1">
      <c r="A34" s="18" t="s">
        <v>113</v>
      </c>
      <c r="B34" s="19">
        <v>0</v>
      </c>
      <c r="C34" s="19">
        <v>109</v>
      </c>
      <c r="D34" s="20">
        <v>0</v>
      </c>
      <c r="E34" s="19">
        <v>27</v>
      </c>
      <c r="F34" s="19">
        <v>27</v>
      </c>
      <c r="G34" s="19">
        <v>29</v>
      </c>
      <c r="H34" s="19">
        <v>9</v>
      </c>
      <c r="I34" s="19">
        <v>9</v>
      </c>
      <c r="J34" s="19">
        <v>8</v>
      </c>
      <c r="K34" s="19">
        <v>19</v>
      </c>
      <c r="L34" s="19">
        <v>19</v>
      </c>
      <c r="M34" s="19">
        <v>15</v>
      </c>
      <c r="N34" s="19">
        <v>39</v>
      </c>
      <c r="O34" s="19">
        <v>39</v>
      </c>
      <c r="P34" s="19">
        <v>37</v>
      </c>
    </row>
    <row r="35" spans="1:16" s="14" customFormat="1">
      <c r="A35" s="18" t="s">
        <v>116</v>
      </c>
      <c r="B35" s="19">
        <v>0</v>
      </c>
      <c r="C35" s="19">
        <v>47</v>
      </c>
      <c r="D35" s="20">
        <v>0</v>
      </c>
      <c r="E35" s="19">
        <v>13</v>
      </c>
      <c r="F35" s="19">
        <v>10</v>
      </c>
      <c r="G35" s="19">
        <v>12</v>
      </c>
      <c r="H35" s="19">
        <v>5</v>
      </c>
      <c r="I35" s="19">
        <v>2</v>
      </c>
      <c r="J35" s="19">
        <v>2</v>
      </c>
      <c r="K35" s="19">
        <v>2</v>
      </c>
      <c r="L35" s="19">
        <v>3</v>
      </c>
      <c r="M35" s="19">
        <v>2</v>
      </c>
      <c r="N35" s="19">
        <v>22</v>
      </c>
      <c r="O35" s="19">
        <v>24</v>
      </c>
      <c r="P35" s="19">
        <v>22</v>
      </c>
    </row>
    <row r="36" spans="1:16" s="14" customFormat="1">
      <c r="A36" s="18" t="s">
        <v>117</v>
      </c>
      <c r="B36" s="19">
        <v>0</v>
      </c>
      <c r="C36" s="19">
        <v>37</v>
      </c>
      <c r="D36" s="20">
        <v>0</v>
      </c>
      <c r="E36" s="19">
        <v>14</v>
      </c>
      <c r="F36" s="19">
        <v>13</v>
      </c>
      <c r="G36" s="19">
        <v>12</v>
      </c>
      <c r="H36" s="19">
        <v>2</v>
      </c>
      <c r="I36" s="19">
        <v>4</v>
      </c>
      <c r="J36" s="19">
        <v>1</v>
      </c>
      <c r="K36" s="19">
        <v>4</v>
      </c>
      <c r="L36" s="19">
        <v>8</v>
      </c>
      <c r="M36" s="19">
        <v>6</v>
      </c>
      <c r="N36" s="19">
        <v>12</v>
      </c>
      <c r="O36" s="19">
        <v>13</v>
      </c>
      <c r="P36" s="19">
        <v>11</v>
      </c>
    </row>
    <row r="37" spans="1:16" s="14" customFormat="1">
      <c r="A37" s="18" t="s">
        <v>118</v>
      </c>
      <c r="B37" s="19">
        <v>0</v>
      </c>
      <c r="C37" s="19">
        <v>29</v>
      </c>
      <c r="D37" s="20">
        <v>0</v>
      </c>
      <c r="E37" s="19">
        <v>9</v>
      </c>
      <c r="F37" s="19">
        <v>6</v>
      </c>
      <c r="G37" s="19">
        <v>9</v>
      </c>
      <c r="H37" s="19">
        <v>2</v>
      </c>
      <c r="I37" s="19">
        <v>3</v>
      </c>
      <c r="J37" s="19">
        <v>3</v>
      </c>
      <c r="K37" s="19">
        <v>4</v>
      </c>
      <c r="L37" s="19">
        <v>3</v>
      </c>
      <c r="M37" s="19">
        <v>3</v>
      </c>
      <c r="N37" s="19">
        <v>10</v>
      </c>
      <c r="O37" s="19">
        <v>10</v>
      </c>
      <c r="P37" s="19">
        <v>9</v>
      </c>
    </row>
    <row r="38" spans="1:16" s="14" customFormat="1">
      <c r="A38" s="18" t="s">
        <v>119</v>
      </c>
      <c r="B38" s="19">
        <v>0</v>
      </c>
      <c r="C38" s="19">
        <v>49</v>
      </c>
      <c r="D38" s="20">
        <v>0</v>
      </c>
      <c r="E38" s="19">
        <v>22</v>
      </c>
      <c r="F38" s="19">
        <v>23</v>
      </c>
      <c r="G38" s="19">
        <v>22</v>
      </c>
      <c r="H38" s="19">
        <v>3</v>
      </c>
      <c r="I38" s="19">
        <v>4</v>
      </c>
      <c r="J38" s="19">
        <v>4</v>
      </c>
      <c r="K38" s="19">
        <v>5</v>
      </c>
      <c r="L38" s="19">
        <v>3</v>
      </c>
      <c r="M38" s="19">
        <v>2</v>
      </c>
      <c r="N38" s="19">
        <v>15</v>
      </c>
      <c r="O38" s="19">
        <v>17</v>
      </c>
      <c r="P38" s="19">
        <v>15</v>
      </c>
    </row>
    <row r="39" spans="1:16" s="14" customFormat="1">
      <c r="A39" s="18" t="s">
        <v>121</v>
      </c>
      <c r="B39" s="19">
        <v>0</v>
      </c>
      <c r="C39" s="19">
        <v>28</v>
      </c>
      <c r="D39" s="20">
        <v>0</v>
      </c>
      <c r="E39" s="19">
        <v>11</v>
      </c>
      <c r="F39" s="19">
        <v>11</v>
      </c>
      <c r="G39" s="19">
        <v>11</v>
      </c>
      <c r="H39" s="19">
        <v>8</v>
      </c>
      <c r="I39" s="19">
        <v>7</v>
      </c>
      <c r="J39" s="19">
        <v>8</v>
      </c>
      <c r="K39" s="19">
        <v>1</v>
      </c>
      <c r="L39" s="19">
        <v>0</v>
      </c>
      <c r="M39" s="19">
        <v>1</v>
      </c>
      <c r="N39" s="19">
        <v>8</v>
      </c>
      <c r="O39" s="19">
        <v>6</v>
      </c>
      <c r="P39" s="19">
        <v>7</v>
      </c>
    </row>
    <row r="40" spans="1:16" s="14" customFormat="1">
      <c r="A40" s="18" t="s">
        <v>122</v>
      </c>
      <c r="B40" s="19">
        <v>0</v>
      </c>
      <c r="C40" s="19">
        <v>45</v>
      </c>
      <c r="D40" s="20">
        <v>0</v>
      </c>
      <c r="E40" s="19">
        <v>24</v>
      </c>
      <c r="F40" s="19">
        <v>26</v>
      </c>
      <c r="G40" s="19">
        <v>27</v>
      </c>
      <c r="H40" s="19">
        <v>2</v>
      </c>
      <c r="I40" s="19">
        <v>2</v>
      </c>
      <c r="J40" s="19">
        <v>2</v>
      </c>
      <c r="K40" s="19">
        <v>2</v>
      </c>
      <c r="L40" s="19">
        <v>0</v>
      </c>
      <c r="M40" s="19">
        <v>1</v>
      </c>
      <c r="N40" s="19">
        <v>13</v>
      </c>
      <c r="O40" s="19">
        <v>13</v>
      </c>
      <c r="P40" s="19">
        <v>11</v>
      </c>
    </row>
    <row r="41" spans="1:16" s="14" customFormat="1">
      <c r="A41" s="18" t="s">
        <v>124</v>
      </c>
      <c r="B41" s="19">
        <v>0</v>
      </c>
      <c r="C41" s="19">
        <v>113</v>
      </c>
      <c r="D41" s="20">
        <v>0</v>
      </c>
      <c r="E41" s="19">
        <v>38</v>
      </c>
      <c r="F41" s="19">
        <v>39</v>
      </c>
      <c r="G41" s="19">
        <v>40</v>
      </c>
      <c r="H41" s="19">
        <v>13</v>
      </c>
      <c r="I41" s="19">
        <v>13</v>
      </c>
      <c r="J41" s="19">
        <v>14</v>
      </c>
      <c r="K41" s="19">
        <v>13</v>
      </c>
      <c r="L41" s="19">
        <v>12</v>
      </c>
      <c r="M41" s="19">
        <v>13</v>
      </c>
      <c r="N41" s="19">
        <v>40</v>
      </c>
      <c r="O41" s="19">
        <v>42</v>
      </c>
      <c r="P41" s="19">
        <v>35</v>
      </c>
    </row>
    <row r="42" spans="1:16" s="14" customFormat="1">
      <c r="A42" s="18" t="s">
        <v>125</v>
      </c>
      <c r="B42" s="19">
        <v>0</v>
      </c>
      <c r="C42" s="19">
        <v>46</v>
      </c>
      <c r="D42" s="20">
        <v>0</v>
      </c>
      <c r="E42" s="19">
        <v>14</v>
      </c>
      <c r="F42" s="19">
        <v>17</v>
      </c>
      <c r="G42" s="19">
        <v>15</v>
      </c>
      <c r="H42" s="19">
        <v>4</v>
      </c>
      <c r="I42" s="19">
        <v>7</v>
      </c>
      <c r="J42" s="19">
        <v>5</v>
      </c>
      <c r="K42" s="19">
        <v>7</v>
      </c>
      <c r="L42" s="19">
        <v>8</v>
      </c>
      <c r="M42" s="19">
        <v>9</v>
      </c>
      <c r="N42" s="19">
        <v>14</v>
      </c>
      <c r="O42" s="19">
        <v>15</v>
      </c>
      <c r="P42" s="19">
        <v>12</v>
      </c>
    </row>
    <row r="43" spans="1:16" s="14" customFormat="1">
      <c r="A43" s="18" t="s">
        <v>126</v>
      </c>
      <c r="B43" s="19">
        <v>0</v>
      </c>
      <c r="C43" s="19">
        <v>65</v>
      </c>
      <c r="D43" s="20">
        <v>0</v>
      </c>
      <c r="E43" s="19">
        <v>23</v>
      </c>
      <c r="F43" s="19">
        <v>25</v>
      </c>
      <c r="G43" s="19">
        <v>23</v>
      </c>
      <c r="H43" s="19">
        <v>5</v>
      </c>
      <c r="I43" s="19">
        <v>7</v>
      </c>
      <c r="J43" s="19">
        <v>8</v>
      </c>
      <c r="K43" s="19">
        <v>7</v>
      </c>
      <c r="L43" s="19">
        <v>9</v>
      </c>
      <c r="M43" s="19">
        <v>9</v>
      </c>
      <c r="N43" s="19">
        <v>21</v>
      </c>
      <c r="O43" s="19">
        <v>23</v>
      </c>
      <c r="P43" s="19">
        <v>19</v>
      </c>
    </row>
    <row r="44" spans="1:16" s="14" customFormat="1">
      <c r="A44" s="18" t="s">
        <v>127</v>
      </c>
      <c r="B44" s="19">
        <v>0</v>
      </c>
      <c r="C44" s="19">
        <v>36</v>
      </c>
      <c r="D44" s="20">
        <v>0</v>
      </c>
      <c r="E44" s="19">
        <v>10</v>
      </c>
      <c r="F44" s="19">
        <v>11</v>
      </c>
      <c r="G44" s="19">
        <v>8</v>
      </c>
      <c r="H44" s="19">
        <v>5</v>
      </c>
      <c r="I44" s="19">
        <v>5</v>
      </c>
      <c r="J44" s="19">
        <v>5</v>
      </c>
      <c r="K44" s="19">
        <v>7</v>
      </c>
      <c r="L44" s="19">
        <v>6</v>
      </c>
      <c r="M44" s="19">
        <v>5</v>
      </c>
      <c r="N44" s="19">
        <v>14</v>
      </c>
      <c r="O44" s="19">
        <v>11</v>
      </c>
      <c r="P44" s="19">
        <v>11</v>
      </c>
    </row>
    <row r="45" spans="1:16" s="14" customFormat="1">
      <c r="A45" s="18" t="s">
        <v>128</v>
      </c>
      <c r="B45" s="19">
        <v>0</v>
      </c>
      <c r="C45" s="19">
        <v>57</v>
      </c>
      <c r="D45" s="20">
        <v>0</v>
      </c>
      <c r="E45" s="19">
        <v>21</v>
      </c>
      <c r="F45" s="19">
        <v>20</v>
      </c>
      <c r="G45" s="19">
        <v>21</v>
      </c>
      <c r="H45" s="19">
        <v>1</v>
      </c>
      <c r="I45" s="19">
        <v>0</v>
      </c>
      <c r="J45" s="19">
        <v>0</v>
      </c>
      <c r="K45" s="19">
        <v>7</v>
      </c>
      <c r="L45" s="19">
        <v>7</v>
      </c>
      <c r="M45" s="19">
        <v>7</v>
      </c>
      <c r="N45" s="19">
        <v>22</v>
      </c>
      <c r="O45" s="19">
        <v>24</v>
      </c>
      <c r="P45" s="19">
        <v>22</v>
      </c>
    </row>
    <row r="46" spans="1:16" s="14" customFormat="1">
      <c r="A46" s="18" t="s">
        <v>129</v>
      </c>
      <c r="B46" s="19">
        <v>0</v>
      </c>
      <c r="C46" s="19">
        <v>69</v>
      </c>
      <c r="D46" s="20">
        <v>0</v>
      </c>
      <c r="E46" s="19">
        <v>19</v>
      </c>
      <c r="F46" s="19">
        <v>18</v>
      </c>
      <c r="G46" s="19">
        <v>19</v>
      </c>
      <c r="H46" s="19">
        <v>6</v>
      </c>
      <c r="I46" s="19">
        <v>4</v>
      </c>
      <c r="J46" s="19">
        <v>5</v>
      </c>
      <c r="K46" s="19">
        <v>8</v>
      </c>
      <c r="L46" s="19">
        <v>8</v>
      </c>
      <c r="M46" s="19">
        <v>7</v>
      </c>
      <c r="N46" s="19">
        <v>32</v>
      </c>
      <c r="O46" s="19">
        <v>33</v>
      </c>
      <c r="P46" s="19">
        <v>31</v>
      </c>
    </row>
    <row r="47" spans="1:16" s="14" customFormat="1">
      <c r="A47" s="18" t="s">
        <v>130</v>
      </c>
      <c r="B47" s="19">
        <v>0</v>
      </c>
      <c r="C47" s="19">
        <v>47</v>
      </c>
      <c r="D47" s="20">
        <v>0</v>
      </c>
      <c r="E47" s="19">
        <v>14</v>
      </c>
      <c r="F47" s="19">
        <v>12</v>
      </c>
      <c r="G47" s="19">
        <v>12</v>
      </c>
      <c r="H47" s="19">
        <v>8</v>
      </c>
      <c r="I47" s="19">
        <v>8</v>
      </c>
      <c r="J47" s="19">
        <v>7</v>
      </c>
      <c r="K47" s="19">
        <v>5</v>
      </c>
      <c r="L47" s="19">
        <v>4</v>
      </c>
      <c r="M47" s="19">
        <v>4</v>
      </c>
      <c r="N47" s="19">
        <v>20</v>
      </c>
      <c r="O47" s="19">
        <v>19</v>
      </c>
      <c r="P47" s="19">
        <v>15</v>
      </c>
    </row>
    <row r="48" spans="1:16" s="14" customFormat="1">
      <c r="A48" s="18" t="s">
        <v>131</v>
      </c>
      <c r="B48" s="19">
        <v>0</v>
      </c>
      <c r="C48" s="19">
        <v>40</v>
      </c>
      <c r="D48" s="20">
        <v>0</v>
      </c>
      <c r="E48" s="19">
        <v>11</v>
      </c>
      <c r="F48" s="19">
        <v>12</v>
      </c>
      <c r="G48" s="19">
        <v>10</v>
      </c>
      <c r="H48" s="19">
        <v>6</v>
      </c>
      <c r="I48" s="19">
        <v>4</v>
      </c>
      <c r="J48" s="19">
        <v>7</v>
      </c>
      <c r="K48" s="19">
        <v>5</v>
      </c>
      <c r="L48" s="19">
        <v>6</v>
      </c>
      <c r="M48" s="19">
        <v>5</v>
      </c>
      <c r="N48" s="19">
        <v>11</v>
      </c>
      <c r="O48" s="19">
        <v>11</v>
      </c>
      <c r="P48" s="19">
        <v>10</v>
      </c>
    </row>
    <row r="49" spans="1:16" s="14" customFormat="1">
      <c r="A49" s="18" t="s">
        <v>132</v>
      </c>
      <c r="B49" s="19">
        <v>0</v>
      </c>
      <c r="C49" s="19">
        <v>16</v>
      </c>
      <c r="D49" s="20">
        <v>0</v>
      </c>
      <c r="E49" s="19">
        <v>4</v>
      </c>
      <c r="F49" s="19">
        <v>4</v>
      </c>
      <c r="G49" s="19">
        <v>8</v>
      </c>
      <c r="H49" s="19">
        <v>1</v>
      </c>
      <c r="I49" s="19">
        <v>2</v>
      </c>
      <c r="J49" s="19">
        <v>3</v>
      </c>
      <c r="K49" s="19">
        <v>3</v>
      </c>
      <c r="L49" s="19">
        <v>3</v>
      </c>
      <c r="M49" s="19">
        <v>4</v>
      </c>
      <c r="N49" s="19">
        <v>2</v>
      </c>
      <c r="O49" s="19">
        <v>3</v>
      </c>
      <c r="P49" s="19">
        <v>4</v>
      </c>
    </row>
    <row r="50" spans="1:16" s="14" customFormat="1">
      <c r="A50" s="18" t="s">
        <v>133</v>
      </c>
      <c r="B50" s="19">
        <v>0</v>
      </c>
      <c r="C50" s="19">
        <v>40</v>
      </c>
      <c r="D50" s="20">
        <v>0</v>
      </c>
      <c r="E50" s="19">
        <v>7</v>
      </c>
      <c r="F50" s="19">
        <v>8</v>
      </c>
      <c r="G50" s="19">
        <v>8</v>
      </c>
      <c r="H50" s="19">
        <v>8</v>
      </c>
      <c r="I50" s="19">
        <v>9</v>
      </c>
      <c r="J50" s="19">
        <v>9</v>
      </c>
      <c r="K50" s="19">
        <v>3</v>
      </c>
      <c r="L50" s="19">
        <v>3</v>
      </c>
      <c r="M50" s="19">
        <v>3</v>
      </c>
      <c r="N50" s="19">
        <v>16</v>
      </c>
      <c r="O50" s="19">
        <v>20</v>
      </c>
      <c r="P50" s="19">
        <v>14</v>
      </c>
    </row>
    <row r="51" spans="1:16" s="14" customFormat="1">
      <c r="A51" s="18" t="s">
        <v>134</v>
      </c>
      <c r="B51" s="19">
        <v>0</v>
      </c>
      <c r="C51" s="19">
        <v>79</v>
      </c>
      <c r="D51" s="20">
        <v>0</v>
      </c>
      <c r="E51" s="19">
        <v>35</v>
      </c>
      <c r="F51" s="19">
        <v>38</v>
      </c>
      <c r="G51" s="19">
        <v>36</v>
      </c>
      <c r="H51" s="19">
        <v>7</v>
      </c>
      <c r="I51" s="19">
        <v>9</v>
      </c>
      <c r="J51" s="19">
        <v>6</v>
      </c>
      <c r="K51" s="19">
        <v>12</v>
      </c>
      <c r="L51" s="19">
        <v>13</v>
      </c>
      <c r="M51" s="19">
        <v>11</v>
      </c>
      <c r="N51" s="19">
        <v>15</v>
      </c>
      <c r="O51" s="19">
        <v>14</v>
      </c>
      <c r="P51" s="19">
        <v>13</v>
      </c>
    </row>
    <row r="52" spans="1:16" s="14" customFormat="1">
      <c r="A52" s="18" t="s">
        <v>136</v>
      </c>
      <c r="B52" s="19">
        <v>0</v>
      </c>
      <c r="C52" s="19">
        <v>74</v>
      </c>
      <c r="D52" s="20">
        <v>0</v>
      </c>
      <c r="E52" s="19">
        <v>27</v>
      </c>
      <c r="F52" s="19">
        <v>26</v>
      </c>
      <c r="G52" s="19">
        <v>25</v>
      </c>
      <c r="H52" s="19">
        <v>8</v>
      </c>
      <c r="I52" s="19">
        <v>13</v>
      </c>
      <c r="J52" s="19">
        <v>8</v>
      </c>
      <c r="K52" s="19">
        <v>7</v>
      </c>
      <c r="L52" s="19">
        <v>3</v>
      </c>
      <c r="M52" s="19">
        <v>3</v>
      </c>
      <c r="N52" s="19">
        <v>22</v>
      </c>
      <c r="O52" s="19">
        <v>22</v>
      </c>
      <c r="P52" s="19">
        <v>19</v>
      </c>
    </row>
    <row r="53" spans="1:16" s="14" customFormat="1">
      <c r="A53" s="18" t="s">
        <v>139</v>
      </c>
      <c r="B53" s="19">
        <v>0</v>
      </c>
      <c r="C53" s="19">
        <v>51</v>
      </c>
      <c r="D53" s="20">
        <v>0</v>
      </c>
      <c r="E53" s="19">
        <v>22</v>
      </c>
      <c r="F53" s="19">
        <v>21</v>
      </c>
      <c r="G53" s="19">
        <v>21</v>
      </c>
      <c r="H53" s="19">
        <v>2</v>
      </c>
      <c r="I53" s="19">
        <v>2</v>
      </c>
      <c r="J53" s="19">
        <v>3</v>
      </c>
      <c r="K53" s="19">
        <v>7</v>
      </c>
      <c r="L53" s="19">
        <v>7</v>
      </c>
      <c r="M53" s="19">
        <v>7</v>
      </c>
      <c r="N53" s="19">
        <v>19</v>
      </c>
      <c r="O53" s="19">
        <v>18</v>
      </c>
      <c r="P53" s="19">
        <v>18</v>
      </c>
    </row>
    <row r="54" spans="1:16" s="14" customFormat="1">
      <c r="A54" s="18" t="s">
        <v>140</v>
      </c>
      <c r="B54" s="19">
        <v>0</v>
      </c>
      <c r="C54" s="19">
        <v>118</v>
      </c>
      <c r="D54" s="20">
        <v>0</v>
      </c>
      <c r="E54" s="19">
        <v>55</v>
      </c>
      <c r="F54" s="19">
        <v>56</v>
      </c>
      <c r="G54" s="19">
        <v>57</v>
      </c>
      <c r="H54" s="19">
        <v>16</v>
      </c>
      <c r="I54" s="19">
        <v>18</v>
      </c>
      <c r="J54" s="19">
        <v>14</v>
      </c>
      <c r="K54" s="19">
        <v>7</v>
      </c>
      <c r="L54" s="19">
        <v>4</v>
      </c>
      <c r="M54" s="19">
        <v>6</v>
      </c>
      <c r="N54" s="19">
        <v>31</v>
      </c>
      <c r="O54" s="19">
        <v>31</v>
      </c>
      <c r="P54" s="19">
        <v>31</v>
      </c>
    </row>
    <row r="55" spans="1:16" s="14" customFormat="1">
      <c r="A55" s="18" t="s">
        <v>141</v>
      </c>
      <c r="B55" s="19">
        <v>0</v>
      </c>
      <c r="C55" s="19">
        <v>85</v>
      </c>
      <c r="D55" s="20">
        <v>0</v>
      </c>
      <c r="E55" s="19">
        <v>29</v>
      </c>
      <c r="F55" s="19">
        <v>27</v>
      </c>
      <c r="G55" s="19">
        <v>27</v>
      </c>
      <c r="H55" s="19">
        <v>10</v>
      </c>
      <c r="I55" s="19">
        <v>11</v>
      </c>
      <c r="J55" s="19">
        <v>7</v>
      </c>
      <c r="K55" s="19">
        <v>8</v>
      </c>
      <c r="L55" s="19">
        <v>6</v>
      </c>
      <c r="M55" s="19">
        <v>6</v>
      </c>
      <c r="N55" s="19">
        <v>32</v>
      </c>
      <c r="O55" s="19">
        <v>32</v>
      </c>
      <c r="P55" s="19">
        <v>29</v>
      </c>
    </row>
    <row r="56" spans="1:16" s="14" customFormat="1">
      <c r="A56" s="18" t="s">
        <v>142</v>
      </c>
      <c r="B56" s="19">
        <v>0</v>
      </c>
      <c r="C56" s="19">
        <v>63</v>
      </c>
      <c r="D56" s="20">
        <v>0</v>
      </c>
      <c r="E56" s="19">
        <v>20</v>
      </c>
      <c r="F56" s="19">
        <v>17</v>
      </c>
      <c r="G56" s="19">
        <v>18</v>
      </c>
      <c r="H56" s="19">
        <v>3</v>
      </c>
      <c r="I56" s="19">
        <v>3</v>
      </c>
      <c r="J56" s="19">
        <v>5</v>
      </c>
      <c r="K56" s="19">
        <v>11</v>
      </c>
      <c r="L56" s="19">
        <v>12</v>
      </c>
      <c r="M56" s="19">
        <v>13</v>
      </c>
      <c r="N56" s="19">
        <v>22</v>
      </c>
      <c r="O56" s="19">
        <v>20</v>
      </c>
      <c r="P56" s="19">
        <v>20</v>
      </c>
    </row>
    <row r="57" spans="1:16" s="14" customFormat="1">
      <c r="A57" s="18" t="s">
        <v>143</v>
      </c>
      <c r="B57" s="19">
        <v>0</v>
      </c>
      <c r="C57" s="19">
        <v>99</v>
      </c>
      <c r="D57" s="20">
        <v>0</v>
      </c>
      <c r="E57" s="19">
        <v>33</v>
      </c>
      <c r="F57" s="19">
        <v>38</v>
      </c>
      <c r="G57" s="19">
        <v>37</v>
      </c>
      <c r="H57" s="19">
        <v>16</v>
      </c>
      <c r="I57" s="19">
        <v>17</v>
      </c>
      <c r="J57" s="19">
        <v>16</v>
      </c>
      <c r="K57" s="19">
        <v>7</v>
      </c>
      <c r="L57" s="19">
        <v>7</v>
      </c>
      <c r="M57" s="19">
        <v>9</v>
      </c>
      <c r="N57" s="19">
        <v>30</v>
      </c>
      <c r="O57" s="19">
        <v>28</v>
      </c>
      <c r="P57" s="19">
        <v>27</v>
      </c>
    </row>
    <row r="58" spans="1:16" s="14" customFormat="1">
      <c r="A58" s="18" t="s">
        <v>144</v>
      </c>
      <c r="B58" s="19">
        <v>0</v>
      </c>
      <c r="C58" s="19">
        <v>38</v>
      </c>
      <c r="D58" s="20">
        <v>0</v>
      </c>
      <c r="E58" s="19">
        <v>7</v>
      </c>
      <c r="F58" s="19">
        <v>9</v>
      </c>
      <c r="G58" s="19">
        <v>10</v>
      </c>
      <c r="H58" s="19">
        <v>4</v>
      </c>
      <c r="I58" s="19">
        <v>7</v>
      </c>
      <c r="J58" s="19">
        <v>3</v>
      </c>
      <c r="K58" s="19">
        <v>5</v>
      </c>
      <c r="L58" s="19">
        <v>5</v>
      </c>
      <c r="M58" s="19">
        <v>4</v>
      </c>
      <c r="N58" s="19">
        <v>18</v>
      </c>
      <c r="O58" s="19">
        <v>15</v>
      </c>
      <c r="P58" s="19">
        <v>17</v>
      </c>
    </row>
    <row r="59" spans="1:16" s="14" customFormat="1">
      <c r="A59" s="18" t="s">
        <v>145</v>
      </c>
      <c r="B59" s="19">
        <v>0</v>
      </c>
      <c r="C59" s="19">
        <v>86</v>
      </c>
      <c r="D59" s="20">
        <v>0</v>
      </c>
      <c r="E59" s="19">
        <v>30</v>
      </c>
      <c r="F59" s="19">
        <v>30</v>
      </c>
      <c r="G59" s="19">
        <v>28</v>
      </c>
      <c r="H59" s="19">
        <v>4</v>
      </c>
      <c r="I59" s="19">
        <v>3</v>
      </c>
      <c r="J59" s="19">
        <v>3</v>
      </c>
      <c r="K59" s="19">
        <v>6</v>
      </c>
      <c r="L59" s="19">
        <v>6</v>
      </c>
      <c r="M59" s="19">
        <v>6</v>
      </c>
      <c r="N59" s="19">
        <v>37</v>
      </c>
      <c r="O59" s="19">
        <v>38</v>
      </c>
      <c r="P59" s="19">
        <v>35</v>
      </c>
    </row>
    <row r="60" spans="1:16" s="14" customFormat="1">
      <c r="A60" s="18" t="s">
        <v>148</v>
      </c>
      <c r="B60" s="19">
        <v>0</v>
      </c>
      <c r="C60" s="19">
        <v>117</v>
      </c>
      <c r="D60" s="20">
        <v>0</v>
      </c>
      <c r="E60" s="19">
        <v>44</v>
      </c>
      <c r="F60" s="19">
        <v>42</v>
      </c>
      <c r="G60" s="19">
        <v>45</v>
      </c>
      <c r="H60" s="19">
        <v>11</v>
      </c>
      <c r="I60" s="19">
        <v>13</v>
      </c>
      <c r="J60" s="19">
        <v>11</v>
      </c>
      <c r="K60" s="19">
        <v>10</v>
      </c>
      <c r="L60" s="19">
        <v>9</v>
      </c>
      <c r="M60" s="19">
        <v>11</v>
      </c>
      <c r="N60" s="19">
        <v>36</v>
      </c>
      <c r="O60" s="19">
        <v>42</v>
      </c>
      <c r="P60" s="19">
        <v>30</v>
      </c>
    </row>
    <row r="61" spans="1:16" s="14" customFormat="1">
      <c r="A61" s="18" t="s">
        <v>151</v>
      </c>
      <c r="B61" s="19">
        <v>0</v>
      </c>
      <c r="C61" s="19">
        <v>87</v>
      </c>
      <c r="D61" s="20">
        <v>0</v>
      </c>
      <c r="E61" s="19">
        <v>31</v>
      </c>
      <c r="F61" s="19">
        <v>34</v>
      </c>
      <c r="G61" s="19">
        <v>31</v>
      </c>
      <c r="H61" s="19">
        <v>11</v>
      </c>
      <c r="I61" s="19">
        <v>12</v>
      </c>
      <c r="J61" s="19">
        <v>13</v>
      </c>
      <c r="K61" s="19">
        <v>3</v>
      </c>
      <c r="L61" s="19">
        <v>3</v>
      </c>
      <c r="M61" s="19">
        <v>5</v>
      </c>
      <c r="N61" s="19">
        <v>34</v>
      </c>
      <c r="O61" s="19">
        <v>33</v>
      </c>
      <c r="P61" s="19">
        <v>35</v>
      </c>
    </row>
    <row r="62" spans="1:16" s="14" customFormat="1">
      <c r="A62" s="18" t="s">
        <v>156</v>
      </c>
      <c r="B62" s="19">
        <v>0</v>
      </c>
      <c r="C62" s="19">
        <v>100</v>
      </c>
      <c r="D62" s="20">
        <v>0</v>
      </c>
      <c r="E62" s="19">
        <v>36</v>
      </c>
      <c r="F62" s="19">
        <v>34</v>
      </c>
      <c r="G62" s="19">
        <v>34</v>
      </c>
      <c r="H62" s="19">
        <v>16</v>
      </c>
      <c r="I62" s="19">
        <v>16</v>
      </c>
      <c r="J62" s="19">
        <v>13</v>
      </c>
      <c r="K62" s="19">
        <v>10</v>
      </c>
      <c r="L62" s="19">
        <v>9</v>
      </c>
      <c r="M62" s="19">
        <v>10</v>
      </c>
      <c r="N62" s="19">
        <v>26</v>
      </c>
      <c r="O62" s="19">
        <v>31</v>
      </c>
      <c r="P62" s="19">
        <v>24</v>
      </c>
    </row>
    <row r="63" spans="1:16" s="22" customFormat="1" ht="34.5" customHeight="1">
      <c r="A63" s="25" t="s">
        <v>252</v>
      </c>
      <c r="B63" s="23">
        <f>SUM(B23:B62)</f>
        <v>0</v>
      </c>
      <c r="C63" s="23">
        <f>SUM(C23:C62)</f>
        <v>2411</v>
      </c>
      <c r="D63" s="24">
        <v>0</v>
      </c>
      <c r="E63" s="23">
        <f t="shared" ref="E63:P63" si="1">SUM(E23:E62)</f>
        <v>831</v>
      </c>
      <c r="F63" s="23">
        <f t="shared" si="1"/>
        <v>841</v>
      </c>
      <c r="G63" s="23">
        <f t="shared" si="1"/>
        <v>836</v>
      </c>
      <c r="H63" s="23">
        <f t="shared" si="1"/>
        <v>252</v>
      </c>
      <c r="I63" s="23">
        <f t="shared" si="1"/>
        <v>279</v>
      </c>
      <c r="J63" s="23">
        <f t="shared" si="1"/>
        <v>245</v>
      </c>
      <c r="K63" s="23">
        <f t="shared" si="1"/>
        <v>240</v>
      </c>
      <c r="L63" s="23">
        <f t="shared" si="1"/>
        <v>233</v>
      </c>
      <c r="M63" s="23">
        <f t="shared" si="1"/>
        <v>233</v>
      </c>
      <c r="N63" s="23">
        <f t="shared" si="1"/>
        <v>832</v>
      </c>
      <c r="O63" s="23">
        <f t="shared" si="1"/>
        <v>838</v>
      </c>
      <c r="P63" s="23">
        <f t="shared" si="1"/>
        <v>762</v>
      </c>
    </row>
    <row r="64" spans="1:16" s="22" customFormat="1" ht="34.5" customHeight="1">
      <c r="A64" s="25" t="s">
        <v>261</v>
      </c>
      <c r="B64" s="23">
        <f>SUM(, B22, B63)</f>
        <v>0</v>
      </c>
      <c r="C64" s="23">
        <f>SUM(, C22, C63)</f>
        <v>3280</v>
      </c>
      <c r="D64" s="24">
        <v>0</v>
      </c>
      <c r="E64" s="23">
        <f t="shared" ref="E64:P64" si="2">SUM(, E22, E63)</f>
        <v>1142</v>
      </c>
      <c r="F64" s="23">
        <f t="shared" si="2"/>
        <v>1164</v>
      </c>
      <c r="G64" s="23">
        <f t="shared" si="2"/>
        <v>1145</v>
      </c>
      <c r="H64" s="23">
        <f t="shared" si="2"/>
        <v>357</v>
      </c>
      <c r="I64" s="23">
        <f t="shared" si="2"/>
        <v>390</v>
      </c>
      <c r="J64" s="23">
        <f t="shared" si="2"/>
        <v>347</v>
      </c>
      <c r="K64" s="23">
        <f t="shared" si="2"/>
        <v>325</v>
      </c>
      <c r="L64" s="23">
        <f t="shared" si="2"/>
        <v>320</v>
      </c>
      <c r="M64" s="23">
        <f t="shared" si="2"/>
        <v>323</v>
      </c>
      <c r="N64" s="23">
        <f t="shared" si="2"/>
        <v>1133</v>
      </c>
      <c r="O64" s="23">
        <f t="shared" si="2"/>
        <v>1116</v>
      </c>
      <c r="P64" s="23">
        <f t="shared" si="2"/>
        <v>1025</v>
      </c>
    </row>
    <row r="65" spans="1:16" s="14" customFormat="1">
      <c r="A65" s="18" t="s">
        <v>262</v>
      </c>
      <c r="B65" s="18">
        <f>SUM(, B64)</f>
        <v>0</v>
      </c>
      <c r="C65" s="18">
        <f>SUM(, C64)</f>
        <v>3280</v>
      </c>
      <c r="D65" s="26">
        <v>0</v>
      </c>
      <c r="E65" s="18">
        <f t="shared" ref="E65:P65" si="3">SUM(, E64)</f>
        <v>1142</v>
      </c>
      <c r="F65" s="18">
        <f t="shared" si="3"/>
        <v>1164</v>
      </c>
      <c r="G65" s="18">
        <f t="shared" si="3"/>
        <v>1145</v>
      </c>
      <c r="H65" s="18">
        <f t="shared" si="3"/>
        <v>357</v>
      </c>
      <c r="I65" s="18">
        <f t="shared" si="3"/>
        <v>390</v>
      </c>
      <c r="J65" s="18">
        <f t="shared" si="3"/>
        <v>347</v>
      </c>
      <c r="K65" s="18">
        <f t="shared" si="3"/>
        <v>325</v>
      </c>
      <c r="L65" s="18">
        <f t="shared" si="3"/>
        <v>320</v>
      </c>
      <c r="M65" s="18">
        <f t="shared" si="3"/>
        <v>323</v>
      </c>
      <c r="N65" s="18">
        <f t="shared" si="3"/>
        <v>1133</v>
      </c>
      <c r="O65" s="18">
        <f t="shared" si="3"/>
        <v>1116</v>
      </c>
      <c r="P65" s="18">
        <f t="shared" si="3"/>
        <v>1025</v>
      </c>
    </row>
  </sheetData>
  <mergeCells count="6">
    <mergeCell ref="E5:AB5"/>
    <mergeCell ref="E4:AB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22" max="16383" man="1"/>
    <brk id="63" max="16383" man="1"/>
    <brk id="64" max="16383" man="1"/>
    <brk id="65" max="16383" man="1"/>
  </rowBreaks>
  <colBreaks count="12" manualBreakCount="12">
    <brk id="5" max="1048575" man="1"/>
    <brk id="6" max="1048575" man="1"/>
    <brk id="7" max="1048575" man="1"/>
    <brk id="8" max="1048575" man="1"/>
    <brk id="9" max="1048575" man="1"/>
    <brk id="10" max="1048575" man="1"/>
    <brk id="11" max="1048575" man="1"/>
    <brk id="12" max="1048575" man="1"/>
    <brk id="13" max="1048575" man="1"/>
    <brk id="14" max="1048575" man="1"/>
    <brk id="15"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312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T6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56" t="s">
        <v>3</v>
      </c>
      <c r="B1" s="56"/>
      <c r="C1" s="56"/>
      <c r="D1" s="56"/>
    </row>
    <row r="2" spans="1:20">
      <c r="A2" s="56" t="s">
        <v>6</v>
      </c>
      <c r="B2" s="56"/>
      <c r="C2" s="56"/>
      <c r="D2" s="56"/>
    </row>
    <row r="3" spans="1:20">
      <c r="A3" s="57" t="s">
        <v>1</v>
      </c>
      <c r="B3" s="57"/>
      <c r="C3" s="57"/>
      <c r="D3" s="57"/>
    </row>
    <row r="4" spans="1:20">
      <c r="A4" s="57" t="s">
        <v>2</v>
      </c>
      <c r="B4" s="57"/>
      <c r="C4" s="57"/>
      <c r="D4" s="57"/>
      <c r="E4" s="56" t="s">
        <v>312</v>
      </c>
      <c r="F4" s="56"/>
      <c r="G4" s="56"/>
      <c r="H4" s="56"/>
      <c r="I4" s="56"/>
      <c r="J4" s="56"/>
      <c r="K4" s="56"/>
      <c r="L4" s="56"/>
      <c r="M4" s="56"/>
      <c r="N4" s="56"/>
      <c r="O4" s="56"/>
      <c r="P4" s="56"/>
      <c r="Q4" s="56"/>
      <c r="R4" s="56"/>
      <c r="S4" s="56"/>
      <c r="T4" s="56"/>
    </row>
    <row r="5" spans="1:20" ht="25.5" customHeight="1">
      <c r="E5" s="55" t="s">
        <v>312</v>
      </c>
      <c r="F5" s="55"/>
      <c r="G5" s="55"/>
      <c r="H5" s="55"/>
      <c r="I5" s="55"/>
      <c r="J5" s="55"/>
      <c r="K5" s="55"/>
      <c r="L5" s="55"/>
      <c r="M5" s="55"/>
      <c r="N5" s="55"/>
      <c r="O5" s="55"/>
      <c r="P5" s="55"/>
      <c r="Q5" s="55"/>
      <c r="R5" s="55"/>
      <c r="S5" s="55"/>
      <c r="T5" s="55"/>
    </row>
    <row r="6" spans="1:20" s="12" customFormat="1" ht="150" customHeight="1">
      <c r="B6" s="13" t="s">
        <v>7</v>
      </c>
      <c r="C6" s="13" t="s">
        <v>8</v>
      </c>
      <c r="D6" s="13" t="s">
        <v>9</v>
      </c>
      <c r="E6" s="21" t="s">
        <v>325</v>
      </c>
      <c r="F6" s="21" t="s">
        <v>326</v>
      </c>
      <c r="G6" s="21" t="s">
        <v>327</v>
      </c>
      <c r="H6" s="21" t="s">
        <v>328</v>
      </c>
    </row>
    <row r="7" spans="1:20">
      <c r="A7" s="15" t="s">
        <v>67</v>
      </c>
      <c r="B7" s="16">
        <v>791</v>
      </c>
      <c r="C7" s="16">
        <v>41</v>
      </c>
      <c r="D7" s="17">
        <v>5.1799999999999999E-2</v>
      </c>
      <c r="E7" s="16">
        <v>28</v>
      </c>
      <c r="F7" s="16">
        <v>37</v>
      </c>
      <c r="G7" s="16">
        <v>30</v>
      </c>
      <c r="H7" s="16">
        <v>28</v>
      </c>
    </row>
    <row r="8" spans="1:20" s="14" customFormat="1">
      <c r="A8" s="18" t="s">
        <v>69</v>
      </c>
      <c r="B8" s="19">
        <v>335</v>
      </c>
      <c r="C8" s="19">
        <v>10</v>
      </c>
      <c r="D8" s="20">
        <v>2.9899999999999999E-2</v>
      </c>
      <c r="E8" s="19">
        <v>7</v>
      </c>
      <c r="F8" s="19">
        <v>7</v>
      </c>
      <c r="G8" s="19">
        <v>6</v>
      </c>
      <c r="H8" s="19">
        <v>7</v>
      </c>
    </row>
    <row r="9" spans="1:20" s="14" customFormat="1">
      <c r="A9" s="18" t="s">
        <v>70</v>
      </c>
      <c r="B9" s="19">
        <v>485</v>
      </c>
      <c r="C9" s="19">
        <v>23</v>
      </c>
      <c r="D9" s="20">
        <v>4.7399999999999998E-2</v>
      </c>
      <c r="E9" s="19">
        <v>12</v>
      </c>
      <c r="F9" s="19">
        <v>13</v>
      </c>
      <c r="G9" s="19">
        <v>12</v>
      </c>
      <c r="H9" s="19">
        <v>13</v>
      </c>
    </row>
    <row r="10" spans="1:20" s="14" customFormat="1">
      <c r="A10" s="18" t="s">
        <v>71</v>
      </c>
      <c r="B10" s="19">
        <v>1118</v>
      </c>
      <c r="C10" s="19">
        <v>65</v>
      </c>
      <c r="D10" s="20">
        <v>5.8099999999999999E-2</v>
      </c>
      <c r="E10" s="19">
        <v>41</v>
      </c>
      <c r="F10" s="19">
        <v>45</v>
      </c>
      <c r="G10" s="19">
        <v>42</v>
      </c>
      <c r="H10" s="19">
        <v>42</v>
      </c>
    </row>
    <row r="11" spans="1:20" s="14" customFormat="1">
      <c r="A11" s="18" t="s">
        <v>72</v>
      </c>
      <c r="B11" s="19">
        <v>700</v>
      </c>
      <c r="C11" s="19">
        <v>39</v>
      </c>
      <c r="D11" s="20">
        <v>5.57E-2</v>
      </c>
      <c r="E11" s="19">
        <v>24</v>
      </c>
      <c r="F11" s="19">
        <v>29</v>
      </c>
      <c r="G11" s="19">
        <v>24</v>
      </c>
      <c r="H11" s="19">
        <v>21</v>
      </c>
    </row>
    <row r="12" spans="1:20" s="14" customFormat="1">
      <c r="A12" s="18" t="s">
        <v>73</v>
      </c>
      <c r="B12" s="19">
        <v>685</v>
      </c>
      <c r="C12" s="19">
        <v>18</v>
      </c>
      <c r="D12" s="20">
        <v>2.63E-2</v>
      </c>
      <c r="E12" s="19">
        <v>8</v>
      </c>
      <c r="F12" s="19">
        <v>13</v>
      </c>
      <c r="G12" s="19">
        <v>8</v>
      </c>
      <c r="H12" s="19">
        <v>9</v>
      </c>
    </row>
    <row r="13" spans="1:20" s="14" customFormat="1">
      <c r="A13" s="18" t="s">
        <v>74</v>
      </c>
      <c r="B13" s="19">
        <v>927</v>
      </c>
      <c r="C13" s="19">
        <v>34</v>
      </c>
      <c r="D13" s="20">
        <v>3.6700000000000003E-2</v>
      </c>
      <c r="E13" s="19">
        <v>24</v>
      </c>
      <c r="F13" s="19">
        <v>27</v>
      </c>
      <c r="G13" s="19">
        <v>25</v>
      </c>
      <c r="H13" s="19">
        <v>23</v>
      </c>
    </row>
    <row r="14" spans="1:20" s="14" customFormat="1">
      <c r="A14" s="18" t="s">
        <v>75</v>
      </c>
      <c r="B14" s="19">
        <v>868</v>
      </c>
      <c r="C14" s="19">
        <v>51</v>
      </c>
      <c r="D14" s="20">
        <v>5.8799999999999998E-2</v>
      </c>
      <c r="E14" s="19">
        <v>42</v>
      </c>
      <c r="F14" s="19">
        <v>43</v>
      </c>
      <c r="G14" s="19">
        <v>44</v>
      </c>
      <c r="H14" s="19">
        <v>40</v>
      </c>
    </row>
    <row r="15" spans="1:20" s="14" customFormat="1">
      <c r="A15" s="18" t="s">
        <v>76</v>
      </c>
      <c r="B15" s="19">
        <v>401</v>
      </c>
      <c r="C15" s="19">
        <v>20</v>
      </c>
      <c r="D15" s="20">
        <v>4.99E-2</v>
      </c>
      <c r="E15" s="19">
        <v>13</v>
      </c>
      <c r="F15" s="19">
        <v>13</v>
      </c>
      <c r="G15" s="19">
        <v>12</v>
      </c>
      <c r="H15" s="19">
        <v>14</v>
      </c>
    </row>
    <row r="16" spans="1:20" s="14" customFormat="1">
      <c r="A16" s="18" t="s">
        <v>77</v>
      </c>
      <c r="B16" s="19">
        <v>433</v>
      </c>
      <c r="C16" s="19">
        <v>15</v>
      </c>
      <c r="D16" s="20">
        <v>3.4599999999999999E-2</v>
      </c>
      <c r="E16" s="19">
        <v>11</v>
      </c>
      <c r="F16" s="19">
        <v>10</v>
      </c>
      <c r="G16" s="19">
        <v>12</v>
      </c>
      <c r="H16" s="19">
        <v>10</v>
      </c>
    </row>
    <row r="17" spans="1:8" s="14" customFormat="1">
      <c r="A17" s="18" t="s">
        <v>78</v>
      </c>
      <c r="B17" s="19">
        <v>769</v>
      </c>
      <c r="C17" s="19">
        <v>30</v>
      </c>
      <c r="D17" s="20">
        <v>3.9E-2</v>
      </c>
      <c r="E17" s="19">
        <v>13</v>
      </c>
      <c r="F17" s="19">
        <v>21</v>
      </c>
      <c r="G17" s="19">
        <v>15</v>
      </c>
      <c r="H17" s="19">
        <v>18</v>
      </c>
    </row>
    <row r="18" spans="1:8" s="14" customFormat="1">
      <c r="A18" s="18" t="s">
        <v>79</v>
      </c>
      <c r="B18" s="19">
        <v>759</v>
      </c>
      <c r="C18" s="19">
        <v>31</v>
      </c>
      <c r="D18" s="20">
        <v>4.0800000000000003E-2</v>
      </c>
      <c r="E18" s="19">
        <v>24</v>
      </c>
      <c r="F18" s="19">
        <v>27</v>
      </c>
      <c r="G18" s="19">
        <v>27</v>
      </c>
      <c r="H18" s="19">
        <v>26</v>
      </c>
    </row>
    <row r="19" spans="1:8" s="14" customFormat="1">
      <c r="A19" s="18" t="s">
        <v>81</v>
      </c>
      <c r="B19" s="19">
        <v>654</v>
      </c>
      <c r="C19" s="19">
        <v>25</v>
      </c>
      <c r="D19" s="20">
        <v>3.8199999999999998E-2</v>
      </c>
      <c r="E19" s="19">
        <v>18</v>
      </c>
      <c r="F19" s="19">
        <v>19</v>
      </c>
      <c r="G19" s="19">
        <v>15</v>
      </c>
      <c r="H19" s="19">
        <v>17</v>
      </c>
    </row>
    <row r="20" spans="1:8" s="14" customFormat="1">
      <c r="A20" s="18" t="s">
        <v>83</v>
      </c>
      <c r="B20" s="19">
        <v>411</v>
      </c>
      <c r="C20" s="19">
        <v>16</v>
      </c>
      <c r="D20" s="20">
        <v>3.8899999999999997E-2</v>
      </c>
      <c r="E20" s="19">
        <v>8</v>
      </c>
      <c r="F20" s="19">
        <v>11</v>
      </c>
      <c r="G20" s="19">
        <v>8</v>
      </c>
      <c r="H20" s="19">
        <v>9</v>
      </c>
    </row>
    <row r="21" spans="1:8" s="14" customFormat="1">
      <c r="A21" s="18" t="s">
        <v>85</v>
      </c>
      <c r="B21" s="19">
        <v>599</v>
      </c>
      <c r="C21" s="19">
        <v>20</v>
      </c>
      <c r="D21" s="20">
        <v>3.3399999999999999E-2</v>
      </c>
      <c r="E21" s="19">
        <v>11</v>
      </c>
      <c r="F21" s="19">
        <v>17</v>
      </c>
      <c r="G21" s="19">
        <v>12</v>
      </c>
      <c r="H21" s="19">
        <v>8</v>
      </c>
    </row>
    <row r="22" spans="1:8" s="22" customFormat="1" ht="34.5" customHeight="1">
      <c r="A22" s="25" t="s">
        <v>251</v>
      </c>
      <c r="B22" s="23">
        <f>SUM(B7:B21)</f>
        <v>9935</v>
      </c>
      <c r="C22" s="23">
        <f>SUM(C7:C21)</f>
        <v>438</v>
      </c>
      <c r="D22" s="24">
        <f>C22/B22</f>
        <v>4.4086562657272267E-2</v>
      </c>
      <c r="E22" s="23">
        <f>SUM(E7:E21)</f>
        <v>284</v>
      </c>
      <c r="F22" s="23">
        <f>SUM(F7:F21)</f>
        <v>332</v>
      </c>
      <c r="G22" s="23">
        <f>SUM(G7:G21)</f>
        <v>292</v>
      </c>
      <c r="H22" s="23">
        <f>SUM(H7:H21)</f>
        <v>285</v>
      </c>
    </row>
    <row r="23" spans="1:8" s="14" customFormat="1">
      <c r="A23" s="18" t="s">
        <v>100</v>
      </c>
      <c r="B23" s="19">
        <v>466</v>
      </c>
      <c r="C23" s="19">
        <v>67</v>
      </c>
      <c r="D23" s="20">
        <v>0.14380000000000001</v>
      </c>
      <c r="E23" s="19">
        <v>45</v>
      </c>
      <c r="F23" s="19">
        <v>60</v>
      </c>
      <c r="G23" s="19">
        <v>47</v>
      </c>
      <c r="H23" s="19">
        <v>45</v>
      </c>
    </row>
    <row r="24" spans="1:8" s="14" customFormat="1">
      <c r="A24" s="18" t="s">
        <v>101</v>
      </c>
      <c r="B24" s="19">
        <v>532</v>
      </c>
      <c r="C24" s="19">
        <v>52</v>
      </c>
      <c r="D24" s="20">
        <v>9.7699999999999995E-2</v>
      </c>
      <c r="E24" s="19">
        <v>28</v>
      </c>
      <c r="F24" s="19">
        <v>43</v>
      </c>
      <c r="G24" s="19">
        <v>30</v>
      </c>
      <c r="H24" s="19">
        <v>29</v>
      </c>
    </row>
    <row r="25" spans="1:8" s="14" customFormat="1">
      <c r="A25" s="18" t="s">
        <v>102</v>
      </c>
      <c r="B25" s="19">
        <v>513</v>
      </c>
      <c r="C25" s="19">
        <v>44</v>
      </c>
      <c r="D25" s="20">
        <v>8.5800000000000001E-2</v>
      </c>
      <c r="E25" s="19">
        <v>23</v>
      </c>
      <c r="F25" s="19">
        <v>36</v>
      </c>
      <c r="G25" s="19">
        <v>26</v>
      </c>
      <c r="H25" s="19">
        <v>22</v>
      </c>
    </row>
    <row r="26" spans="1:8" s="14" customFormat="1">
      <c r="A26" s="18" t="s">
        <v>103</v>
      </c>
      <c r="B26" s="19">
        <v>692</v>
      </c>
      <c r="C26" s="19">
        <v>77</v>
      </c>
      <c r="D26" s="20">
        <v>0.1113</v>
      </c>
      <c r="E26" s="19">
        <v>43</v>
      </c>
      <c r="F26" s="19">
        <v>70</v>
      </c>
      <c r="G26" s="19">
        <v>48</v>
      </c>
      <c r="H26" s="19">
        <v>47</v>
      </c>
    </row>
    <row r="27" spans="1:8" s="14" customFormat="1">
      <c r="A27" s="18" t="s">
        <v>104</v>
      </c>
      <c r="B27" s="19">
        <v>585</v>
      </c>
      <c r="C27" s="19">
        <v>62</v>
      </c>
      <c r="D27" s="20">
        <v>0.106</v>
      </c>
      <c r="E27" s="19">
        <v>33</v>
      </c>
      <c r="F27" s="19">
        <v>56</v>
      </c>
      <c r="G27" s="19">
        <v>36</v>
      </c>
      <c r="H27" s="19">
        <v>34</v>
      </c>
    </row>
    <row r="28" spans="1:8" s="14" customFormat="1">
      <c r="A28" s="18" t="s">
        <v>105</v>
      </c>
      <c r="B28" s="19">
        <v>750</v>
      </c>
      <c r="C28" s="19">
        <v>34</v>
      </c>
      <c r="D28" s="20">
        <v>4.53E-2</v>
      </c>
      <c r="E28" s="19">
        <v>16</v>
      </c>
      <c r="F28" s="19">
        <v>32</v>
      </c>
      <c r="G28" s="19">
        <v>17</v>
      </c>
      <c r="H28" s="19">
        <v>14</v>
      </c>
    </row>
    <row r="29" spans="1:8" s="14" customFormat="1">
      <c r="A29" s="18" t="s">
        <v>108</v>
      </c>
      <c r="B29" s="19">
        <v>716</v>
      </c>
      <c r="C29" s="19">
        <v>49</v>
      </c>
      <c r="D29" s="20">
        <v>6.8400000000000002E-2</v>
      </c>
      <c r="E29" s="19">
        <v>31</v>
      </c>
      <c r="F29" s="19">
        <v>45</v>
      </c>
      <c r="G29" s="19">
        <v>31</v>
      </c>
      <c r="H29" s="19">
        <v>30</v>
      </c>
    </row>
    <row r="30" spans="1:8" s="14" customFormat="1">
      <c r="A30" s="18" t="s">
        <v>109</v>
      </c>
      <c r="B30" s="19">
        <v>0</v>
      </c>
      <c r="C30" s="19">
        <v>12</v>
      </c>
      <c r="D30" s="20">
        <v>0</v>
      </c>
      <c r="E30" s="19">
        <v>8</v>
      </c>
      <c r="F30" s="19">
        <v>7</v>
      </c>
      <c r="G30" s="19">
        <v>5</v>
      </c>
      <c r="H30" s="19">
        <v>4</v>
      </c>
    </row>
    <row r="31" spans="1:8" s="14" customFormat="1">
      <c r="A31" s="18" t="s">
        <v>110</v>
      </c>
      <c r="B31" s="19">
        <v>724</v>
      </c>
      <c r="C31" s="19">
        <v>54</v>
      </c>
      <c r="D31" s="20">
        <v>7.46E-2</v>
      </c>
      <c r="E31" s="19">
        <v>34</v>
      </c>
      <c r="F31" s="19">
        <v>49</v>
      </c>
      <c r="G31" s="19">
        <v>33</v>
      </c>
      <c r="H31" s="19">
        <v>34</v>
      </c>
    </row>
    <row r="32" spans="1:8" s="14" customFormat="1">
      <c r="A32" s="18" t="s">
        <v>111</v>
      </c>
      <c r="B32" s="19">
        <v>315</v>
      </c>
      <c r="C32" s="19">
        <v>38</v>
      </c>
      <c r="D32" s="20">
        <v>0.1206</v>
      </c>
      <c r="E32" s="19">
        <v>28</v>
      </c>
      <c r="F32" s="19">
        <v>28</v>
      </c>
      <c r="G32" s="19">
        <v>27</v>
      </c>
      <c r="H32" s="19">
        <v>24</v>
      </c>
    </row>
    <row r="33" spans="1:8" s="14" customFormat="1">
      <c r="A33" s="18" t="s">
        <v>112</v>
      </c>
      <c r="B33" s="19">
        <v>827</v>
      </c>
      <c r="C33" s="19">
        <v>88</v>
      </c>
      <c r="D33" s="20">
        <v>0.10639999999999999</v>
      </c>
      <c r="E33" s="19">
        <v>57</v>
      </c>
      <c r="F33" s="19">
        <v>72</v>
      </c>
      <c r="G33" s="19">
        <v>59</v>
      </c>
      <c r="H33" s="19">
        <v>53</v>
      </c>
    </row>
    <row r="34" spans="1:8" s="14" customFormat="1">
      <c r="A34" s="18" t="s">
        <v>113</v>
      </c>
      <c r="B34" s="19">
        <v>1202</v>
      </c>
      <c r="C34" s="19">
        <v>64</v>
      </c>
      <c r="D34" s="20">
        <v>5.3199999999999997E-2</v>
      </c>
      <c r="E34" s="19">
        <v>43</v>
      </c>
      <c r="F34" s="19">
        <v>49</v>
      </c>
      <c r="G34" s="19">
        <v>50</v>
      </c>
      <c r="H34" s="19">
        <v>39</v>
      </c>
    </row>
    <row r="35" spans="1:8" s="14" customFormat="1">
      <c r="A35" s="18" t="s">
        <v>116</v>
      </c>
      <c r="B35" s="19">
        <v>838</v>
      </c>
      <c r="C35" s="19">
        <v>47</v>
      </c>
      <c r="D35" s="20">
        <v>5.6099999999999997E-2</v>
      </c>
      <c r="E35" s="19">
        <v>30</v>
      </c>
      <c r="F35" s="19">
        <v>37</v>
      </c>
      <c r="G35" s="19">
        <v>32</v>
      </c>
      <c r="H35" s="19">
        <v>29</v>
      </c>
    </row>
    <row r="36" spans="1:8" s="14" customFormat="1">
      <c r="A36" s="18" t="s">
        <v>117</v>
      </c>
      <c r="B36" s="19">
        <v>872</v>
      </c>
      <c r="C36" s="19">
        <v>33</v>
      </c>
      <c r="D36" s="20">
        <v>3.78E-2</v>
      </c>
      <c r="E36" s="19">
        <v>20</v>
      </c>
      <c r="F36" s="19">
        <v>26</v>
      </c>
      <c r="G36" s="19">
        <v>20</v>
      </c>
      <c r="H36" s="19">
        <v>19</v>
      </c>
    </row>
    <row r="37" spans="1:8" s="14" customFormat="1">
      <c r="A37" s="18" t="s">
        <v>118</v>
      </c>
      <c r="B37" s="19">
        <v>761</v>
      </c>
      <c r="C37" s="19">
        <v>34</v>
      </c>
      <c r="D37" s="20">
        <v>4.4699999999999997E-2</v>
      </c>
      <c r="E37" s="19">
        <v>19</v>
      </c>
      <c r="F37" s="19">
        <v>29</v>
      </c>
      <c r="G37" s="19">
        <v>19</v>
      </c>
      <c r="H37" s="19">
        <v>17</v>
      </c>
    </row>
    <row r="38" spans="1:8" s="14" customFormat="1">
      <c r="A38" s="18" t="s">
        <v>119</v>
      </c>
      <c r="B38" s="19">
        <v>549</v>
      </c>
      <c r="C38" s="19">
        <v>31</v>
      </c>
      <c r="D38" s="20">
        <v>5.6500000000000002E-2</v>
      </c>
      <c r="E38" s="19">
        <v>23</v>
      </c>
      <c r="F38" s="19">
        <v>22</v>
      </c>
      <c r="G38" s="19">
        <v>21</v>
      </c>
      <c r="H38" s="19">
        <v>20</v>
      </c>
    </row>
    <row r="39" spans="1:8" s="14" customFormat="1">
      <c r="A39" s="18" t="s">
        <v>121</v>
      </c>
      <c r="B39" s="19">
        <v>593</v>
      </c>
      <c r="C39" s="19">
        <v>22</v>
      </c>
      <c r="D39" s="20">
        <v>3.7100000000000001E-2</v>
      </c>
      <c r="E39" s="19">
        <v>18</v>
      </c>
      <c r="F39" s="19">
        <v>17</v>
      </c>
      <c r="G39" s="19">
        <v>16</v>
      </c>
      <c r="H39" s="19">
        <v>16</v>
      </c>
    </row>
    <row r="40" spans="1:8" s="14" customFormat="1">
      <c r="A40" s="18" t="s">
        <v>122</v>
      </c>
      <c r="B40" s="19">
        <v>622</v>
      </c>
      <c r="C40" s="19">
        <v>33</v>
      </c>
      <c r="D40" s="20">
        <v>5.3100000000000001E-2</v>
      </c>
      <c r="E40" s="19">
        <v>19</v>
      </c>
      <c r="F40" s="19">
        <v>25</v>
      </c>
      <c r="G40" s="19">
        <v>18</v>
      </c>
      <c r="H40" s="19">
        <v>18</v>
      </c>
    </row>
    <row r="41" spans="1:8" s="14" customFormat="1">
      <c r="A41" s="18" t="s">
        <v>124</v>
      </c>
      <c r="B41" s="19">
        <v>901</v>
      </c>
      <c r="C41" s="19">
        <v>70</v>
      </c>
      <c r="D41" s="20">
        <v>7.7700000000000005E-2</v>
      </c>
      <c r="E41" s="19">
        <v>42</v>
      </c>
      <c r="F41" s="19">
        <v>59</v>
      </c>
      <c r="G41" s="19">
        <v>43</v>
      </c>
      <c r="H41" s="19">
        <v>45</v>
      </c>
    </row>
    <row r="42" spans="1:8" s="14" customFormat="1">
      <c r="A42" s="18" t="s">
        <v>125</v>
      </c>
      <c r="B42" s="19">
        <v>510</v>
      </c>
      <c r="C42" s="19">
        <v>30</v>
      </c>
      <c r="D42" s="20">
        <v>5.8799999999999998E-2</v>
      </c>
      <c r="E42" s="19">
        <v>14</v>
      </c>
      <c r="F42" s="19">
        <v>17</v>
      </c>
      <c r="G42" s="19">
        <v>19</v>
      </c>
      <c r="H42" s="19">
        <v>15</v>
      </c>
    </row>
    <row r="43" spans="1:8" s="14" customFormat="1">
      <c r="A43" s="18" t="s">
        <v>126</v>
      </c>
      <c r="B43" s="19">
        <v>590</v>
      </c>
      <c r="C43" s="19">
        <v>56</v>
      </c>
      <c r="D43" s="20">
        <v>9.4899999999999998E-2</v>
      </c>
      <c r="E43" s="19">
        <v>39</v>
      </c>
      <c r="F43" s="19">
        <v>41</v>
      </c>
      <c r="G43" s="19">
        <v>39</v>
      </c>
      <c r="H43" s="19">
        <v>35</v>
      </c>
    </row>
    <row r="44" spans="1:8" s="14" customFormat="1">
      <c r="A44" s="18" t="s">
        <v>127</v>
      </c>
      <c r="B44" s="19">
        <v>574</v>
      </c>
      <c r="C44" s="19">
        <v>53</v>
      </c>
      <c r="D44" s="20">
        <v>9.2299999999999993E-2</v>
      </c>
      <c r="E44" s="19">
        <v>32</v>
      </c>
      <c r="F44" s="19">
        <v>36</v>
      </c>
      <c r="G44" s="19">
        <v>35</v>
      </c>
      <c r="H44" s="19">
        <v>31</v>
      </c>
    </row>
    <row r="45" spans="1:8" s="14" customFormat="1">
      <c r="A45" s="18" t="s">
        <v>128</v>
      </c>
      <c r="B45" s="19">
        <v>469</v>
      </c>
      <c r="C45" s="19">
        <v>19</v>
      </c>
      <c r="D45" s="20">
        <v>4.0500000000000001E-2</v>
      </c>
      <c r="E45" s="19">
        <v>11</v>
      </c>
      <c r="F45" s="19">
        <v>17</v>
      </c>
      <c r="G45" s="19">
        <v>12</v>
      </c>
      <c r="H45" s="19">
        <v>10</v>
      </c>
    </row>
    <row r="46" spans="1:8" s="14" customFormat="1">
      <c r="A46" s="18" t="s">
        <v>129</v>
      </c>
      <c r="B46" s="19">
        <v>422</v>
      </c>
      <c r="C46" s="19">
        <v>16</v>
      </c>
      <c r="D46" s="20">
        <v>3.7900000000000003E-2</v>
      </c>
      <c r="E46" s="19">
        <v>11</v>
      </c>
      <c r="F46" s="19">
        <v>10</v>
      </c>
      <c r="G46" s="19">
        <v>13</v>
      </c>
      <c r="H46" s="19">
        <v>9</v>
      </c>
    </row>
    <row r="47" spans="1:8" s="14" customFormat="1">
      <c r="A47" s="18" t="s">
        <v>130</v>
      </c>
      <c r="B47" s="19">
        <v>484</v>
      </c>
      <c r="C47" s="19">
        <v>28</v>
      </c>
      <c r="D47" s="20">
        <v>5.79E-2</v>
      </c>
      <c r="E47" s="19">
        <v>19</v>
      </c>
      <c r="F47" s="19">
        <v>22</v>
      </c>
      <c r="G47" s="19">
        <v>18</v>
      </c>
      <c r="H47" s="19">
        <v>18</v>
      </c>
    </row>
    <row r="48" spans="1:8" s="14" customFormat="1">
      <c r="A48" s="18" t="s">
        <v>131</v>
      </c>
      <c r="B48" s="19">
        <v>440</v>
      </c>
      <c r="C48" s="19">
        <v>29</v>
      </c>
      <c r="D48" s="20">
        <v>6.59E-2</v>
      </c>
      <c r="E48" s="19">
        <v>18</v>
      </c>
      <c r="F48" s="19">
        <v>21</v>
      </c>
      <c r="G48" s="19">
        <v>18</v>
      </c>
      <c r="H48" s="19">
        <v>19</v>
      </c>
    </row>
    <row r="49" spans="1:8" s="14" customFormat="1">
      <c r="A49" s="18" t="s">
        <v>132</v>
      </c>
      <c r="B49" s="19">
        <v>387</v>
      </c>
      <c r="C49" s="19">
        <v>10</v>
      </c>
      <c r="D49" s="20">
        <v>2.58E-2</v>
      </c>
      <c r="E49" s="19">
        <v>4</v>
      </c>
      <c r="F49" s="19">
        <v>6</v>
      </c>
      <c r="G49" s="19">
        <v>6</v>
      </c>
      <c r="H49" s="19">
        <v>5</v>
      </c>
    </row>
    <row r="50" spans="1:8" s="14" customFormat="1">
      <c r="A50" s="18" t="s">
        <v>133</v>
      </c>
      <c r="B50" s="19">
        <v>461</v>
      </c>
      <c r="C50" s="19">
        <v>26</v>
      </c>
      <c r="D50" s="20">
        <v>5.6399999999999999E-2</v>
      </c>
      <c r="E50" s="19">
        <v>12</v>
      </c>
      <c r="F50" s="19">
        <v>19</v>
      </c>
      <c r="G50" s="19">
        <v>14</v>
      </c>
      <c r="H50" s="19">
        <v>15</v>
      </c>
    </row>
    <row r="51" spans="1:8" s="14" customFormat="1">
      <c r="A51" s="18" t="s">
        <v>134</v>
      </c>
      <c r="B51" s="19">
        <v>569</v>
      </c>
      <c r="C51" s="19">
        <v>39</v>
      </c>
      <c r="D51" s="20">
        <v>6.8500000000000005E-2</v>
      </c>
      <c r="E51" s="19">
        <v>23</v>
      </c>
      <c r="F51" s="19">
        <v>33</v>
      </c>
      <c r="G51" s="19">
        <v>26</v>
      </c>
      <c r="H51" s="19">
        <v>24</v>
      </c>
    </row>
    <row r="52" spans="1:8" s="14" customFormat="1">
      <c r="A52" s="18" t="s">
        <v>136</v>
      </c>
      <c r="B52" s="19">
        <v>737</v>
      </c>
      <c r="C52" s="19">
        <v>43</v>
      </c>
      <c r="D52" s="20">
        <v>5.8299999999999998E-2</v>
      </c>
      <c r="E52" s="19">
        <v>23</v>
      </c>
      <c r="F52" s="19">
        <v>38</v>
      </c>
      <c r="G52" s="19">
        <v>25</v>
      </c>
      <c r="H52" s="19">
        <v>25</v>
      </c>
    </row>
    <row r="53" spans="1:8" s="14" customFormat="1">
      <c r="A53" s="18" t="s">
        <v>139</v>
      </c>
      <c r="B53" s="19">
        <v>480</v>
      </c>
      <c r="C53" s="19">
        <v>50</v>
      </c>
      <c r="D53" s="20">
        <v>0.1042</v>
      </c>
      <c r="E53" s="19">
        <v>31</v>
      </c>
      <c r="F53" s="19">
        <v>43</v>
      </c>
      <c r="G53" s="19">
        <v>32</v>
      </c>
      <c r="H53" s="19">
        <v>29</v>
      </c>
    </row>
    <row r="54" spans="1:8" s="14" customFormat="1">
      <c r="A54" s="18" t="s">
        <v>140</v>
      </c>
      <c r="B54" s="19">
        <v>715</v>
      </c>
      <c r="C54" s="19">
        <v>63</v>
      </c>
      <c r="D54" s="20">
        <v>8.8099999999999998E-2</v>
      </c>
      <c r="E54" s="19">
        <v>40</v>
      </c>
      <c r="F54" s="19">
        <v>50</v>
      </c>
      <c r="G54" s="19">
        <v>44</v>
      </c>
      <c r="H54" s="19">
        <v>43</v>
      </c>
    </row>
    <row r="55" spans="1:8" s="14" customFormat="1">
      <c r="A55" s="18" t="s">
        <v>141</v>
      </c>
      <c r="B55" s="19">
        <v>615</v>
      </c>
      <c r="C55" s="19">
        <v>32</v>
      </c>
      <c r="D55" s="20">
        <v>5.1999999999999998E-2</v>
      </c>
      <c r="E55" s="19">
        <v>25</v>
      </c>
      <c r="F55" s="19">
        <v>28</v>
      </c>
      <c r="G55" s="19">
        <v>24</v>
      </c>
      <c r="H55" s="19">
        <v>20</v>
      </c>
    </row>
    <row r="56" spans="1:8" s="14" customFormat="1">
      <c r="A56" s="18" t="s">
        <v>142</v>
      </c>
      <c r="B56" s="19">
        <v>803</v>
      </c>
      <c r="C56" s="19">
        <v>41</v>
      </c>
      <c r="D56" s="20">
        <v>5.11E-2</v>
      </c>
      <c r="E56" s="19">
        <v>31</v>
      </c>
      <c r="F56" s="19">
        <v>32</v>
      </c>
      <c r="G56" s="19">
        <v>34</v>
      </c>
      <c r="H56" s="19">
        <v>31</v>
      </c>
    </row>
    <row r="57" spans="1:8" s="14" customFormat="1">
      <c r="A57" s="18" t="s">
        <v>143</v>
      </c>
      <c r="B57" s="19">
        <v>778</v>
      </c>
      <c r="C57" s="19">
        <v>54</v>
      </c>
      <c r="D57" s="20">
        <v>6.9400000000000003E-2</v>
      </c>
      <c r="E57" s="19">
        <v>41</v>
      </c>
      <c r="F57" s="19">
        <v>45</v>
      </c>
      <c r="G57" s="19">
        <v>37</v>
      </c>
      <c r="H57" s="19">
        <v>35</v>
      </c>
    </row>
    <row r="58" spans="1:8" s="14" customFormat="1">
      <c r="A58" s="18" t="s">
        <v>144</v>
      </c>
      <c r="B58" s="19">
        <v>419</v>
      </c>
      <c r="C58" s="19">
        <v>32</v>
      </c>
      <c r="D58" s="20">
        <v>7.6399999999999996E-2</v>
      </c>
      <c r="E58" s="19">
        <v>16</v>
      </c>
      <c r="F58" s="19">
        <v>23</v>
      </c>
      <c r="G58" s="19">
        <v>19</v>
      </c>
      <c r="H58" s="19">
        <v>16</v>
      </c>
    </row>
    <row r="59" spans="1:8" s="14" customFormat="1">
      <c r="A59" s="18" t="s">
        <v>145</v>
      </c>
      <c r="B59" s="19">
        <v>463</v>
      </c>
      <c r="C59" s="19">
        <v>26</v>
      </c>
      <c r="D59" s="20">
        <v>5.62E-2</v>
      </c>
      <c r="E59" s="19">
        <v>16</v>
      </c>
      <c r="F59" s="19">
        <v>21</v>
      </c>
      <c r="G59" s="19">
        <v>14</v>
      </c>
      <c r="H59" s="19">
        <v>16</v>
      </c>
    </row>
    <row r="60" spans="1:8" s="14" customFormat="1">
      <c r="A60" s="18" t="s">
        <v>148</v>
      </c>
      <c r="B60" s="19">
        <v>1112</v>
      </c>
      <c r="C60" s="19">
        <v>51</v>
      </c>
      <c r="D60" s="20">
        <v>4.5900000000000003E-2</v>
      </c>
      <c r="E60" s="19">
        <v>31</v>
      </c>
      <c r="F60" s="19">
        <v>39</v>
      </c>
      <c r="G60" s="19">
        <v>32</v>
      </c>
      <c r="H60" s="19">
        <v>29</v>
      </c>
    </row>
    <row r="61" spans="1:8" s="14" customFormat="1">
      <c r="A61" s="18" t="s">
        <v>151</v>
      </c>
      <c r="B61" s="19">
        <v>1102</v>
      </c>
      <c r="C61" s="19">
        <v>49</v>
      </c>
      <c r="D61" s="20">
        <v>4.4499999999999998E-2</v>
      </c>
      <c r="E61" s="19">
        <v>26</v>
      </c>
      <c r="F61" s="19">
        <v>38</v>
      </c>
      <c r="G61" s="19">
        <v>30</v>
      </c>
      <c r="H61" s="19">
        <v>29</v>
      </c>
    </row>
    <row r="62" spans="1:8" s="14" customFormat="1">
      <c r="A62" s="18" t="s">
        <v>156</v>
      </c>
      <c r="B62" s="19">
        <v>0</v>
      </c>
      <c r="C62" s="19">
        <v>56</v>
      </c>
      <c r="D62" s="20">
        <v>0</v>
      </c>
      <c r="E62" s="19">
        <v>32</v>
      </c>
      <c r="F62" s="19">
        <v>43</v>
      </c>
      <c r="G62" s="19">
        <v>31</v>
      </c>
      <c r="H62" s="19">
        <v>34</v>
      </c>
    </row>
    <row r="63" spans="1:8" s="22" customFormat="1" ht="34.5" customHeight="1">
      <c r="A63" s="25" t="s">
        <v>252</v>
      </c>
      <c r="B63" s="23">
        <f>SUM(B23:B62)</f>
        <v>24588</v>
      </c>
      <c r="C63" s="23">
        <f>SUM(C23:C62)</f>
        <v>1714</v>
      </c>
      <c r="D63" s="24">
        <f>C63/B63</f>
        <v>6.9708801041158286E-2</v>
      </c>
      <c r="E63" s="23">
        <f>SUM(E23:E62)</f>
        <v>1055</v>
      </c>
      <c r="F63" s="23">
        <f>SUM(F23:F62)</f>
        <v>1384</v>
      </c>
      <c r="G63" s="23">
        <f>SUM(G23:G62)</f>
        <v>1100</v>
      </c>
      <c r="H63" s="23">
        <f>SUM(H23:H62)</f>
        <v>1027</v>
      </c>
    </row>
    <row r="64" spans="1:8" s="22" customFormat="1" ht="34.5" customHeight="1">
      <c r="A64" s="25" t="s">
        <v>261</v>
      </c>
      <c r="B64" s="23">
        <f>SUM(, B22, B63)</f>
        <v>34523</v>
      </c>
      <c r="C64" s="23">
        <f>SUM(, C22, C63)</f>
        <v>2152</v>
      </c>
      <c r="D64" s="24">
        <f>C64/B64</f>
        <v>6.2335254757697765E-2</v>
      </c>
      <c r="E64" s="23">
        <f>SUM(, E22, E63)</f>
        <v>1339</v>
      </c>
      <c r="F64" s="23">
        <f>SUM(, F22, F63)</f>
        <v>1716</v>
      </c>
      <c r="G64" s="23">
        <f>SUM(, G22, G63)</f>
        <v>1392</v>
      </c>
      <c r="H64" s="23">
        <f>SUM(, H22, H63)</f>
        <v>1312</v>
      </c>
    </row>
    <row r="65" spans="1:8" s="14" customFormat="1">
      <c r="A65" s="18" t="s">
        <v>262</v>
      </c>
      <c r="B65" s="18">
        <f>SUM(, B64)</f>
        <v>34523</v>
      </c>
      <c r="C65" s="18">
        <f>SUM(, C64)</f>
        <v>2152</v>
      </c>
      <c r="D65" s="26">
        <f>C65/B65</f>
        <v>6.2335254757697765E-2</v>
      </c>
      <c r="E65" s="18">
        <f>SUM(, E64)</f>
        <v>1339</v>
      </c>
      <c r="F65" s="18">
        <f>SUM(, F64)</f>
        <v>1716</v>
      </c>
      <c r="G65" s="18">
        <f>SUM(, G64)</f>
        <v>1392</v>
      </c>
      <c r="H65" s="18">
        <f>SUM(, H64)</f>
        <v>1312</v>
      </c>
    </row>
  </sheetData>
  <mergeCells count="6">
    <mergeCell ref="E5:T5"/>
    <mergeCell ref="E4:T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22" max="16383" man="1"/>
    <brk id="63" max="16383" man="1"/>
    <brk id="64" max="16383" man="1"/>
    <brk id="65" max="16383" man="1"/>
  </rowBreaks>
  <colBreaks count="4" manualBreakCount="4">
    <brk id="5" max="1048575" man="1"/>
    <brk id="6" max="1048575" man="1"/>
    <brk id="7" max="1048575" man="1"/>
    <brk id="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312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00FF"/>
  </sheetPr>
  <dimension ref="A1:AB6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8" width="5.7109375" customWidth="1"/>
  </cols>
  <sheetData>
    <row r="1" spans="1:28">
      <c r="A1" s="56" t="s">
        <v>3</v>
      </c>
      <c r="B1" s="56"/>
      <c r="C1" s="56"/>
      <c r="D1" s="56"/>
    </row>
    <row r="2" spans="1:28">
      <c r="A2" s="56" t="s">
        <v>6</v>
      </c>
      <c r="B2" s="56"/>
      <c r="C2" s="56"/>
      <c r="D2" s="56"/>
    </row>
    <row r="3" spans="1:28">
      <c r="A3" s="57" t="s">
        <v>1</v>
      </c>
      <c r="B3" s="57"/>
      <c r="C3" s="57"/>
      <c r="D3" s="57"/>
    </row>
    <row r="4" spans="1:28">
      <c r="A4" s="57" t="s">
        <v>2</v>
      </c>
      <c r="B4" s="57"/>
      <c r="C4" s="57"/>
      <c r="D4" s="57"/>
      <c r="E4" s="56" t="s">
        <v>329</v>
      </c>
      <c r="F4" s="56"/>
      <c r="G4" s="56"/>
      <c r="H4" s="56"/>
      <c r="I4" s="56"/>
      <c r="J4" s="56"/>
      <c r="K4" s="56"/>
      <c r="L4" s="56"/>
      <c r="M4" s="56"/>
      <c r="N4" s="56"/>
      <c r="O4" s="56"/>
      <c r="P4" s="56"/>
      <c r="Q4" s="56"/>
      <c r="R4" s="56"/>
      <c r="S4" s="56"/>
      <c r="T4" s="56"/>
      <c r="U4" s="56"/>
      <c r="V4" s="56"/>
      <c r="W4" s="56"/>
      <c r="X4" s="56"/>
      <c r="Y4" s="56"/>
      <c r="Z4" s="56"/>
      <c r="AA4" s="56"/>
      <c r="AB4" s="56"/>
    </row>
    <row r="5" spans="1:28" ht="25.5" customHeight="1">
      <c r="E5" s="55" t="s">
        <v>329</v>
      </c>
      <c r="F5" s="55"/>
      <c r="G5" s="55"/>
      <c r="H5" s="55"/>
      <c r="I5" s="55"/>
      <c r="J5" s="55"/>
      <c r="K5" s="55"/>
      <c r="L5" s="55"/>
      <c r="M5" s="55"/>
      <c r="N5" s="55"/>
      <c r="O5" s="55"/>
      <c r="P5" s="55"/>
      <c r="Q5" s="55"/>
      <c r="R5" s="55"/>
      <c r="S5" s="55"/>
      <c r="T5" s="55"/>
      <c r="U5" s="55"/>
      <c r="V5" s="55"/>
      <c r="W5" s="55"/>
      <c r="X5" s="55"/>
      <c r="Y5" s="55"/>
      <c r="Z5" s="55"/>
      <c r="AA5" s="55"/>
      <c r="AB5" s="55"/>
    </row>
    <row r="6" spans="1:28" s="12" customFormat="1" ht="150" customHeight="1">
      <c r="B6" s="13" t="s">
        <v>7</v>
      </c>
      <c r="C6" s="13" t="s">
        <v>8</v>
      </c>
      <c r="D6" s="13" t="s">
        <v>9</v>
      </c>
      <c r="E6" s="21" t="s">
        <v>330</v>
      </c>
      <c r="F6" s="21" t="s">
        <v>331</v>
      </c>
      <c r="G6" s="21" t="s">
        <v>332</v>
      </c>
      <c r="H6" s="21" t="s">
        <v>333</v>
      </c>
      <c r="I6" s="21" t="s">
        <v>334</v>
      </c>
      <c r="J6" s="21" t="s">
        <v>335</v>
      </c>
      <c r="K6" s="21" t="s">
        <v>336</v>
      </c>
      <c r="L6" s="21" t="s">
        <v>337</v>
      </c>
      <c r="M6" s="21" t="s">
        <v>338</v>
      </c>
      <c r="N6" s="21" t="s">
        <v>339</v>
      </c>
      <c r="O6" s="21" t="s">
        <v>340</v>
      </c>
      <c r="P6" s="21" t="s">
        <v>341</v>
      </c>
    </row>
    <row r="7" spans="1:28">
      <c r="A7" s="15" t="s">
        <v>67</v>
      </c>
      <c r="B7" s="16">
        <v>0</v>
      </c>
      <c r="C7" s="16">
        <v>67</v>
      </c>
      <c r="D7" s="17">
        <v>0</v>
      </c>
      <c r="E7" s="16">
        <v>20</v>
      </c>
      <c r="F7" s="16">
        <v>17</v>
      </c>
      <c r="G7" s="16">
        <v>20</v>
      </c>
      <c r="H7" s="16">
        <v>6</v>
      </c>
      <c r="I7" s="16">
        <v>5</v>
      </c>
      <c r="J7" s="16">
        <v>8</v>
      </c>
      <c r="K7" s="16">
        <v>12</v>
      </c>
      <c r="L7" s="16">
        <v>11</v>
      </c>
      <c r="M7" s="16">
        <v>8</v>
      </c>
      <c r="N7" s="16">
        <v>24</v>
      </c>
      <c r="O7" s="16">
        <v>21</v>
      </c>
      <c r="P7" s="16">
        <v>21</v>
      </c>
    </row>
    <row r="8" spans="1:28" s="14" customFormat="1">
      <c r="A8" s="18" t="s">
        <v>69</v>
      </c>
      <c r="B8" s="19">
        <v>0</v>
      </c>
      <c r="C8" s="19">
        <v>18</v>
      </c>
      <c r="D8" s="20">
        <v>0</v>
      </c>
      <c r="E8" s="19">
        <v>5</v>
      </c>
      <c r="F8" s="19">
        <v>5</v>
      </c>
      <c r="G8" s="19">
        <v>5</v>
      </c>
      <c r="H8" s="19">
        <v>1</v>
      </c>
      <c r="I8" s="19">
        <v>1</v>
      </c>
      <c r="J8" s="19">
        <v>2</v>
      </c>
      <c r="K8" s="19">
        <v>2</v>
      </c>
      <c r="L8" s="19">
        <v>1</v>
      </c>
      <c r="M8" s="19">
        <v>1</v>
      </c>
      <c r="N8" s="19">
        <v>8</v>
      </c>
      <c r="O8" s="19">
        <v>8</v>
      </c>
      <c r="P8" s="19">
        <v>7</v>
      </c>
    </row>
    <row r="9" spans="1:28" s="14" customFormat="1">
      <c r="A9" s="18" t="s">
        <v>70</v>
      </c>
      <c r="B9" s="19">
        <v>0</v>
      </c>
      <c r="C9" s="19">
        <v>28</v>
      </c>
      <c r="D9" s="20">
        <v>0</v>
      </c>
      <c r="E9" s="19">
        <v>10</v>
      </c>
      <c r="F9" s="19">
        <v>9</v>
      </c>
      <c r="G9" s="19">
        <v>9</v>
      </c>
      <c r="H9" s="19">
        <v>6</v>
      </c>
      <c r="I9" s="19">
        <v>4</v>
      </c>
      <c r="J9" s="19">
        <v>4</v>
      </c>
      <c r="K9" s="19">
        <v>4</v>
      </c>
      <c r="L9" s="19">
        <v>4</v>
      </c>
      <c r="M9" s="19">
        <v>4</v>
      </c>
      <c r="N9" s="19">
        <v>5</v>
      </c>
      <c r="O9" s="19">
        <v>4</v>
      </c>
      <c r="P9" s="19">
        <v>4</v>
      </c>
    </row>
    <row r="10" spans="1:28" s="14" customFormat="1">
      <c r="A10" s="18" t="s">
        <v>71</v>
      </c>
      <c r="B10" s="19">
        <v>0</v>
      </c>
      <c r="C10" s="19">
        <v>105</v>
      </c>
      <c r="D10" s="20">
        <v>0</v>
      </c>
      <c r="E10" s="19">
        <v>39</v>
      </c>
      <c r="F10" s="19">
        <v>37</v>
      </c>
      <c r="G10" s="19">
        <v>36</v>
      </c>
      <c r="H10" s="19">
        <v>15</v>
      </c>
      <c r="I10" s="19">
        <v>17</v>
      </c>
      <c r="J10" s="19">
        <v>19</v>
      </c>
      <c r="K10" s="19">
        <v>6</v>
      </c>
      <c r="L10" s="19">
        <v>7</v>
      </c>
      <c r="M10" s="19">
        <v>7</v>
      </c>
      <c r="N10" s="19">
        <v>31</v>
      </c>
      <c r="O10" s="19">
        <v>28</v>
      </c>
      <c r="P10" s="19">
        <v>31</v>
      </c>
    </row>
    <row r="11" spans="1:28" s="14" customFormat="1">
      <c r="A11" s="18" t="s">
        <v>72</v>
      </c>
      <c r="B11" s="19">
        <v>0</v>
      </c>
      <c r="C11" s="19">
        <v>56</v>
      </c>
      <c r="D11" s="20">
        <v>0</v>
      </c>
      <c r="E11" s="19">
        <v>15</v>
      </c>
      <c r="F11" s="19">
        <v>14</v>
      </c>
      <c r="G11" s="19">
        <v>14</v>
      </c>
      <c r="H11" s="19">
        <v>4</v>
      </c>
      <c r="I11" s="19">
        <v>4</v>
      </c>
      <c r="J11" s="19">
        <v>6</v>
      </c>
      <c r="K11" s="19">
        <v>4</v>
      </c>
      <c r="L11" s="19">
        <v>3</v>
      </c>
      <c r="M11" s="19">
        <v>4</v>
      </c>
      <c r="N11" s="19">
        <v>29</v>
      </c>
      <c r="O11" s="19">
        <v>26</v>
      </c>
      <c r="P11" s="19">
        <v>27</v>
      </c>
    </row>
    <row r="12" spans="1:28" s="14" customFormat="1">
      <c r="A12" s="18" t="s">
        <v>73</v>
      </c>
      <c r="B12" s="19">
        <v>0</v>
      </c>
      <c r="C12" s="19">
        <v>40</v>
      </c>
      <c r="D12" s="20">
        <v>0</v>
      </c>
      <c r="E12" s="19">
        <v>10</v>
      </c>
      <c r="F12" s="19">
        <v>8</v>
      </c>
      <c r="G12" s="19">
        <v>10</v>
      </c>
      <c r="H12" s="19">
        <v>5</v>
      </c>
      <c r="I12" s="19">
        <v>6</v>
      </c>
      <c r="J12" s="19">
        <v>6</v>
      </c>
      <c r="K12" s="19">
        <v>2</v>
      </c>
      <c r="L12" s="19">
        <v>1</v>
      </c>
      <c r="M12" s="19">
        <v>1</v>
      </c>
      <c r="N12" s="19">
        <v>19</v>
      </c>
      <c r="O12" s="19">
        <v>20</v>
      </c>
      <c r="P12" s="19">
        <v>19</v>
      </c>
    </row>
    <row r="13" spans="1:28" s="14" customFormat="1">
      <c r="A13" s="18" t="s">
        <v>74</v>
      </c>
      <c r="B13" s="19">
        <v>0</v>
      </c>
      <c r="C13" s="19">
        <v>62</v>
      </c>
      <c r="D13" s="20">
        <v>0</v>
      </c>
      <c r="E13" s="19">
        <v>28</v>
      </c>
      <c r="F13" s="19">
        <v>34</v>
      </c>
      <c r="G13" s="19">
        <v>28</v>
      </c>
      <c r="H13" s="19">
        <v>2</v>
      </c>
      <c r="I13" s="19">
        <v>2</v>
      </c>
      <c r="J13" s="19">
        <v>4</v>
      </c>
      <c r="K13" s="19">
        <v>2</v>
      </c>
      <c r="L13" s="19">
        <v>1</v>
      </c>
      <c r="M13" s="19">
        <v>2</v>
      </c>
      <c r="N13" s="19">
        <v>26</v>
      </c>
      <c r="O13" s="19">
        <v>24</v>
      </c>
      <c r="P13" s="19">
        <v>22</v>
      </c>
    </row>
    <row r="14" spans="1:28" s="14" customFormat="1">
      <c r="A14" s="18" t="s">
        <v>75</v>
      </c>
      <c r="B14" s="19">
        <v>0</v>
      </c>
      <c r="C14" s="19">
        <v>171</v>
      </c>
      <c r="D14" s="20">
        <v>0</v>
      </c>
      <c r="E14" s="19">
        <v>69</v>
      </c>
      <c r="F14" s="19">
        <v>65</v>
      </c>
      <c r="G14" s="19">
        <v>67</v>
      </c>
      <c r="H14" s="19">
        <v>23</v>
      </c>
      <c r="I14" s="19">
        <v>20</v>
      </c>
      <c r="J14" s="19">
        <v>23</v>
      </c>
      <c r="K14" s="19">
        <v>22</v>
      </c>
      <c r="L14" s="19">
        <v>19</v>
      </c>
      <c r="M14" s="19">
        <v>19</v>
      </c>
      <c r="N14" s="19">
        <v>37</v>
      </c>
      <c r="O14" s="19">
        <v>32</v>
      </c>
      <c r="P14" s="19">
        <v>34</v>
      </c>
    </row>
    <row r="15" spans="1:28" s="14" customFormat="1">
      <c r="A15" s="18" t="s">
        <v>76</v>
      </c>
      <c r="B15" s="19">
        <v>0</v>
      </c>
      <c r="C15" s="19">
        <v>13</v>
      </c>
      <c r="D15" s="20">
        <v>0</v>
      </c>
      <c r="E15" s="19">
        <v>4</v>
      </c>
      <c r="F15" s="19">
        <v>4</v>
      </c>
      <c r="G15" s="19">
        <v>5</v>
      </c>
      <c r="H15" s="19">
        <v>2</v>
      </c>
      <c r="I15" s="19">
        <v>2</v>
      </c>
      <c r="J15" s="19">
        <v>2</v>
      </c>
      <c r="K15" s="19">
        <v>2</v>
      </c>
      <c r="L15" s="19">
        <v>1</v>
      </c>
      <c r="M15" s="19">
        <v>1</v>
      </c>
      <c r="N15" s="19">
        <v>4</v>
      </c>
      <c r="O15" s="19">
        <v>3</v>
      </c>
      <c r="P15" s="19">
        <v>3</v>
      </c>
    </row>
    <row r="16" spans="1:28" s="14" customFormat="1">
      <c r="A16" s="18" t="s">
        <v>77</v>
      </c>
      <c r="B16" s="19">
        <v>0</v>
      </c>
      <c r="C16" s="19">
        <v>32</v>
      </c>
      <c r="D16" s="20">
        <v>0</v>
      </c>
      <c r="E16" s="19">
        <v>6</v>
      </c>
      <c r="F16" s="19">
        <v>7</v>
      </c>
      <c r="G16" s="19">
        <v>6</v>
      </c>
      <c r="H16" s="19">
        <v>2</v>
      </c>
      <c r="I16" s="19">
        <v>1</v>
      </c>
      <c r="J16" s="19">
        <v>0</v>
      </c>
      <c r="K16" s="19">
        <v>7</v>
      </c>
      <c r="L16" s="19">
        <v>6</v>
      </c>
      <c r="M16" s="19">
        <v>6</v>
      </c>
      <c r="N16" s="19">
        <v>14</v>
      </c>
      <c r="O16" s="19">
        <v>13</v>
      </c>
      <c r="P16" s="19">
        <v>13</v>
      </c>
    </row>
    <row r="17" spans="1:16" s="14" customFormat="1">
      <c r="A17" s="18" t="s">
        <v>78</v>
      </c>
      <c r="B17" s="19">
        <v>0</v>
      </c>
      <c r="C17" s="19">
        <v>56</v>
      </c>
      <c r="D17" s="20">
        <v>0</v>
      </c>
      <c r="E17" s="19">
        <v>17</v>
      </c>
      <c r="F17" s="19">
        <v>18</v>
      </c>
      <c r="G17" s="19">
        <v>17</v>
      </c>
      <c r="H17" s="19">
        <v>4</v>
      </c>
      <c r="I17" s="19">
        <v>5</v>
      </c>
      <c r="J17" s="19">
        <v>4</v>
      </c>
      <c r="K17" s="19">
        <v>7</v>
      </c>
      <c r="L17" s="19">
        <v>5</v>
      </c>
      <c r="M17" s="19">
        <v>4</v>
      </c>
      <c r="N17" s="19">
        <v>22</v>
      </c>
      <c r="O17" s="19">
        <v>20</v>
      </c>
      <c r="P17" s="19">
        <v>18</v>
      </c>
    </row>
    <row r="18" spans="1:16" s="14" customFormat="1">
      <c r="A18" s="18" t="s">
        <v>79</v>
      </c>
      <c r="B18" s="19">
        <v>0</v>
      </c>
      <c r="C18" s="19">
        <v>133</v>
      </c>
      <c r="D18" s="20">
        <v>0</v>
      </c>
      <c r="E18" s="19">
        <v>57</v>
      </c>
      <c r="F18" s="19">
        <v>50</v>
      </c>
      <c r="G18" s="19">
        <v>51</v>
      </c>
      <c r="H18" s="19">
        <v>16</v>
      </c>
      <c r="I18" s="19">
        <v>14</v>
      </c>
      <c r="J18" s="19">
        <v>20</v>
      </c>
      <c r="K18" s="19">
        <v>13</v>
      </c>
      <c r="L18" s="19">
        <v>15</v>
      </c>
      <c r="M18" s="19">
        <v>13</v>
      </c>
      <c r="N18" s="19">
        <v>28</v>
      </c>
      <c r="O18" s="19">
        <v>24</v>
      </c>
      <c r="P18" s="19">
        <v>22</v>
      </c>
    </row>
    <row r="19" spans="1:16" s="14" customFormat="1">
      <c r="A19" s="18" t="s">
        <v>81</v>
      </c>
      <c r="B19" s="19">
        <v>0</v>
      </c>
      <c r="C19" s="19">
        <v>36</v>
      </c>
      <c r="D19" s="20">
        <v>0</v>
      </c>
      <c r="E19" s="19">
        <v>11</v>
      </c>
      <c r="F19" s="19">
        <v>8</v>
      </c>
      <c r="G19" s="19">
        <v>9</v>
      </c>
      <c r="H19" s="19">
        <v>4</v>
      </c>
      <c r="I19" s="19">
        <v>4</v>
      </c>
      <c r="J19" s="19">
        <v>3</v>
      </c>
      <c r="K19" s="19">
        <v>6</v>
      </c>
      <c r="L19" s="19">
        <v>3</v>
      </c>
      <c r="M19" s="19">
        <v>3</v>
      </c>
      <c r="N19" s="19">
        <v>15</v>
      </c>
      <c r="O19" s="19">
        <v>15</v>
      </c>
      <c r="P19" s="19">
        <v>13</v>
      </c>
    </row>
    <row r="20" spans="1:16" s="14" customFormat="1">
      <c r="A20" s="18" t="s">
        <v>83</v>
      </c>
      <c r="B20" s="19">
        <v>0</v>
      </c>
      <c r="C20" s="19">
        <v>12</v>
      </c>
      <c r="D20" s="20">
        <v>0</v>
      </c>
      <c r="E20" s="19">
        <v>3</v>
      </c>
      <c r="F20" s="19">
        <v>3</v>
      </c>
      <c r="G20" s="19">
        <v>3</v>
      </c>
      <c r="H20" s="19">
        <v>0</v>
      </c>
      <c r="I20" s="19">
        <v>0</v>
      </c>
      <c r="J20" s="19">
        <v>0</v>
      </c>
      <c r="K20" s="19">
        <v>1</v>
      </c>
      <c r="L20" s="19">
        <v>1</v>
      </c>
      <c r="M20" s="19">
        <v>1</v>
      </c>
      <c r="N20" s="19">
        <v>6</v>
      </c>
      <c r="O20" s="19">
        <v>4</v>
      </c>
      <c r="P20" s="19">
        <v>5</v>
      </c>
    </row>
    <row r="21" spans="1:16" s="14" customFormat="1">
      <c r="A21" s="18" t="s">
        <v>85</v>
      </c>
      <c r="B21" s="19">
        <v>0</v>
      </c>
      <c r="C21" s="19">
        <v>40</v>
      </c>
      <c r="D21" s="20">
        <v>0</v>
      </c>
      <c r="E21" s="19">
        <v>19</v>
      </c>
      <c r="F21" s="19">
        <v>17</v>
      </c>
      <c r="G21" s="19">
        <v>18</v>
      </c>
      <c r="H21" s="19">
        <v>5</v>
      </c>
      <c r="I21" s="19">
        <v>3</v>
      </c>
      <c r="J21" s="19">
        <v>4</v>
      </c>
      <c r="K21" s="19">
        <v>4</v>
      </c>
      <c r="L21" s="19">
        <v>4</v>
      </c>
      <c r="M21" s="19">
        <v>4</v>
      </c>
      <c r="N21" s="19">
        <v>12</v>
      </c>
      <c r="O21" s="19">
        <v>9</v>
      </c>
      <c r="P21" s="19">
        <v>10</v>
      </c>
    </row>
    <row r="22" spans="1:16" s="22" customFormat="1" ht="34.5" customHeight="1">
      <c r="A22" s="25" t="s">
        <v>251</v>
      </c>
      <c r="B22" s="23">
        <f>SUM(B7:B21)</f>
        <v>0</v>
      </c>
      <c r="C22" s="23">
        <f>SUM(C7:C21)</f>
        <v>869</v>
      </c>
      <c r="D22" s="24">
        <v>0</v>
      </c>
      <c r="E22" s="23">
        <f t="shared" ref="E22:P22" si="0">SUM(E7:E21)</f>
        <v>313</v>
      </c>
      <c r="F22" s="23">
        <f t="shared" si="0"/>
        <v>296</v>
      </c>
      <c r="G22" s="23">
        <f t="shared" si="0"/>
        <v>298</v>
      </c>
      <c r="H22" s="23">
        <f t="shared" si="0"/>
        <v>95</v>
      </c>
      <c r="I22" s="23">
        <f t="shared" si="0"/>
        <v>88</v>
      </c>
      <c r="J22" s="23">
        <f t="shared" si="0"/>
        <v>105</v>
      </c>
      <c r="K22" s="23">
        <f t="shared" si="0"/>
        <v>94</v>
      </c>
      <c r="L22" s="23">
        <f t="shared" si="0"/>
        <v>82</v>
      </c>
      <c r="M22" s="23">
        <f t="shared" si="0"/>
        <v>78</v>
      </c>
      <c r="N22" s="23">
        <f t="shared" si="0"/>
        <v>280</v>
      </c>
      <c r="O22" s="23">
        <f t="shared" si="0"/>
        <v>251</v>
      </c>
      <c r="P22" s="23">
        <f t="shared" si="0"/>
        <v>249</v>
      </c>
    </row>
    <row r="23" spans="1:16" s="14" customFormat="1">
      <c r="A23" s="18" t="s">
        <v>100</v>
      </c>
      <c r="B23" s="19">
        <v>0</v>
      </c>
      <c r="C23" s="19">
        <v>94</v>
      </c>
      <c r="D23" s="20">
        <v>0</v>
      </c>
      <c r="E23" s="19">
        <v>35</v>
      </c>
      <c r="F23" s="19">
        <v>33</v>
      </c>
      <c r="G23" s="19">
        <v>34</v>
      </c>
      <c r="H23" s="19">
        <v>10</v>
      </c>
      <c r="I23" s="19">
        <v>8</v>
      </c>
      <c r="J23" s="19">
        <v>8</v>
      </c>
      <c r="K23" s="19">
        <v>6</v>
      </c>
      <c r="L23" s="19">
        <v>7</v>
      </c>
      <c r="M23" s="19">
        <v>6</v>
      </c>
      <c r="N23" s="19">
        <v>28</v>
      </c>
      <c r="O23" s="19">
        <v>27</v>
      </c>
      <c r="P23" s="19">
        <v>31</v>
      </c>
    </row>
    <row r="24" spans="1:16" s="14" customFormat="1">
      <c r="A24" s="18" t="s">
        <v>101</v>
      </c>
      <c r="B24" s="19">
        <v>0</v>
      </c>
      <c r="C24" s="19">
        <v>72</v>
      </c>
      <c r="D24" s="20">
        <v>0</v>
      </c>
      <c r="E24" s="19">
        <v>25</v>
      </c>
      <c r="F24" s="19">
        <v>24</v>
      </c>
      <c r="G24" s="19">
        <v>24</v>
      </c>
      <c r="H24" s="19">
        <v>10</v>
      </c>
      <c r="I24" s="19">
        <v>8</v>
      </c>
      <c r="J24" s="19">
        <v>11</v>
      </c>
      <c r="K24" s="19">
        <v>10</v>
      </c>
      <c r="L24" s="19">
        <v>9</v>
      </c>
      <c r="M24" s="19">
        <v>8</v>
      </c>
      <c r="N24" s="19">
        <v>21</v>
      </c>
      <c r="O24" s="19">
        <v>20</v>
      </c>
      <c r="P24" s="19">
        <v>22</v>
      </c>
    </row>
    <row r="25" spans="1:16" s="14" customFormat="1">
      <c r="A25" s="18" t="s">
        <v>102</v>
      </c>
      <c r="B25" s="19">
        <v>0</v>
      </c>
      <c r="C25" s="19">
        <v>39</v>
      </c>
      <c r="D25" s="20">
        <v>0</v>
      </c>
      <c r="E25" s="19">
        <v>15</v>
      </c>
      <c r="F25" s="19">
        <v>13</v>
      </c>
      <c r="G25" s="19">
        <v>13</v>
      </c>
      <c r="H25" s="19">
        <v>5</v>
      </c>
      <c r="I25" s="19">
        <v>4</v>
      </c>
      <c r="J25" s="19">
        <v>4</v>
      </c>
      <c r="K25" s="19">
        <v>1</v>
      </c>
      <c r="L25" s="19">
        <v>0</v>
      </c>
      <c r="M25" s="19">
        <v>1</v>
      </c>
      <c r="N25" s="19">
        <v>14</v>
      </c>
      <c r="O25" s="19">
        <v>14</v>
      </c>
      <c r="P25" s="19">
        <v>14</v>
      </c>
    </row>
    <row r="26" spans="1:16" s="14" customFormat="1">
      <c r="A26" s="18" t="s">
        <v>103</v>
      </c>
      <c r="B26" s="19">
        <v>0</v>
      </c>
      <c r="C26" s="19">
        <v>61</v>
      </c>
      <c r="D26" s="20">
        <v>0</v>
      </c>
      <c r="E26" s="19">
        <v>25</v>
      </c>
      <c r="F26" s="19">
        <v>23</v>
      </c>
      <c r="G26" s="19">
        <v>23</v>
      </c>
      <c r="H26" s="19">
        <v>4</v>
      </c>
      <c r="I26" s="19">
        <v>4</v>
      </c>
      <c r="J26" s="19">
        <v>6</v>
      </c>
      <c r="K26" s="19">
        <v>6</v>
      </c>
      <c r="L26" s="19">
        <v>4</v>
      </c>
      <c r="M26" s="19">
        <v>3</v>
      </c>
      <c r="N26" s="19">
        <v>20</v>
      </c>
      <c r="O26" s="19">
        <v>18</v>
      </c>
      <c r="P26" s="19">
        <v>21</v>
      </c>
    </row>
    <row r="27" spans="1:16" s="14" customFormat="1">
      <c r="A27" s="18" t="s">
        <v>104</v>
      </c>
      <c r="B27" s="19">
        <v>0</v>
      </c>
      <c r="C27" s="19">
        <v>49</v>
      </c>
      <c r="D27" s="20">
        <v>0</v>
      </c>
      <c r="E27" s="19">
        <v>19</v>
      </c>
      <c r="F27" s="19">
        <v>16</v>
      </c>
      <c r="G27" s="19">
        <v>17</v>
      </c>
      <c r="H27" s="19">
        <v>4</v>
      </c>
      <c r="I27" s="19">
        <v>4</v>
      </c>
      <c r="J27" s="19">
        <v>4</v>
      </c>
      <c r="K27" s="19">
        <v>3</v>
      </c>
      <c r="L27" s="19">
        <v>3</v>
      </c>
      <c r="M27" s="19">
        <v>2</v>
      </c>
      <c r="N27" s="19">
        <v>14</v>
      </c>
      <c r="O27" s="19">
        <v>14</v>
      </c>
      <c r="P27" s="19">
        <v>16</v>
      </c>
    </row>
    <row r="28" spans="1:16" s="14" customFormat="1">
      <c r="A28" s="18" t="s">
        <v>105</v>
      </c>
      <c r="B28" s="19">
        <v>0</v>
      </c>
      <c r="C28" s="19">
        <v>45</v>
      </c>
      <c r="D28" s="20">
        <v>0</v>
      </c>
      <c r="E28" s="19">
        <v>11</v>
      </c>
      <c r="F28" s="19">
        <v>13</v>
      </c>
      <c r="G28" s="19">
        <v>12</v>
      </c>
      <c r="H28" s="19">
        <v>4</v>
      </c>
      <c r="I28" s="19">
        <v>3</v>
      </c>
      <c r="J28" s="19">
        <v>7</v>
      </c>
      <c r="K28" s="19">
        <v>6</v>
      </c>
      <c r="L28" s="19">
        <v>3</v>
      </c>
      <c r="M28" s="19">
        <v>3</v>
      </c>
      <c r="N28" s="19">
        <v>17</v>
      </c>
      <c r="O28" s="19">
        <v>14</v>
      </c>
      <c r="P28" s="19">
        <v>17</v>
      </c>
    </row>
    <row r="29" spans="1:16" s="14" customFormat="1">
      <c r="A29" s="18" t="s">
        <v>108</v>
      </c>
      <c r="B29" s="19">
        <v>0</v>
      </c>
      <c r="C29" s="19">
        <v>25</v>
      </c>
      <c r="D29" s="20">
        <v>0</v>
      </c>
      <c r="E29" s="19">
        <v>8</v>
      </c>
      <c r="F29" s="19">
        <v>7</v>
      </c>
      <c r="G29" s="19">
        <v>7</v>
      </c>
      <c r="H29" s="19">
        <v>5</v>
      </c>
      <c r="I29" s="19">
        <v>4</v>
      </c>
      <c r="J29" s="19">
        <v>4</v>
      </c>
      <c r="K29" s="19">
        <v>2</v>
      </c>
      <c r="L29" s="19">
        <v>2</v>
      </c>
      <c r="M29" s="19">
        <v>2</v>
      </c>
      <c r="N29" s="19">
        <v>7</v>
      </c>
      <c r="O29" s="19">
        <v>6</v>
      </c>
      <c r="P29" s="19">
        <v>7</v>
      </c>
    </row>
    <row r="30" spans="1:16" s="14" customFormat="1">
      <c r="A30" s="18" t="s">
        <v>109</v>
      </c>
      <c r="B30" s="19">
        <v>0</v>
      </c>
      <c r="C30" s="19">
        <v>22</v>
      </c>
      <c r="D30" s="20">
        <v>0</v>
      </c>
      <c r="E30" s="19">
        <v>9</v>
      </c>
      <c r="F30" s="19">
        <v>10</v>
      </c>
      <c r="G30" s="19">
        <v>9</v>
      </c>
      <c r="H30" s="19">
        <v>1</v>
      </c>
      <c r="I30" s="19">
        <v>1</v>
      </c>
      <c r="J30" s="19">
        <v>0</v>
      </c>
      <c r="K30" s="19">
        <v>2</v>
      </c>
      <c r="L30" s="19">
        <v>2</v>
      </c>
      <c r="M30" s="19">
        <v>1</v>
      </c>
      <c r="N30" s="19">
        <v>7</v>
      </c>
      <c r="O30" s="19">
        <v>4</v>
      </c>
      <c r="P30" s="19">
        <v>6</v>
      </c>
    </row>
    <row r="31" spans="1:16" s="14" customFormat="1">
      <c r="A31" s="18" t="s">
        <v>110</v>
      </c>
      <c r="B31" s="19">
        <v>0</v>
      </c>
      <c r="C31" s="19">
        <v>30</v>
      </c>
      <c r="D31" s="20">
        <v>0</v>
      </c>
      <c r="E31" s="19">
        <v>9</v>
      </c>
      <c r="F31" s="19">
        <v>8</v>
      </c>
      <c r="G31" s="19">
        <v>8</v>
      </c>
      <c r="H31" s="19">
        <v>4</v>
      </c>
      <c r="I31" s="19">
        <v>5</v>
      </c>
      <c r="J31" s="19">
        <v>5</v>
      </c>
      <c r="K31" s="19">
        <v>2</v>
      </c>
      <c r="L31" s="19">
        <v>2</v>
      </c>
      <c r="M31" s="19">
        <v>2</v>
      </c>
      <c r="N31" s="19">
        <v>13</v>
      </c>
      <c r="O31" s="19">
        <v>9</v>
      </c>
      <c r="P31" s="19">
        <v>9</v>
      </c>
    </row>
    <row r="32" spans="1:16" s="14" customFormat="1">
      <c r="A32" s="18" t="s">
        <v>111</v>
      </c>
      <c r="B32" s="19">
        <v>0</v>
      </c>
      <c r="C32" s="19">
        <v>50</v>
      </c>
      <c r="D32" s="20">
        <v>0</v>
      </c>
      <c r="E32" s="19">
        <v>11</v>
      </c>
      <c r="F32" s="19">
        <v>11</v>
      </c>
      <c r="G32" s="19">
        <v>8</v>
      </c>
      <c r="H32" s="19">
        <v>5</v>
      </c>
      <c r="I32" s="19">
        <v>5</v>
      </c>
      <c r="J32" s="19">
        <v>3</v>
      </c>
      <c r="K32" s="19">
        <v>8</v>
      </c>
      <c r="L32" s="19">
        <v>10</v>
      </c>
      <c r="M32" s="19">
        <v>6</v>
      </c>
      <c r="N32" s="19">
        <v>19</v>
      </c>
      <c r="O32" s="19">
        <v>15</v>
      </c>
      <c r="P32" s="19">
        <v>17</v>
      </c>
    </row>
    <row r="33" spans="1:16" s="14" customFormat="1">
      <c r="A33" s="18" t="s">
        <v>112</v>
      </c>
      <c r="B33" s="19">
        <v>0</v>
      </c>
      <c r="C33" s="19">
        <v>54</v>
      </c>
      <c r="D33" s="20">
        <v>0</v>
      </c>
      <c r="E33" s="19">
        <v>16</v>
      </c>
      <c r="F33" s="19">
        <v>16</v>
      </c>
      <c r="G33" s="19">
        <v>17</v>
      </c>
      <c r="H33" s="19">
        <v>6</v>
      </c>
      <c r="I33" s="19">
        <v>5</v>
      </c>
      <c r="J33" s="19">
        <v>6</v>
      </c>
      <c r="K33" s="19">
        <v>5</v>
      </c>
      <c r="L33" s="19">
        <v>5</v>
      </c>
      <c r="M33" s="19">
        <v>4</v>
      </c>
      <c r="N33" s="19">
        <v>23</v>
      </c>
      <c r="O33" s="19">
        <v>20</v>
      </c>
      <c r="P33" s="19">
        <v>22</v>
      </c>
    </row>
    <row r="34" spans="1:16" s="14" customFormat="1">
      <c r="A34" s="18" t="s">
        <v>113</v>
      </c>
      <c r="B34" s="19">
        <v>0</v>
      </c>
      <c r="C34" s="19">
        <v>109</v>
      </c>
      <c r="D34" s="20">
        <v>0</v>
      </c>
      <c r="E34" s="19">
        <v>26</v>
      </c>
      <c r="F34" s="19">
        <v>23</v>
      </c>
      <c r="G34" s="19">
        <v>27</v>
      </c>
      <c r="H34" s="19">
        <v>8</v>
      </c>
      <c r="I34" s="19">
        <v>7</v>
      </c>
      <c r="J34" s="19">
        <v>10</v>
      </c>
      <c r="K34" s="19">
        <v>17</v>
      </c>
      <c r="L34" s="19">
        <v>20</v>
      </c>
      <c r="M34" s="19">
        <v>16</v>
      </c>
      <c r="N34" s="19">
        <v>33</v>
      </c>
      <c r="O34" s="19">
        <v>34</v>
      </c>
      <c r="P34" s="19">
        <v>31</v>
      </c>
    </row>
    <row r="35" spans="1:16" s="14" customFormat="1">
      <c r="A35" s="18" t="s">
        <v>116</v>
      </c>
      <c r="B35" s="19">
        <v>0</v>
      </c>
      <c r="C35" s="19">
        <v>47</v>
      </c>
      <c r="D35" s="20">
        <v>0</v>
      </c>
      <c r="E35" s="19">
        <v>10</v>
      </c>
      <c r="F35" s="19">
        <v>7</v>
      </c>
      <c r="G35" s="19">
        <v>9</v>
      </c>
      <c r="H35" s="19">
        <v>1</v>
      </c>
      <c r="I35" s="19">
        <v>1</v>
      </c>
      <c r="J35" s="19">
        <v>2</v>
      </c>
      <c r="K35" s="19">
        <v>3</v>
      </c>
      <c r="L35" s="19">
        <v>4</v>
      </c>
      <c r="M35" s="19">
        <v>3</v>
      </c>
      <c r="N35" s="19">
        <v>22</v>
      </c>
      <c r="O35" s="19">
        <v>22</v>
      </c>
      <c r="P35" s="19">
        <v>23</v>
      </c>
    </row>
    <row r="36" spans="1:16" s="14" customFormat="1">
      <c r="A36" s="18" t="s">
        <v>117</v>
      </c>
      <c r="B36" s="19">
        <v>0</v>
      </c>
      <c r="C36" s="19">
        <v>37</v>
      </c>
      <c r="D36" s="20">
        <v>0</v>
      </c>
      <c r="E36" s="19">
        <v>12</v>
      </c>
      <c r="F36" s="19">
        <v>13</v>
      </c>
      <c r="G36" s="19">
        <v>12</v>
      </c>
      <c r="H36" s="19">
        <v>4</v>
      </c>
      <c r="I36" s="19">
        <v>1</v>
      </c>
      <c r="J36" s="19">
        <v>1</v>
      </c>
      <c r="K36" s="19">
        <v>7</v>
      </c>
      <c r="L36" s="19">
        <v>3</v>
      </c>
      <c r="M36" s="19">
        <v>3</v>
      </c>
      <c r="N36" s="19">
        <v>12</v>
      </c>
      <c r="O36" s="19">
        <v>12</v>
      </c>
      <c r="P36" s="19">
        <v>11</v>
      </c>
    </row>
    <row r="37" spans="1:16" s="14" customFormat="1">
      <c r="A37" s="18" t="s">
        <v>118</v>
      </c>
      <c r="B37" s="19">
        <v>0</v>
      </c>
      <c r="C37" s="19">
        <v>29</v>
      </c>
      <c r="D37" s="20">
        <v>0</v>
      </c>
      <c r="E37" s="19">
        <v>9</v>
      </c>
      <c r="F37" s="19">
        <v>10</v>
      </c>
      <c r="G37" s="19">
        <v>6</v>
      </c>
      <c r="H37" s="19">
        <v>3</v>
      </c>
      <c r="I37" s="19">
        <v>4</v>
      </c>
      <c r="J37" s="19">
        <v>1</v>
      </c>
      <c r="K37" s="19">
        <v>5</v>
      </c>
      <c r="L37" s="19">
        <v>4</v>
      </c>
      <c r="M37" s="19">
        <v>4</v>
      </c>
      <c r="N37" s="19">
        <v>9</v>
      </c>
      <c r="O37" s="19">
        <v>6</v>
      </c>
      <c r="P37" s="19">
        <v>7</v>
      </c>
    </row>
    <row r="38" spans="1:16" s="14" customFormat="1">
      <c r="A38" s="18" t="s">
        <v>119</v>
      </c>
      <c r="B38" s="19">
        <v>0</v>
      </c>
      <c r="C38" s="19">
        <v>49</v>
      </c>
      <c r="D38" s="20">
        <v>0</v>
      </c>
      <c r="E38" s="19">
        <v>18</v>
      </c>
      <c r="F38" s="19">
        <v>20</v>
      </c>
      <c r="G38" s="19">
        <v>20</v>
      </c>
      <c r="H38" s="19">
        <v>3</v>
      </c>
      <c r="I38" s="19">
        <v>1</v>
      </c>
      <c r="J38" s="19">
        <v>3</v>
      </c>
      <c r="K38" s="19">
        <v>7</v>
      </c>
      <c r="L38" s="19">
        <v>5</v>
      </c>
      <c r="M38" s="19">
        <v>5</v>
      </c>
      <c r="N38" s="19">
        <v>15</v>
      </c>
      <c r="O38" s="19">
        <v>15</v>
      </c>
      <c r="P38" s="19">
        <v>16</v>
      </c>
    </row>
    <row r="39" spans="1:16" s="14" customFormat="1">
      <c r="A39" s="18" t="s">
        <v>121</v>
      </c>
      <c r="B39" s="19">
        <v>0</v>
      </c>
      <c r="C39" s="19">
        <v>28</v>
      </c>
      <c r="D39" s="20">
        <v>0</v>
      </c>
      <c r="E39" s="19">
        <v>10</v>
      </c>
      <c r="F39" s="19">
        <v>10</v>
      </c>
      <c r="G39" s="19">
        <v>10</v>
      </c>
      <c r="H39" s="19">
        <v>8</v>
      </c>
      <c r="I39" s="19">
        <v>8</v>
      </c>
      <c r="J39" s="19">
        <v>8</v>
      </c>
      <c r="K39" s="19">
        <v>1</v>
      </c>
      <c r="L39" s="19">
        <v>1</v>
      </c>
      <c r="M39" s="19">
        <v>1</v>
      </c>
      <c r="N39" s="19">
        <v>8</v>
      </c>
      <c r="O39" s="19">
        <v>7</v>
      </c>
      <c r="P39" s="19">
        <v>7</v>
      </c>
    </row>
    <row r="40" spans="1:16" s="14" customFormat="1">
      <c r="A40" s="18" t="s">
        <v>122</v>
      </c>
      <c r="B40" s="19">
        <v>0</v>
      </c>
      <c r="C40" s="19">
        <v>45</v>
      </c>
      <c r="D40" s="20">
        <v>0</v>
      </c>
      <c r="E40" s="19">
        <v>23</v>
      </c>
      <c r="F40" s="19">
        <v>22</v>
      </c>
      <c r="G40" s="19">
        <v>25</v>
      </c>
      <c r="H40" s="19">
        <v>1</v>
      </c>
      <c r="I40" s="19">
        <v>2</v>
      </c>
      <c r="J40" s="19">
        <v>2</v>
      </c>
      <c r="K40" s="19">
        <v>1</v>
      </c>
      <c r="L40" s="19">
        <v>2</v>
      </c>
      <c r="M40" s="19">
        <v>0</v>
      </c>
      <c r="N40" s="19">
        <v>12</v>
      </c>
      <c r="O40" s="19">
        <v>13</v>
      </c>
      <c r="P40" s="19">
        <v>12</v>
      </c>
    </row>
    <row r="41" spans="1:16" s="14" customFormat="1">
      <c r="A41" s="18" t="s">
        <v>124</v>
      </c>
      <c r="B41" s="19">
        <v>0</v>
      </c>
      <c r="C41" s="19">
        <v>113</v>
      </c>
      <c r="D41" s="20">
        <v>0</v>
      </c>
      <c r="E41" s="19">
        <v>38</v>
      </c>
      <c r="F41" s="19">
        <v>38</v>
      </c>
      <c r="G41" s="19">
        <v>38</v>
      </c>
      <c r="H41" s="19">
        <v>10</v>
      </c>
      <c r="I41" s="19">
        <v>12</v>
      </c>
      <c r="J41" s="19">
        <v>11</v>
      </c>
      <c r="K41" s="19">
        <v>14</v>
      </c>
      <c r="L41" s="19">
        <v>11</v>
      </c>
      <c r="M41" s="19">
        <v>12</v>
      </c>
      <c r="N41" s="19">
        <v>40</v>
      </c>
      <c r="O41" s="19">
        <v>39</v>
      </c>
      <c r="P41" s="19">
        <v>37</v>
      </c>
    </row>
    <row r="42" spans="1:16" s="14" customFormat="1">
      <c r="A42" s="18" t="s">
        <v>125</v>
      </c>
      <c r="B42" s="19">
        <v>0</v>
      </c>
      <c r="C42" s="19">
        <v>46</v>
      </c>
      <c r="D42" s="20">
        <v>0</v>
      </c>
      <c r="E42" s="19">
        <v>15</v>
      </c>
      <c r="F42" s="19">
        <v>15</v>
      </c>
      <c r="G42" s="19">
        <v>16</v>
      </c>
      <c r="H42" s="19">
        <v>4</v>
      </c>
      <c r="I42" s="19">
        <v>4</v>
      </c>
      <c r="J42" s="19">
        <v>7</v>
      </c>
      <c r="K42" s="19">
        <v>7</v>
      </c>
      <c r="L42" s="19">
        <v>9</v>
      </c>
      <c r="M42" s="19">
        <v>7</v>
      </c>
      <c r="N42" s="19">
        <v>14</v>
      </c>
      <c r="O42" s="19">
        <v>13</v>
      </c>
      <c r="P42" s="19">
        <v>14</v>
      </c>
    </row>
    <row r="43" spans="1:16" s="14" customFormat="1">
      <c r="A43" s="18" t="s">
        <v>126</v>
      </c>
      <c r="B43" s="19">
        <v>0</v>
      </c>
      <c r="C43" s="19">
        <v>65</v>
      </c>
      <c r="D43" s="20">
        <v>0</v>
      </c>
      <c r="E43" s="19">
        <v>23</v>
      </c>
      <c r="F43" s="19">
        <v>21</v>
      </c>
      <c r="G43" s="19">
        <v>20</v>
      </c>
      <c r="H43" s="19">
        <v>7</v>
      </c>
      <c r="I43" s="19">
        <v>8</v>
      </c>
      <c r="J43" s="19">
        <v>10</v>
      </c>
      <c r="K43" s="19">
        <v>8</v>
      </c>
      <c r="L43" s="19">
        <v>6</v>
      </c>
      <c r="M43" s="19">
        <v>7</v>
      </c>
      <c r="N43" s="19">
        <v>22</v>
      </c>
      <c r="O43" s="19">
        <v>18</v>
      </c>
      <c r="P43" s="19">
        <v>19</v>
      </c>
    </row>
    <row r="44" spans="1:16" s="14" customFormat="1">
      <c r="A44" s="18" t="s">
        <v>127</v>
      </c>
      <c r="B44" s="19">
        <v>0</v>
      </c>
      <c r="C44" s="19">
        <v>36</v>
      </c>
      <c r="D44" s="20">
        <v>0</v>
      </c>
      <c r="E44" s="19">
        <v>9</v>
      </c>
      <c r="F44" s="19">
        <v>10</v>
      </c>
      <c r="G44" s="19">
        <v>9</v>
      </c>
      <c r="H44" s="19">
        <v>3</v>
      </c>
      <c r="I44" s="19">
        <v>3</v>
      </c>
      <c r="J44" s="19">
        <v>3</v>
      </c>
      <c r="K44" s="19">
        <v>8</v>
      </c>
      <c r="L44" s="19">
        <v>8</v>
      </c>
      <c r="M44" s="19">
        <v>6</v>
      </c>
      <c r="N44" s="19">
        <v>12</v>
      </c>
      <c r="O44" s="19">
        <v>11</v>
      </c>
      <c r="P44" s="19">
        <v>11</v>
      </c>
    </row>
    <row r="45" spans="1:16" s="14" customFormat="1">
      <c r="A45" s="18" t="s">
        <v>128</v>
      </c>
      <c r="B45" s="19">
        <v>0</v>
      </c>
      <c r="C45" s="19">
        <v>57</v>
      </c>
      <c r="D45" s="20">
        <v>0</v>
      </c>
      <c r="E45" s="19">
        <v>22</v>
      </c>
      <c r="F45" s="19">
        <v>19</v>
      </c>
      <c r="G45" s="19">
        <v>18</v>
      </c>
      <c r="H45" s="19">
        <v>0</v>
      </c>
      <c r="I45" s="19">
        <v>0</v>
      </c>
      <c r="J45" s="19">
        <v>1</v>
      </c>
      <c r="K45" s="19">
        <v>7</v>
      </c>
      <c r="L45" s="19">
        <v>7</v>
      </c>
      <c r="M45" s="19">
        <v>7</v>
      </c>
      <c r="N45" s="19">
        <v>22</v>
      </c>
      <c r="O45" s="19">
        <v>19</v>
      </c>
      <c r="P45" s="19">
        <v>20</v>
      </c>
    </row>
    <row r="46" spans="1:16" s="14" customFormat="1">
      <c r="A46" s="18" t="s">
        <v>129</v>
      </c>
      <c r="B46" s="19">
        <v>0</v>
      </c>
      <c r="C46" s="19">
        <v>69</v>
      </c>
      <c r="D46" s="20">
        <v>0</v>
      </c>
      <c r="E46" s="19">
        <v>15</v>
      </c>
      <c r="F46" s="19">
        <v>15</v>
      </c>
      <c r="G46" s="19">
        <v>15</v>
      </c>
      <c r="H46" s="19">
        <v>5</v>
      </c>
      <c r="I46" s="19">
        <v>5</v>
      </c>
      <c r="J46" s="19">
        <v>4</v>
      </c>
      <c r="K46" s="19">
        <v>7</v>
      </c>
      <c r="L46" s="19">
        <v>8</v>
      </c>
      <c r="M46" s="19">
        <v>9</v>
      </c>
      <c r="N46" s="19">
        <v>32</v>
      </c>
      <c r="O46" s="19">
        <v>28</v>
      </c>
      <c r="P46" s="19">
        <v>32</v>
      </c>
    </row>
    <row r="47" spans="1:16" s="14" customFormat="1">
      <c r="A47" s="18" t="s">
        <v>130</v>
      </c>
      <c r="B47" s="19">
        <v>0</v>
      </c>
      <c r="C47" s="19">
        <v>47</v>
      </c>
      <c r="D47" s="20">
        <v>0</v>
      </c>
      <c r="E47" s="19">
        <v>12</v>
      </c>
      <c r="F47" s="19">
        <v>12</v>
      </c>
      <c r="G47" s="19">
        <v>12</v>
      </c>
      <c r="H47" s="19">
        <v>9</v>
      </c>
      <c r="I47" s="19">
        <v>8</v>
      </c>
      <c r="J47" s="19">
        <v>10</v>
      </c>
      <c r="K47" s="19">
        <v>4</v>
      </c>
      <c r="L47" s="19">
        <v>2</v>
      </c>
      <c r="M47" s="19">
        <v>3</v>
      </c>
      <c r="N47" s="19">
        <v>18</v>
      </c>
      <c r="O47" s="19">
        <v>17</v>
      </c>
      <c r="P47" s="19">
        <v>15</v>
      </c>
    </row>
    <row r="48" spans="1:16" s="14" customFormat="1">
      <c r="A48" s="18" t="s">
        <v>131</v>
      </c>
      <c r="B48" s="19">
        <v>0</v>
      </c>
      <c r="C48" s="19">
        <v>40</v>
      </c>
      <c r="D48" s="20">
        <v>0</v>
      </c>
      <c r="E48" s="19">
        <v>12</v>
      </c>
      <c r="F48" s="19">
        <v>8</v>
      </c>
      <c r="G48" s="19">
        <v>10</v>
      </c>
      <c r="H48" s="19">
        <v>5</v>
      </c>
      <c r="I48" s="19">
        <v>5</v>
      </c>
      <c r="J48" s="19">
        <v>6</v>
      </c>
      <c r="K48" s="19">
        <v>7</v>
      </c>
      <c r="L48" s="19">
        <v>6</v>
      </c>
      <c r="M48" s="19">
        <v>5</v>
      </c>
      <c r="N48" s="19">
        <v>11</v>
      </c>
      <c r="O48" s="19">
        <v>11</v>
      </c>
      <c r="P48" s="19">
        <v>11</v>
      </c>
    </row>
    <row r="49" spans="1:16" s="14" customFormat="1">
      <c r="A49" s="18" t="s">
        <v>132</v>
      </c>
      <c r="B49" s="19">
        <v>0</v>
      </c>
      <c r="C49" s="19">
        <v>16</v>
      </c>
      <c r="D49" s="20">
        <v>0</v>
      </c>
      <c r="E49" s="19">
        <v>5</v>
      </c>
      <c r="F49" s="19">
        <v>4</v>
      </c>
      <c r="G49" s="19">
        <v>4</v>
      </c>
      <c r="H49" s="19">
        <v>1</v>
      </c>
      <c r="I49" s="19">
        <v>1</v>
      </c>
      <c r="J49" s="19">
        <v>3</v>
      </c>
      <c r="K49" s="19">
        <v>3</v>
      </c>
      <c r="L49" s="19">
        <v>5</v>
      </c>
      <c r="M49" s="19">
        <v>3</v>
      </c>
      <c r="N49" s="19">
        <v>3</v>
      </c>
      <c r="O49" s="19">
        <v>3</v>
      </c>
      <c r="P49" s="19">
        <v>2</v>
      </c>
    </row>
    <row r="50" spans="1:16" s="14" customFormat="1">
      <c r="A50" s="18" t="s">
        <v>133</v>
      </c>
      <c r="B50" s="19">
        <v>0</v>
      </c>
      <c r="C50" s="19">
        <v>40</v>
      </c>
      <c r="D50" s="20">
        <v>0</v>
      </c>
      <c r="E50" s="19">
        <v>7</v>
      </c>
      <c r="F50" s="19">
        <v>8</v>
      </c>
      <c r="G50" s="19">
        <v>7</v>
      </c>
      <c r="H50" s="19">
        <v>8</v>
      </c>
      <c r="I50" s="19">
        <v>9</v>
      </c>
      <c r="J50" s="19">
        <v>9</v>
      </c>
      <c r="K50" s="19">
        <v>3</v>
      </c>
      <c r="L50" s="19">
        <v>3</v>
      </c>
      <c r="M50" s="19">
        <v>3</v>
      </c>
      <c r="N50" s="19">
        <v>16</v>
      </c>
      <c r="O50" s="19">
        <v>15</v>
      </c>
      <c r="P50" s="19">
        <v>16</v>
      </c>
    </row>
    <row r="51" spans="1:16" s="14" customFormat="1">
      <c r="A51" s="18" t="s">
        <v>134</v>
      </c>
      <c r="B51" s="19">
        <v>0</v>
      </c>
      <c r="C51" s="19">
        <v>79</v>
      </c>
      <c r="D51" s="20">
        <v>0</v>
      </c>
      <c r="E51" s="19">
        <v>38</v>
      </c>
      <c r="F51" s="19">
        <v>38</v>
      </c>
      <c r="G51" s="19">
        <v>35</v>
      </c>
      <c r="H51" s="19">
        <v>8</v>
      </c>
      <c r="I51" s="19">
        <v>7</v>
      </c>
      <c r="J51" s="19">
        <v>8</v>
      </c>
      <c r="K51" s="19">
        <v>10</v>
      </c>
      <c r="L51" s="19">
        <v>11</v>
      </c>
      <c r="M51" s="19">
        <v>9</v>
      </c>
      <c r="N51" s="19">
        <v>16</v>
      </c>
      <c r="O51" s="19">
        <v>12</v>
      </c>
      <c r="P51" s="19">
        <v>12</v>
      </c>
    </row>
    <row r="52" spans="1:16" s="14" customFormat="1">
      <c r="A52" s="18" t="s">
        <v>136</v>
      </c>
      <c r="B52" s="19">
        <v>0</v>
      </c>
      <c r="C52" s="19">
        <v>74</v>
      </c>
      <c r="D52" s="20">
        <v>0</v>
      </c>
      <c r="E52" s="19">
        <v>25</v>
      </c>
      <c r="F52" s="19">
        <v>21</v>
      </c>
      <c r="G52" s="19">
        <v>21</v>
      </c>
      <c r="H52" s="19">
        <v>9</v>
      </c>
      <c r="I52" s="19">
        <v>13</v>
      </c>
      <c r="J52" s="19">
        <v>11</v>
      </c>
      <c r="K52" s="19">
        <v>5</v>
      </c>
      <c r="L52" s="19">
        <v>3</v>
      </c>
      <c r="M52" s="19">
        <v>3</v>
      </c>
      <c r="N52" s="19">
        <v>20</v>
      </c>
      <c r="O52" s="19">
        <v>17</v>
      </c>
      <c r="P52" s="19">
        <v>17</v>
      </c>
    </row>
    <row r="53" spans="1:16" s="14" customFormat="1">
      <c r="A53" s="18" t="s">
        <v>139</v>
      </c>
      <c r="B53" s="19">
        <v>0</v>
      </c>
      <c r="C53" s="19">
        <v>51</v>
      </c>
      <c r="D53" s="20">
        <v>0</v>
      </c>
      <c r="E53" s="19">
        <v>21</v>
      </c>
      <c r="F53" s="19">
        <v>19</v>
      </c>
      <c r="G53" s="19">
        <v>20</v>
      </c>
      <c r="H53" s="19">
        <v>0</v>
      </c>
      <c r="I53" s="19">
        <v>1</v>
      </c>
      <c r="J53" s="19">
        <v>0</v>
      </c>
      <c r="K53" s="19">
        <v>8</v>
      </c>
      <c r="L53" s="19">
        <v>6</v>
      </c>
      <c r="M53" s="19">
        <v>6</v>
      </c>
      <c r="N53" s="19">
        <v>18</v>
      </c>
      <c r="O53" s="19">
        <v>15</v>
      </c>
      <c r="P53" s="19">
        <v>20</v>
      </c>
    </row>
    <row r="54" spans="1:16" s="14" customFormat="1">
      <c r="A54" s="18" t="s">
        <v>140</v>
      </c>
      <c r="B54" s="19">
        <v>0</v>
      </c>
      <c r="C54" s="19">
        <v>118</v>
      </c>
      <c r="D54" s="20">
        <v>0</v>
      </c>
      <c r="E54" s="19">
        <v>56</v>
      </c>
      <c r="F54" s="19">
        <v>53</v>
      </c>
      <c r="G54" s="19">
        <v>54</v>
      </c>
      <c r="H54" s="19">
        <v>15</v>
      </c>
      <c r="I54" s="19">
        <v>14</v>
      </c>
      <c r="J54" s="19">
        <v>16</v>
      </c>
      <c r="K54" s="19">
        <v>4</v>
      </c>
      <c r="L54" s="19">
        <v>4</v>
      </c>
      <c r="M54" s="19">
        <v>6</v>
      </c>
      <c r="N54" s="19">
        <v>29</v>
      </c>
      <c r="O54" s="19">
        <v>26</v>
      </c>
      <c r="P54" s="19">
        <v>26</v>
      </c>
    </row>
    <row r="55" spans="1:16" s="14" customFormat="1">
      <c r="A55" s="18" t="s">
        <v>141</v>
      </c>
      <c r="B55" s="19">
        <v>0</v>
      </c>
      <c r="C55" s="19">
        <v>85</v>
      </c>
      <c r="D55" s="20">
        <v>0</v>
      </c>
      <c r="E55" s="19">
        <v>27</v>
      </c>
      <c r="F55" s="19">
        <v>27</v>
      </c>
      <c r="G55" s="19">
        <v>26</v>
      </c>
      <c r="H55" s="19">
        <v>7</v>
      </c>
      <c r="I55" s="19">
        <v>11</v>
      </c>
      <c r="J55" s="19">
        <v>10</v>
      </c>
      <c r="K55" s="19">
        <v>9</v>
      </c>
      <c r="L55" s="19">
        <v>6</v>
      </c>
      <c r="M55" s="19">
        <v>5</v>
      </c>
      <c r="N55" s="19">
        <v>32</v>
      </c>
      <c r="O55" s="19">
        <v>29</v>
      </c>
      <c r="P55" s="19">
        <v>30</v>
      </c>
    </row>
    <row r="56" spans="1:16" s="14" customFormat="1">
      <c r="A56" s="18" t="s">
        <v>142</v>
      </c>
      <c r="B56" s="19">
        <v>0</v>
      </c>
      <c r="C56" s="19">
        <v>63</v>
      </c>
      <c r="D56" s="20">
        <v>0</v>
      </c>
      <c r="E56" s="19">
        <v>21</v>
      </c>
      <c r="F56" s="19">
        <v>16</v>
      </c>
      <c r="G56" s="19">
        <v>15</v>
      </c>
      <c r="H56" s="19">
        <v>4</v>
      </c>
      <c r="I56" s="19">
        <v>3</v>
      </c>
      <c r="J56" s="19">
        <v>5</v>
      </c>
      <c r="K56" s="19">
        <v>9</v>
      </c>
      <c r="L56" s="19">
        <v>11</v>
      </c>
      <c r="M56" s="19">
        <v>12</v>
      </c>
      <c r="N56" s="19">
        <v>23</v>
      </c>
      <c r="O56" s="19">
        <v>17</v>
      </c>
      <c r="P56" s="19">
        <v>20</v>
      </c>
    </row>
    <row r="57" spans="1:16" s="14" customFormat="1">
      <c r="A57" s="18" t="s">
        <v>143</v>
      </c>
      <c r="B57" s="19">
        <v>0</v>
      </c>
      <c r="C57" s="19">
        <v>99</v>
      </c>
      <c r="D57" s="20">
        <v>0</v>
      </c>
      <c r="E57" s="19">
        <v>35</v>
      </c>
      <c r="F57" s="19">
        <v>34</v>
      </c>
      <c r="G57" s="19">
        <v>34</v>
      </c>
      <c r="H57" s="19">
        <v>14</v>
      </c>
      <c r="I57" s="19">
        <v>13</v>
      </c>
      <c r="J57" s="19">
        <v>16</v>
      </c>
      <c r="K57" s="19">
        <v>9</v>
      </c>
      <c r="L57" s="19">
        <v>7</v>
      </c>
      <c r="M57" s="19">
        <v>7</v>
      </c>
      <c r="N57" s="19">
        <v>28</v>
      </c>
      <c r="O57" s="19">
        <v>27</v>
      </c>
      <c r="P57" s="19">
        <v>29</v>
      </c>
    </row>
    <row r="58" spans="1:16" s="14" customFormat="1">
      <c r="A58" s="18" t="s">
        <v>144</v>
      </c>
      <c r="B58" s="19">
        <v>0</v>
      </c>
      <c r="C58" s="19">
        <v>38</v>
      </c>
      <c r="D58" s="20">
        <v>0</v>
      </c>
      <c r="E58" s="19">
        <v>7</v>
      </c>
      <c r="F58" s="19">
        <v>7</v>
      </c>
      <c r="G58" s="19">
        <v>8</v>
      </c>
      <c r="H58" s="19">
        <v>5</v>
      </c>
      <c r="I58" s="19">
        <v>5</v>
      </c>
      <c r="J58" s="19">
        <v>4</v>
      </c>
      <c r="K58" s="19">
        <v>5</v>
      </c>
      <c r="L58" s="19">
        <v>4</v>
      </c>
      <c r="M58" s="19">
        <v>4</v>
      </c>
      <c r="N58" s="19">
        <v>16</v>
      </c>
      <c r="O58" s="19">
        <v>14</v>
      </c>
      <c r="P58" s="19">
        <v>16</v>
      </c>
    </row>
    <row r="59" spans="1:16" s="14" customFormat="1">
      <c r="A59" s="18" t="s">
        <v>145</v>
      </c>
      <c r="B59" s="19">
        <v>0</v>
      </c>
      <c r="C59" s="19">
        <v>86</v>
      </c>
      <c r="D59" s="20">
        <v>0</v>
      </c>
      <c r="E59" s="19">
        <v>30</v>
      </c>
      <c r="F59" s="19">
        <v>29</v>
      </c>
      <c r="G59" s="19">
        <v>30</v>
      </c>
      <c r="H59" s="19">
        <v>4</v>
      </c>
      <c r="I59" s="19">
        <v>3</v>
      </c>
      <c r="J59" s="19">
        <v>4</v>
      </c>
      <c r="K59" s="19">
        <v>5</v>
      </c>
      <c r="L59" s="19">
        <v>4</v>
      </c>
      <c r="M59" s="19">
        <v>4</v>
      </c>
      <c r="N59" s="19">
        <v>35</v>
      </c>
      <c r="O59" s="19">
        <v>32</v>
      </c>
      <c r="P59" s="19">
        <v>35</v>
      </c>
    </row>
    <row r="60" spans="1:16" s="14" customFormat="1">
      <c r="A60" s="18" t="s">
        <v>148</v>
      </c>
      <c r="B60" s="19">
        <v>0</v>
      </c>
      <c r="C60" s="19">
        <v>117</v>
      </c>
      <c r="D60" s="20">
        <v>0</v>
      </c>
      <c r="E60" s="19">
        <v>43</v>
      </c>
      <c r="F60" s="19">
        <v>37</v>
      </c>
      <c r="G60" s="19">
        <v>42</v>
      </c>
      <c r="H60" s="19">
        <v>10</v>
      </c>
      <c r="I60" s="19">
        <v>10</v>
      </c>
      <c r="J60" s="19">
        <v>13</v>
      </c>
      <c r="K60" s="19">
        <v>9</v>
      </c>
      <c r="L60" s="19">
        <v>14</v>
      </c>
      <c r="M60" s="19">
        <v>9</v>
      </c>
      <c r="N60" s="19">
        <v>37</v>
      </c>
      <c r="O60" s="19">
        <v>33</v>
      </c>
      <c r="P60" s="19">
        <v>33</v>
      </c>
    </row>
    <row r="61" spans="1:16" s="14" customFormat="1">
      <c r="A61" s="18" t="s">
        <v>151</v>
      </c>
      <c r="B61" s="19">
        <v>0</v>
      </c>
      <c r="C61" s="19">
        <v>87</v>
      </c>
      <c r="D61" s="20">
        <v>0</v>
      </c>
      <c r="E61" s="19">
        <v>34</v>
      </c>
      <c r="F61" s="19">
        <v>31</v>
      </c>
      <c r="G61" s="19">
        <v>32</v>
      </c>
      <c r="H61" s="19">
        <v>11</v>
      </c>
      <c r="I61" s="19">
        <v>9</v>
      </c>
      <c r="J61" s="19">
        <v>10</v>
      </c>
      <c r="K61" s="19">
        <v>5</v>
      </c>
      <c r="L61" s="19">
        <v>4</v>
      </c>
      <c r="M61" s="19">
        <v>2</v>
      </c>
      <c r="N61" s="19">
        <v>33</v>
      </c>
      <c r="O61" s="19">
        <v>29</v>
      </c>
      <c r="P61" s="19">
        <v>32</v>
      </c>
    </row>
    <row r="62" spans="1:16" s="14" customFormat="1">
      <c r="A62" s="18" t="s">
        <v>156</v>
      </c>
      <c r="B62" s="19">
        <v>0</v>
      </c>
      <c r="C62" s="19">
        <v>100</v>
      </c>
      <c r="D62" s="20">
        <v>0</v>
      </c>
      <c r="E62" s="19">
        <v>36</v>
      </c>
      <c r="F62" s="19">
        <v>33</v>
      </c>
      <c r="G62" s="19">
        <v>35</v>
      </c>
      <c r="H62" s="19">
        <v>12</v>
      </c>
      <c r="I62" s="19">
        <v>14</v>
      </c>
      <c r="J62" s="19">
        <v>15</v>
      </c>
      <c r="K62" s="19">
        <v>10</v>
      </c>
      <c r="L62" s="19">
        <v>9</v>
      </c>
      <c r="M62" s="19">
        <v>6</v>
      </c>
      <c r="N62" s="19">
        <v>28</v>
      </c>
      <c r="O62" s="19">
        <v>23</v>
      </c>
      <c r="P62" s="19">
        <v>24</v>
      </c>
    </row>
    <row r="63" spans="1:16" s="22" customFormat="1" ht="34.5" customHeight="1">
      <c r="A63" s="25" t="s">
        <v>252</v>
      </c>
      <c r="B63" s="23">
        <f>SUM(B23:B62)</f>
        <v>0</v>
      </c>
      <c r="C63" s="23">
        <f>SUM(C23:C62)</f>
        <v>2411</v>
      </c>
      <c r="D63" s="24">
        <v>0</v>
      </c>
      <c r="E63" s="23">
        <f t="shared" ref="E63:P63" si="1">SUM(E23:E62)</f>
        <v>822</v>
      </c>
      <c r="F63" s="23">
        <f t="shared" si="1"/>
        <v>774</v>
      </c>
      <c r="G63" s="23">
        <f t="shared" si="1"/>
        <v>782</v>
      </c>
      <c r="H63" s="23">
        <f t="shared" si="1"/>
        <v>237</v>
      </c>
      <c r="I63" s="23">
        <f t="shared" si="1"/>
        <v>233</v>
      </c>
      <c r="J63" s="23">
        <f t="shared" si="1"/>
        <v>261</v>
      </c>
      <c r="K63" s="23">
        <f t="shared" si="1"/>
        <v>248</v>
      </c>
      <c r="L63" s="23">
        <f t="shared" si="1"/>
        <v>234</v>
      </c>
      <c r="M63" s="23">
        <f t="shared" si="1"/>
        <v>205</v>
      </c>
      <c r="N63" s="23">
        <f t="shared" si="1"/>
        <v>799</v>
      </c>
      <c r="O63" s="23">
        <f t="shared" si="1"/>
        <v>718</v>
      </c>
      <c r="P63" s="23">
        <f t="shared" si="1"/>
        <v>760</v>
      </c>
    </row>
    <row r="64" spans="1:16" s="22" customFormat="1" ht="34.5" customHeight="1">
      <c r="A64" s="25" t="s">
        <v>261</v>
      </c>
      <c r="B64" s="23">
        <f>SUM(, B22, B63)</f>
        <v>0</v>
      </c>
      <c r="C64" s="23">
        <f>SUM(, C22, C63)</f>
        <v>3280</v>
      </c>
      <c r="D64" s="24">
        <v>0</v>
      </c>
      <c r="E64" s="23">
        <f t="shared" ref="E64:P64" si="2">SUM(, E22, E63)</f>
        <v>1135</v>
      </c>
      <c r="F64" s="23">
        <f t="shared" si="2"/>
        <v>1070</v>
      </c>
      <c r="G64" s="23">
        <f t="shared" si="2"/>
        <v>1080</v>
      </c>
      <c r="H64" s="23">
        <f t="shared" si="2"/>
        <v>332</v>
      </c>
      <c r="I64" s="23">
        <f t="shared" si="2"/>
        <v>321</v>
      </c>
      <c r="J64" s="23">
        <f t="shared" si="2"/>
        <v>366</v>
      </c>
      <c r="K64" s="23">
        <f t="shared" si="2"/>
        <v>342</v>
      </c>
      <c r="L64" s="23">
        <f t="shared" si="2"/>
        <v>316</v>
      </c>
      <c r="M64" s="23">
        <f t="shared" si="2"/>
        <v>283</v>
      </c>
      <c r="N64" s="23">
        <f t="shared" si="2"/>
        <v>1079</v>
      </c>
      <c r="O64" s="23">
        <f t="shared" si="2"/>
        <v>969</v>
      </c>
      <c r="P64" s="23">
        <f t="shared" si="2"/>
        <v>1009</v>
      </c>
    </row>
    <row r="65" spans="1:16" s="14" customFormat="1">
      <c r="A65" s="18" t="s">
        <v>262</v>
      </c>
      <c r="B65" s="18">
        <f>SUM(, B64)</f>
        <v>0</v>
      </c>
      <c r="C65" s="18">
        <f>SUM(, C64)</f>
        <v>3280</v>
      </c>
      <c r="D65" s="26">
        <v>0</v>
      </c>
      <c r="E65" s="18">
        <f t="shared" ref="E65:P65" si="3">SUM(, E64)</f>
        <v>1135</v>
      </c>
      <c r="F65" s="18">
        <f t="shared" si="3"/>
        <v>1070</v>
      </c>
      <c r="G65" s="18">
        <f t="shared" si="3"/>
        <v>1080</v>
      </c>
      <c r="H65" s="18">
        <f t="shared" si="3"/>
        <v>332</v>
      </c>
      <c r="I65" s="18">
        <f t="shared" si="3"/>
        <v>321</v>
      </c>
      <c r="J65" s="18">
        <f t="shared" si="3"/>
        <v>366</v>
      </c>
      <c r="K65" s="18">
        <f t="shared" si="3"/>
        <v>342</v>
      </c>
      <c r="L65" s="18">
        <f t="shared" si="3"/>
        <v>316</v>
      </c>
      <c r="M65" s="18">
        <f t="shared" si="3"/>
        <v>283</v>
      </c>
      <c r="N65" s="18">
        <f t="shared" si="3"/>
        <v>1079</v>
      </c>
      <c r="O65" s="18">
        <f t="shared" si="3"/>
        <v>969</v>
      </c>
      <c r="P65" s="18">
        <f t="shared" si="3"/>
        <v>1009</v>
      </c>
    </row>
  </sheetData>
  <mergeCells count="6">
    <mergeCell ref="E5:AB5"/>
    <mergeCell ref="E4:AB4"/>
    <mergeCell ref="A1:D1"/>
    <mergeCell ref="A2:D2"/>
    <mergeCell ref="A3:D3"/>
    <mergeCell ref="A4:D4"/>
  </mergeCells>
  <pageMargins left="0.7" right="0.7" top="0.75" bottom="0.75" header="0.3" footer="0.3"/>
  <pageSetup orientation="portrait" verticalDpi="0" r:id="rId1"/>
  <headerFooter>
    <oddFooter>&amp;CPage &amp;P of &amp;N</oddFooter>
  </headerFooter>
  <rowBreaks count="4" manualBreakCount="4">
    <brk id="22" max="16383" man="1"/>
    <brk id="63" max="16383" man="1"/>
    <brk id="64" max="16383" man="1"/>
    <brk id="65" max="16383" man="1"/>
  </rowBreaks>
  <colBreaks count="12" manualBreakCount="12">
    <brk id="5" max="1048575" man="1"/>
    <brk id="6" max="1048575" man="1"/>
    <brk id="7" max="1048575" man="1"/>
    <brk id="8" max="1048575" man="1"/>
    <brk id="9" max="1048575" man="1"/>
    <brk id="10" max="1048575" man="1"/>
    <brk id="11" max="1048575" man="1"/>
    <brk id="12" max="1048575" man="1"/>
    <brk id="13" max="1048575" man="1"/>
    <brk id="14" max="1048575" man="1"/>
    <brk id="15" max="1048575" man="1"/>
    <brk id="1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329</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S26"/>
  <sheetViews>
    <sheetView workbookViewId="0">
      <pane xSplit="4" ySplit="6" topLeftCell="E7" activePane="bottomRight" state="frozen"/>
      <selection pane="topRight" activeCell="G1" sqref="G1"/>
      <selection pane="bottomLeft" activeCell="A7" sqref="A7"/>
      <selection pane="bottomRight" activeCell="E5" sqref="E5:S5"/>
    </sheetView>
  </sheetViews>
  <sheetFormatPr defaultRowHeight="15"/>
  <cols>
    <col min="1" max="1" width="13.7109375" customWidth="1"/>
    <col min="2" max="3" width="6.7109375" customWidth="1"/>
    <col min="4" max="4" width="10.42578125"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342</v>
      </c>
      <c r="F4" s="56"/>
      <c r="G4" s="56"/>
      <c r="H4" s="56"/>
      <c r="I4" s="56"/>
      <c r="J4" s="56"/>
      <c r="K4" s="56"/>
      <c r="L4" s="56"/>
      <c r="M4" s="56"/>
      <c r="N4" s="56"/>
      <c r="O4" s="56"/>
      <c r="P4" s="56"/>
      <c r="Q4" s="56"/>
      <c r="R4" s="56"/>
      <c r="S4" s="56"/>
    </row>
    <row r="5" spans="1:19" ht="25.5" customHeight="1">
      <c r="E5" s="55" t="s">
        <v>342</v>
      </c>
      <c r="F5" s="55"/>
      <c r="G5" s="55"/>
      <c r="H5" s="55"/>
      <c r="I5" s="55"/>
      <c r="J5" s="55"/>
      <c r="K5" s="55"/>
      <c r="L5" s="55"/>
      <c r="M5" s="55"/>
      <c r="N5" s="55"/>
      <c r="O5" s="55"/>
      <c r="P5" s="55"/>
      <c r="Q5" s="55"/>
      <c r="R5" s="55"/>
      <c r="S5" s="55"/>
    </row>
    <row r="6" spans="1:19" s="12" customFormat="1" ht="150" customHeight="1">
      <c r="B6" s="13" t="s">
        <v>7</v>
      </c>
      <c r="C6" s="13" t="s">
        <v>8</v>
      </c>
      <c r="D6" s="13" t="s">
        <v>9</v>
      </c>
      <c r="E6" s="21" t="s">
        <v>343</v>
      </c>
      <c r="F6" s="21" t="s">
        <v>345</v>
      </c>
    </row>
    <row r="7" spans="1:19">
      <c r="A7" s="15" t="s">
        <v>10</v>
      </c>
      <c r="B7" s="16">
        <v>800</v>
      </c>
      <c r="C7" s="16">
        <v>162</v>
      </c>
      <c r="D7" s="17">
        <v>0.20250000000000001</v>
      </c>
      <c r="E7" s="16">
        <v>79</v>
      </c>
      <c r="F7" s="16">
        <v>0</v>
      </c>
    </row>
    <row r="8" spans="1:19" s="14" customFormat="1">
      <c r="A8" s="18" t="s">
        <v>11</v>
      </c>
      <c r="B8" s="19">
        <v>435</v>
      </c>
      <c r="C8" s="19">
        <v>72</v>
      </c>
      <c r="D8" s="20">
        <v>0.1678</v>
      </c>
      <c r="E8" s="19">
        <v>36</v>
      </c>
      <c r="F8" s="19">
        <v>0</v>
      </c>
    </row>
    <row r="9" spans="1:19" s="14" customFormat="1">
      <c r="A9" s="18" t="s">
        <v>12</v>
      </c>
      <c r="B9" s="19">
        <v>498</v>
      </c>
      <c r="C9" s="19">
        <v>66</v>
      </c>
      <c r="D9" s="20">
        <v>0.13250000000000001</v>
      </c>
      <c r="E9" s="19">
        <v>32</v>
      </c>
      <c r="F9" s="19">
        <v>0</v>
      </c>
    </row>
    <row r="10" spans="1:19" s="14" customFormat="1">
      <c r="A10" s="18" t="s">
        <v>13</v>
      </c>
      <c r="B10" s="19">
        <v>734</v>
      </c>
      <c r="C10" s="19">
        <v>77</v>
      </c>
      <c r="D10" s="20">
        <v>0.10489999999999999</v>
      </c>
      <c r="E10" s="19">
        <v>49</v>
      </c>
      <c r="F10" s="19">
        <v>0</v>
      </c>
    </row>
    <row r="11" spans="1:19" s="14" customFormat="1">
      <c r="A11" s="18" t="s">
        <v>14</v>
      </c>
      <c r="B11" s="19">
        <v>634</v>
      </c>
      <c r="C11" s="19">
        <v>41</v>
      </c>
      <c r="D11" s="20">
        <v>6.4699999999999994E-2</v>
      </c>
      <c r="E11" s="19">
        <v>19</v>
      </c>
      <c r="F11" s="19">
        <v>0</v>
      </c>
    </row>
    <row r="12" spans="1:19" s="14" customFormat="1">
      <c r="A12" s="18" t="s">
        <v>15</v>
      </c>
      <c r="B12" s="19">
        <v>694</v>
      </c>
      <c r="C12" s="19">
        <v>33</v>
      </c>
      <c r="D12" s="20">
        <v>4.7600000000000003E-2</v>
      </c>
      <c r="E12" s="19">
        <v>12</v>
      </c>
      <c r="F12" s="19">
        <v>0</v>
      </c>
    </row>
    <row r="13" spans="1:19" s="14" customFormat="1">
      <c r="A13" s="18" t="s">
        <v>16</v>
      </c>
      <c r="B13" s="19">
        <v>827</v>
      </c>
      <c r="C13" s="19">
        <v>109</v>
      </c>
      <c r="D13" s="20">
        <v>0.1318</v>
      </c>
      <c r="E13" s="19">
        <v>47</v>
      </c>
      <c r="F13" s="19">
        <v>0</v>
      </c>
    </row>
    <row r="14" spans="1:19" s="14" customFormat="1">
      <c r="A14" s="18" t="s">
        <v>17</v>
      </c>
      <c r="B14" s="19">
        <v>375</v>
      </c>
      <c r="C14" s="19">
        <v>85</v>
      </c>
      <c r="D14" s="20">
        <v>0.2293</v>
      </c>
      <c r="E14" s="19">
        <v>43</v>
      </c>
      <c r="F14" s="19">
        <v>0</v>
      </c>
    </row>
    <row r="15" spans="1:19" s="14" customFormat="1">
      <c r="A15" s="18" t="s">
        <v>18</v>
      </c>
      <c r="B15" s="19">
        <v>686</v>
      </c>
      <c r="C15" s="19">
        <v>160</v>
      </c>
      <c r="D15" s="20">
        <v>0.23619999999999999</v>
      </c>
      <c r="E15" s="19">
        <v>70</v>
      </c>
      <c r="F15" s="19">
        <v>0</v>
      </c>
    </row>
    <row r="16" spans="1:19" s="14" customFormat="1">
      <c r="A16" s="18" t="s">
        <v>19</v>
      </c>
      <c r="B16" s="19">
        <v>471</v>
      </c>
      <c r="C16" s="19">
        <v>14</v>
      </c>
      <c r="D16" s="20">
        <v>2.9700000000000001E-2</v>
      </c>
      <c r="E16" s="19">
        <v>6</v>
      </c>
      <c r="F16" s="19">
        <v>0</v>
      </c>
    </row>
    <row r="17" spans="1:6" s="14" customFormat="1">
      <c r="A17" s="18" t="s">
        <v>20</v>
      </c>
      <c r="B17" s="19">
        <v>978</v>
      </c>
      <c r="C17" s="19">
        <v>147</v>
      </c>
      <c r="D17" s="20">
        <v>0.15240000000000001</v>
      </c>
      <c r="E17" s="19">
        <v>73</v>
      </c>
      <c r="F17" s="19">
        <v>0</v>
      </c>
    </row>
    <row r="18" spans="1:6" s="14" customFormat="1">
      <c r="A18" s="18" t="s">
        <v>21</v>
      </c>
      <c r="B18" s="19">
        <v>382</v>
      </c>
      <c r="C18" s="19">
        <v>38</v>
      </c>
      <c r="D18" s="20">
        <v>9.9500000000000005E-2</v>
      </c>
      <c r="E18" s="19">
        <v>16</v>
      </c>
      <c r="F18" s="19">
        <v>0</v>
      </c>
    </row>
    <row r="19" spans="1:6" s="14" customFormat="1">
      <c r="A19" s="18" t="s">
        <v>22</v>
      </c>
      <c r="B19" s="19">
        <v>1442</v>
      </c>
      <c r="C19" s="19">
        <v>180</v>
      </c>
      <c r="D19" s="20">
        <v>0.1245</v>
      </c>
      <c r="E19" s="19">
        <v>73</v>
      </c>
      <c r="F19" s="19">
        <v>0</v>
      </c>
    </row>
    <row r="20" spans="1:6" s="14" customFormat="1">
      <c r="A20" s="18" t="s">
        <v>23</v>
      </c>
      <c r="B20" s="19">
        <v>845</v>
      </c>
      <c r="C20" s="19">
        <v>150</v>
      </c>
      <c r="D20" s="20">
        <v>0.17749999999999999</v>
      </c>
      <c r="E20" s="19">
        <v>64</v>
      </c>
      <c r="F20" s="19">
        <v>0</v>
      </c>
    </row>
    <row r="21" spans="1:6" s="14" customFormat="1">
      <c r="A21" s="18" t="s">
        <v>24</v>
      </c>
      <c r="B21" s="19">
        <v>913</v>
      </c>
      <c r="C21" s="19">
        <v>93</v>
      </c>
      <c r="D21" s="20">
        <v>0.1019</v>
      </c>
      <c r="E21" s="19">
        <v>43</v>
      </c>
      <c r="F21" s="19">
        <v>0</v>
      </c>
    </row>
    <row r="22" spans="1:6" s="22" customFormat="1" ht="34.5" customHeight="1">
      <c r="A22" s="25" t="s">
        <v>245</v>
      </c>
      <c r="B22" s="23">
        <f>SUM(B7:B21)</f>
        <v>10714</v>
      </c>
      <c r="C22" s="23">
        <f>SUM(C7:C21)</f>
        <v>1427</v>
      </c>
      <c r="D22" s="24">
        <v>0.13320000000000001</v>
      </c>
      <c r="E22" s="23">
        <f>SUM(E7:E21)</f>
        <v>662</v>
      </c>
      <c r="F22" s="23">
        <f>SUM(F7:F21)</f>
        <v>0</v>
      </c>
    </row>
    <row r="23" spans="1:6" s="22" customFormat="1" ht="34.5" customHeight="1">
      <c r="A23" s="25" t="s">
        <v>261</v>
      </c>
      <c r="B23" s="23">
        <f>SUM(, B22)</f>
        <v>10714</v>
      </c>
      <c r="C23" s="23">
        <f>SUM(, C22)</f>
        <v>1427</v>
      </c>
      <c r="D23" s="24">
        <v>0.13320000000000001</v>
      </c>
      <c r="E23" s="23">
        <f t="shared" ref="E23:F24" si="0">SUM(, E22)</f>
        <v>662</v>
      </c>
      <c r="F23" s="23">
        <f t="shared" si="0"/>
        <v>0</v>
      </c>
    </row>
    <row r="24" spans="1:6" s="22" customFormat="1">
      <c r="A24" s="23" t="s">
        <v>262</v>
      </c>
      <c r="B24" s="23">
        <f>SUM(, B23)</f>
        <v>10714</v>
      </c>
      <c r="C24" s="23">
        <f>SUM(, C23)</f>
        <v>1427</v>
      </c>
      <c r="D24" s="24">
        <v>0.13320000000000001</v>
      </c>
      <c r="E24" s="23">
        <f t="shared" si="0"/>
        <v>662</v>
      </c>
      <c r="F24" s="23">
        <f t="shared" si="0"/>
        <v>0</v>
      </c>
    </row>
    <row r="25" spans="1:6" s="22" customFormat="1">
      <c r="A25" s="23" t="s">
        <v>989</v>
      </c>
      <c r="B25" s="23">
        <v>45527</v>
      </c>
      <c r="C25" s="23">
        <v>4403</v>
      </c>
      <c r="D25" s="24">
        <v>9.6699999999999994E-2</v>
      </c>
      <c r="E25" s="23">
        <v>2197</v>
      </c>
      <c r="F25" s="23">
        <v>1</v>
      </c>
    </row>
    <row r="26" spans="1:6" s="22" customFormat="1">
      <c r="A26" s="34" t="s">
        <v>262</v>
      </c>
      <c r="B26" s="34">
        <f>SUM(B24:B25)</f>
        <v>56241</v>
      </c>
      <c r="C26" s="34">
        <f>SUM(C24:C25)</f>
        <v>5830</v>
      </c>
      <c r="D26" s="35">
        <f>AVERAGE(D24:D25)</f>
        <v>0.11495</v>
      </c>
      <c r="E26" s="34">
        <f>SUM(E24:E25)</f>
        <v>2859</v>
      </c>
      <c r="F26" s="34">
        <f>SUM(F24:F25)</f>
        <v>1</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22" max="16383" man="1"/>
    <brk id="23" max="16383" man="1"/>
    <brk id="24" max="16383" man="1"/>
  </rowBreaks>
  <colBreaks count="3" manualBreakCount="3">
    <brk id="5" max="1048575" man="1"/>
    <brk id="6" max="1048575" man="1"/>
    <brk id="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342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S26"/>
  <sheetViews>
    <sheetView workbookViewId="0">
      <pane xSplit="4" ySplit="6" topLeftCell="E7" activePane="bottomRight" state="frozen"/>
      <selection pane="topRight" activeCell="G1" sqref="G1"/>
      <selection pane="bottomLeft" activeCell="A7" sqref="A7"/>
      <selection pane="bottomRight" activeCell="E5" sqref="E5:S5"/>
    </sheetView>
  </sheetViews>
  <sheetFormatPr defaultRowHeight="15"/>
  <cols>
    <col min="1" max="1" width="13.7109375" customWidth="1"/>
    <col min="2" max="4" width="6.7109375"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342</v>
      </c>
      <c r="F4" s="56"/>
      <c r="G4" s="56"/>
      <c r="H4" s="56"/>
      <c r="I4" s="56"/>
      <c r="J4" s="56"/>
      <c r="K4" s="56"/>
      <c r="L4" s="56"/>
      <c r="M4" s="56"/>
      <c r="N4" s="56"/>
      <c r="O4" s="56"/>
      <c r="P4" s="56"/>
      <c r="Q4" s="56"/>
      <c r="R4" s="56"/>
      <c r="S4" s="56"/>
    </row>
    <row r="5" spans="1:19" ht="25.5" customHeight="1">
      <c r="E5" s="55" t="s">
        <v>342</v>
      </c>
      <c r="F5" s="55"/>
      <c r="G5" s="55"/>
      <c r="H5" s="55"/>
      <c r="I5" s="55"/>
      <c r="J5" s="55"/>
      <c r="K5" s="55"/>
      <c r="L5" s="55"/>
      <c r="M5" s="55"/>
      <c r="N5" s="55"/>
      <c r="O5" s="55"/>
      <c r="P5" s="55"/>
      <c r="Q5" s="55"/>
      <c r="R5" s="55"/>
      <c r="S5" s="55"/>
    </row>
    <row r="6" spans="1:19" s="12" customFormat="1" ht="150" customHeight="1">
      <c r="B6" s="13" t="s">
        <v>7</v>
      </c>
      <c r="C6" s="13" t="s">
        <v>8</v>
      </c>
      <c r="D6" s="13" t="s">
        <v>9</v>
      </c>
      <c r="E6" s="21" t="s">
        <v>346</v>
      </c>
      <c r="F6" s="21" t="s">
        <v>347</v>
      </c>
      <c r="G6" s="21" t="s">
        <v>348</v>
      </c>
    </row>
    <row r="7" spans="1:19">
      <c r="A7" s="15" t="s">
        <v>10</v>
      </c>
      <c r="B7" s="16">
        <v>800</v>
      </c>
      <c r="C7" s="16">
        <v>48</v>
      </c>
      <c r="D7" s="17">
        <v>0.06</v>
      </c>
      <c r="E7" s="16">
        <v>39</v>
      </c>
      <c r="F7" s="16">
        <v>2</v>
      </c>
      <c r="G7" s="16">
        <v>7</v>
      </c>
    </row>
    <row r="8" spans="1:19" s="14" customFormat="1">
      <c r="A8" s="18" t="s">
        <v>11</v>
      </c>
      <c r="B8" s="19">
        <v>435</v>
      </c>
      <c r="C8" s="19">
        <v>18</v>
      </c>
      <c r="D8" s="20">
        <v>4.1399999999999999E-2</v>
      </c>
      <c r="E8" s="19">
        <v>12</v>
      </c>
      <c r="F8" s="19">
        <v>1</v>
      </c>
      <c r="G8" s="19">
        <v>4</v>
      </c>
    </row>
    <row r="9" spans="1:19" s="14" customFormat="1">
      <c r="A9" s="18" t="s">
        <v>12</v>
      </c>
      <c r="B9" s="19">
        <v>498</v>
      </c>
      <c r="C9" s="19">
        <v>20</v>
      </c>
      <c r="D9" s="20">
        <v>4.02E-2</v>
      </c>
      <c r="E9" s="19">
        <v>12</v>
      </c>
      <c r="F9" s="19">
        <v>2</v>
      </c>
      <c r="G9" s="19">
        <v>5</v>
      </c>
    </row>
    <row r="10" spans="1:19" s="14" customFormat="1">
      <c r="A10" s="18" t="s">
        <v>13</v>
      </c>
      <c r="B10" s="19">
        <v>734</v>
      </c>
      <c r="C10" s="19">
        <v>30</v>
      </c>
      <c r="D10" s="20">
        <v>4.0899999999999999E-2</v>
      </c>
      <c r="E10" s="19">
        <v>20</v>
      </c>
      <c r="F10" s="19">
        <v>0</v>
      </c>
      <c r="G10" s="19">
        <v>8</v>
      </c>
    </row>
    <row r="11" spans="1:19" s="14" customFormat="1">
      <c r="A11" s="18" t="s">
        <v>14</v>
      </c>
      <c r="B11" s="19">
        <v>634</v>
      </c>
      <c r="C11" s="19">
        <v>51</v>
      </c>
      <c r="D11" s="20">
        <v>8.0399999999999999E-2</v>
      </c>
      <c r="E11" s="19">
        <v>40</v>
      </c>
      <c r="F11" s="19">
        <v>2</v>
      </c>
      <c r="G11" s="19">
        <v>8</v>
      </c>
    </row>
    <row r="12" spans="1:19" s="14" customFormat="1">
      <c r="A12" s="18" t="s">
        <v>15</v>
      </c>
      <c r="B12" s="19">
        <v>694</v>
      </c>
      <c r="C12" s="19">
        <v>62</v>
      </c>
      <c r="D12" s="20">
        <v>8.9300000000000004E-2</v>
      </c>
      <c r="E12" s="19">
        <v>48</v>
      </c>
      <c r="F12" s="19">
        <v>1</v>
      </c>
      <c r="G12" s="19">
        <v>9</v>
      </c>
    </row>
    <row r="13" spans="1:19" s="14" customFormat="1">
      <c r="A13" s="18" t="s">
        <v>16</v>
      </c>
      <c r="B13" s="19">
        <v>827</v>
      </c>
      <c r="C13" s="19">
        <v>33</v>
      </c>
      <c r="D13" s="20">
        <v>3.9899999999999998E-2</v>
      </c>
      <c r="E13" s="19">
        <v>19</v>
      </c>
      <c r="F13" s="19">
        <v>3</v>
      </c>
      <c r="G13" s="19">
        <v>11</v>
      </c>
    </row>
    <row r="14" spans="1:19" s="14" customFormat="1">
      <c r="A14" s="18" t="s">
        <v>17</v>
      </c>
      <c r="B14" s="19">
        <v>375</v>
      </c>
      <c r="C14" s="19">
        <v>20</v>
      </c>
      <c r="D14" s="20">
        <v>5.33E-2</v>
      </c>
      <c r="E14" s="19">
        <v>14</v>
      </c>
      <c r="F14" s="19">
        <v>3</v>
      </c>
      <c r="G14" s="19">
        <v>2</v>
      </c>
    </row>
    <row r="15" spans="1:19" s="14" customFormat="1">
      <c r="A15" s="18" t="s">
        <v>18</v>
      </c>
      <c r="B15" s="19">
        <v>686</v>
      </c>
      <c r="C15" s="19">
        <v>26</v>
      </c>
      <c r="D15" s="20">
        <v>3.7900000000000003E-2</v>
      </c>
      <c r="E15" s="19">
        <v>17</v>
      </c>
      <c r="F15" s="19">
        <v>0</v>
      </c>
      <c r="G15" s="19">
        <v>9</v>
      </c>
    </row>
    <row r="16" spans="1:19" s="14" customFormat="1">
      <c r="A16" s="18" t="s">
        <v>19</v>
      </c>
      <c r="B16" s="19">
        <v>471</v>
      </c>
      <c r="C16" s="19">
        <v>27</v>
      </c>
      <c r="D16" s="20">
        <v>5.7299999999999997E-2</v>
      </c>
      <c r="E16" s="19">
        <v>21</v>
      </c>
      <c r="F16" s="19">
        <v>2</v>
      </c>
      <c r="G16" s="19">
        <v>2</v>
      </c>
    </row>
    <row r="17" spans="1:7" s="14" customFormat="1">
      <c r="A17" s="18" t="s">
        <v>20</v>
      </c>
      <c r="B17" s="19">
        <v>978</v>
      </c>
      <c r="C17" s="19">
        <v>60</v>
      </c>
      <c r="D17" s="20">
        <v>6.13E-2</v>
      </c>
      <c r="E17" s="19">
        <v>37</v>
      </c>
      <c r="F17" s="19">
        <v>1</v>
      </c>
      <c r="G17" s="19">
        <v>20</v>
      </c>
    </row>
    <row r="18" spans="1:7" s="14" customFormat="1">
      <c r="A18" s="18" t="s">
        <v>21</v>
      </c>
      <c r="B18" s="19">
        <v>382</v>
      </c>
      <c r="C18" s="19">
        <v>34</v>
      </c>
      <c r="D18" s="20">
        <v>8.8999999999999996E-2</v>
      </c>
      <c r="E18" s="19">
        <v>22</v>
      </c>
      <c r="F18" s="19">
        <v>0</v>
      </c>
      <c r="G18" s="19">
        <v>9</v>
      </c>
    </row>
    <row r="19" spans="1:7" s="14" customFormat="1">
      <c r="A19" s="18" t="s">
        <v>22</v>
      </c>
      <c r="B19" s="19">
        <v>1442</v>
      </c>
      <c r="C19" s="19">
        <v>76</v>
      </c>
      <c r="D19" s="20">
        <v>5.2699999999999997E-2</v>
      </c>
      <c r="E19" s="19">
        <v>48</v>
      </c>
      <c r="F19" s="19">
        <v>7</v>
      </c>
      <c r="G19" s="19">
        <v>19</v>
      </c>
    </row>
    <row r="20" spans="1:7" s="14" customFormat="1">
      <c r="A20" s="18" t="s">
        <v>23</v>
      </c>
      <c r="B20" s="19">
        <v>845</v>
      </c>
      <c r="C20" s="19">
        <v>51</v>
      </c>
      <c r="D20" s="20">
        <v>6.0400000000000002E-2</v>
      </c>
      <c r="E20" s="19">
        <v>39</v>
      </c>
      <c r="F20" s="19">
        <v>3</v>
      </c>
      <c r="G20" s="19">
        <v>8</v>
      </c>
    </row>
    <row r="21" spans="1:7" s="14" customFormat="1">
      <c r="A21" s="18" t="s">
        <v>24</v>
      </c>
      <c r="B21" s="19">
        <v>913</v>
      </c>
      <c r="C21" s="19">
        <v>58</v>
      </c>
      <c r="D21" s="20">
        <v>6.3500000000000001E-2</v>
      </c>
      <c r="E21" s="19">
        <v>40</v>
      </c>
      <c r="F21" s="19">
        <v>5</v>
      </c>
      <c r="G21" s="19">
        <v>9</v>
      </c>
    </row>
    <row r="22" spans="1:7" s="22" customFormat="1" ht="34.5" customHeight="1">
      <c r="A22" s="25" t="s">
        <v>245</v>
      </c>
      <c r="B22" s="23">
        <f>SUM(B7:B21)</f>
        <v>10714</v>
      </c>
      <c r="C22" s="23">
        <f>SUM(C7:C21)</f>
        <v>614</v>
      </c>
      <c r="D22" s="24">
        <f>C22/B22</f>
        <v>5.7308194885196936E-2</v>
      </c>
      <c r="E22" s="23">
        <f>SUM(E7:E21)</f>
        <v>428</v>
      </c>
      <c r="F22" s="23">
        <f>SUM(F7:F21)</f>
        <v>32</v>
      </c>
      <c r="G22" s="23">
        <f>SUM(G7:G21)</f>
        <v>130</v>
      </c>
    </row>
    <row r="23" spans="1:7" s="22" customFormat="1" ht="34.5" customHeight="1">
      <c r="A23" s="25" t="s">
        <v>261</v>
      </c>
      <c r="B23" s="23">
        <f>SUM(, B22)</f>
        <v>10714</v>
      </c>
      <c r="C23" s="23">
        <f>SUM(, C22)</f>
        <v>614</v>
      </c>
      <c r="D23" s="24">
        <f>C23/B23</f>
        <v>5.7308194885196936E-2</v>
      </c>
      <c r="E23" s="23">
        <f t="shared" ref="E23:G24" si="0">SUM(, E22)</f>
        <v>428</v>
      </c>
      <c r="F23" s="23">
        <f t="shared" si="0"/>
        <v>32</v>
      </c>
      <c r="G23" s="23">
        <f t="shared" si="0"/>
        <v>130</v>
      </c>
    </row>
    <row r="24" spans="1:7" s="22" customFormat="1">
      <c r="A24" s="23" t="s">
        <v>262</v>
      </c>
      <c r="B24" s="23">
        <f>SUM(, B23)</f>
        <v>10714</v>
      </c>
      <c r="C24" s="23">
        <f>SUM(, C23)</f>
        <v>614</v>
      </c>
      <c r="D24" s="24">
        <f>C24/B24</f>
        <v>5.7308194885196936E-2</v>
      </c>
      <c r="E24" s="23">
        <f t="shared" si="0"/>
        <v>428</v>
      </c>
      <c r="F24" s="23">
        <f t="shared" si="0"/>
        <v>32</v>
      </c>
      <c r="G24" s="23">
        <f t="shared" si="0"/>
        <v>130</v>
      </c>
    </row>
    <row r="25" spans="1:7" s="22" customFormat="1">
      <c r="A25" s="23" t="s">
        <v>989</v>
      </c>
      <c r="B25" s="23">
        <v>45527</v>
      </c>
      <c r="C25" s="23">
        <v>3471</v>
      </c>
      <c r="D25" s="24">
        <v>7.6200000000000004E-2</v>
      </c>
      <c r="E25" s="23">
        <v>2037</v>
      </c>
      <c r="F25" s="23">
        <v>162</v>
      </c>
      <c r="G25" s="23">
        <v>1138</v>
      </c>
    </row>
    <row r="26" spans="1:7" s="22" customFormat="1">
      <c r="A26" s="34" t="s">
        <v>262</v>
      </c>
      <c r="B26" s="34">
        <f>SUM(B24:B25)</f>
        <v>56241</v>
      </c>
      <c r="C26" s="34">
        <f>SUM(C24:C25)</f>
        <v>4085</v>
      </c>
      <c r="D26" s="35">
        <f>AVERAGE(D24:D25)</f>
        <v>6.675409744259847E-2</v>
      </c>
      <c r="E26" s="34">
        <f>SUM(E24:E25)</f>
        <v>2465</v>
      </c>
      <c r="F26" s="34">
        <f>SUM(F24:F25)</f>
        <v>194</v>
      </c>
      <c r="G26" s="34">
        <f>SUM(G24:G25)</f>
        <v>1268</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22" max="16383" man="1"/>
    <brk id="23" max="16383" man="1"/>
    <brk id="24" max="16383" man="1"/>
  </rowBreaks>
  <colBreaks count="3" manualBreakCount="3">
    <brk id="5" max="1048575" man="1"/>
    <brk id="6" max="1048575" man="1"/>
    <brk id="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V254"/>
  <sheetViews>
    <sheetView workbookViewId="0">
      <pane xSplit="4" ySplit="6" topLeftCell="E7" activePane="bottomRight" state="frozen"/>
      <selection pane="topRight" activeCell="G1" sqref="G1"/>
      <selection pane="bottomLeft" activeCell="A7" sqref="A7"/>
      <selection pane="bottomRight" activeCell="E5" sqref="E5:V5"/>
    </sheetView>
  </sheetViews>
  <sheetFormatPr defaultRowHeight="15"/>
  <cols>
    <col min="1" max="1" width="13.7109375" customWidth="1"/>
    <col min="2" max="3" width="6.7109375" customWidth="1"/>
    <col min="4" max="4" width="9.42578125" customWidth="1"/>
    <col min="5" max="22" width="5.7109375" customWidth="1"/>
  </cols>
  <sheetData>
    <row r="1" spans="1:22">
      <c r="A1" s="56" t="s">
        <v>3</v>
      </c>
      <c r="B1" s="56"/>
      <c r="C1" s="56"/>
      <c r="D1" s="56"/>
    </row>
    <row r="2" spans="1:22">
      <c r="A2" s="56" t="s">
        <v>6</v>
      </c>
      <c r="B2" s="56"/>
      <c r="C2" s="56"/>
      <c r="D2" s="56"/>
    </row>
    <row r="3" spans="1:22">
      <c r="A3" s="57" t="s">
        <v>1</v>
      </c>
      <c r="B3" s="57"/>
      <c r="C3" s="57"/>
      <c r="D3" s="57"/>
    </row>
    <row r="4" spans="1:22">
      <c r="A4" s="57" t="s">
        <v>2</v>
      </c>
      <c r="B4" s="57"/>
      <c r="C4" s="57"/>
      <c r="D4" s="57"/>
      <c r="E4" s="56" t="s">
        <v>238</v>
      </c>
      <c r="F4" s="56"/>
      <c r="G4" s="56"/>
      <c r="H4" s="56"/>
      <c r="I4" s="56"/>
      <c r="J4" s="56"/>
      <c r="K4" s="56"/>
      <c r="L4" s="56"/>
      <c r="M4" s="56"/>
      <c r="N4" s="56"/>
      <c r="O4" s="56"/>
      <c r="P4" s="56"/>
      <c r="Q4" s="56"/>
      <c r="R4" s="56"/>
      <c r="S4" s="56"/>
      <c r="T4" s="56"/>
      <c r="U4" s="56"/>
      <c r="V4" s="56"/>
    </row>
    <row r="5" spans="1:22" ht="25.5" customHeight="1">
      <c r="E5" s="55" t="s">
        <v>238</v>
      </c>
      <c r="F5" s="55"/>
      <c r="G5" s="55"/>
      <c r="H5" s="55"/>
      <c r="I5" s="55"/>
      <c r="J5" s="55"/>
      <c r="K5" s="55"/>
      <c r="L5" s="55"/>
      <c r="M5" s="55"/>
      <c r="N5" s="55"/>
      <c r="O5" s="55"/>
      <c r="P5" s="55"/>
      <c r="Q5" s="55"/>
      <c r="R5" s="55"/>
      <c r="S5" s="55"/>
      <c r="T5" s="55"/>
      <c r="U5" s="55"/>
      <c r="V5" s="55"/>
    </row>
    <row r="6" spans="1:22" s="12" customFormat="1" ht="150" customHeight="1">
      <c r="B6" s="13" t="s">
        <v>7</v>
      </c>
      <c r="C6" s="13" t="s">
        <v>8</v>
      </c>
      <c r="D6" s="13" t="s">
        <v>9</v>
      </c>
      <c r="E6" s="21" t="s">
        <v>239</v>
      </c>
      <c r="F6" s="21" t="s">
        <v>240</v>
      </c>
      <c r="G6" s="21" t="s">
        <v>241</v>
      </c>
      <c r="H6" s="21" t="s">
        <v>242</v>
      </c>
      <c r="I6" s="21" t="s">
        <v>243</v>
      </c>
      <c r="J6" s="21" t="s">
        <v>244</v>
      </c>
    </row>
    <row r="7" spans="1:22">
      <c r="A7" s="15" t="s">
        <v>10</v>
      </c>
      <c r="B7" s="16">
        <v>800</v>
      </c>
      <c r="C7" s="16">
        <v>162</v>
      </c>
      <c r="D7" s="17">
        <v>0</v>
      </c>
      <c r="E7" s="16">
        <v>68</v>
      </c>
      <c r="F7" s="16">
        <v>16</v>
      </c>
      <c r="G7" s="16">
        <v>2</v>
      </c>
      <c r="H7" s="16">
        <v>19</v>
      </c>
      <c r="I7" s="16">
        <v>0</v>
      </c>
      <c r="J7" s="16">
        <v>53</v>
      </c>
    </row>
    <row r="8" spans="1:22" s="14" customFormat="1">
      <c r="A8" s="18" t="s">
        <v>11</v>
      </c>
      <c r="B8" s="19">
        <v>435</v>
      </c>
      <c r="C8" s="19">
        <v>72</v>
      </c>
      <c r="D8" s="20">
        <v>0</v>
      </c>
      <c r="E8" s="19">
        <v>29</v>
      </c>
      <c r="F8" s="19">
        <v>2</v>
      </c>
      <c r="G8" s="19">
        <v>0</v>
      </c>
      <c r="H8" s="19">
        <v>8</v>
      </c>
      <c r="I8" s="19">
        <v>1</v>
      </c>
      <c r="J8" s="19">
        <v>32</v>
      </c>
    </row>
    <row r="9" spans="1:22" s="14" customFormat="1">
      <c r="A9" s="18" t="s">
        <v>12</v>
      </c>
      <c r="B9" s="19">
        <v>498</v>
      </c>
      <c r="C9" s="19">
        <v>66</v>
      </c>
      <c r="D9" s="20">
        <v>0</v>
      </c>
      <c r="E9" s="19">
        <v>20</v>
      </c>
      <c r="F9" s="19">
        <v>5</v>
      </c>
      <c r="G9" s="19">
        <v>0</v>
      </c>
      <c r="H9" s="19">
        <v>7</v>
      </c>
      <c r="I9" s="19">
        <v>1</v>
      </c>
      <c r="J9" s="19">
        <v>30</v>
      </c>
    </row>
    <row r="10" spans="1:22" s="14" customFormat="1">
      <c r="A10" s="18" t="s">
        <v>13</v>
      </c>
      <c r="B10" s="19">
        <v>734</v>
      </c>
      <c r="C10" s="19">
        <v>77</v>
      </c>
      <c r="D10" s="20">
        <v>0</v>
      </c>
      <c r="E10" s="19">
        <v>22</v>
      </c>
      <c r="F10" s="19">
        <v>18</v>
      </c>
      <c r="G10" s="19">
        <v>0</v>
      </c>
      <c r="H10" s="19">
        <v>5</v>
      </c>
      <c r="I10" s="19">
        <v>0</v>
      </c>
      <c r="J10" s="19">
        <v>30</v>
      </c>
    </row>
    <row r="11" spans="1:22" s="14" customFormat="1">
      <c r="A11" s="18" t="s">
        <v>14</v>
      </c>
      <c r="B11" s="19">
        <v>634</v>
      </c>
      <c r="C11" s="19">
        <v>41</v>
      </c>
      <c r="D11" s="20">
        <v>0</v>
      </c>
      <c r="E11" s="19">
        <v>22</v>
      </c>
      <c r="F11" s="19">
        <v>8</v>
      </c>
      <c r="G11" s="19">
        <v>0</v>
      </c>
      <c r="H11" s="19">
        <v>6</v>
      </c>
      <c r="I11" s="19">
        <v>0</v>
      </c>
      <c r="J11" s="19">
        <v>4</v>
      </c>
    </row>
    <row r="12" spans="1:22" s="14" customFormat="1">
      <c r="A12" s="18" t="s">
        <v>15</v>
      </c>
      <c r="B12" s="19">
        <v>694</v>
      </c>
      <c r="C12" s="19">
        <v>33</v>
      </c>
      <c r="D12" s="20">
        <v>0</v>
      </c>
      <c r="E12" s="19">
        <v>13</v>
      </c>
      <c r="F12" s="19">
        <v>2</v>
      </c>
      <c r="G12" s="19">
        <v>0</v>
      </c>
      <c r="H12" s="19">
        <v>4</v>
      </c>
      <c r="I12" s="19">
        <v>0</v>
      </c>
      <c r="J12" s="19">
        <v>13</v>
      </c>
    </row>
    <row r="13" spans="1:22" s="14" customFormat="1">
      <c r="A13" s="18" t="s">
        <v>16</v>
      </c>
      <c r="B13" s="19">
        <v>827</v>
      </c>
      <c r="C13" s="19">
        <v>109</v>
      </c>
      <c r="D13" s="20">
        <v>0</v>
      </c>
      <c r="E13" s="19">
        <v>31</v>
      </c>
      <c r="F13" s="19">
        <v>13</v>
      </c>
      <c r="G13" s="19">
        <v>2</v>
      </c>
      <c r="H13" s="19">
        <v>17</v>
      </c>
      <c r="I13" s="19">
        <v>0</v>
      </c>
      <c r="J13" s="19">
        <v>43</v>
      </c>
    </row>
    <row r="14" spans="1:22" s="14" customFormat="1">
      <c r="A14" s="18" t="s">
        <v>17</v>
      </c>
      <c r="B14" s="19">
        <v>375</v>
      </c>
      <c r="C14" s="19">
        <v>85</v>
      </c>
      <c r="D14" s="20">
        <v>0</v>
      </c>
      <c r="E14" s="19">
        <v>41</v>
      </c>
      <c r="F14" s="19">
        <v>5</v>
      </c>
      <c r="G14" s="19">
        <v>0</v>
      </c>
      <c r="H14" s="19">
        <v>9</v>
      </c>
      <c r="I14" s="19">
        <v>0</v>
      </c>
      <c r="J14" s="19">
        <v>30</v>
      </c>
    </row>
    <row r="15" spans="1:22" s="14" customFormat="1">
      <c r="A15" s="18" t="s">
        <v>18</v>
      </c>
      <c r="B15" s="19">
        <v>686</v>
      </c>
      <c r="C15" s="19">
        <v>160</v>
      </c>
      <c r="D15" s="20">
        <v>0</v>
      </c>
      <c r="E15" s="19">
        <v>71</v>
      </c>
      <c r="F15" s="19">
        <v>14</v>
      </c>
      <c r="G15" s="19">
        <v>3</v>
      </c>
      <c r="H15" s="19">
        <v>11</v>
      </c>
      <c r="I15" s="19">
        <v>2</v>
      </c>
      <c r="J15" s="19">
        <v>52</v>
      </c>
    </row>
    <row r="16" spans="1:22" s="14" customFormat="1">
      <c r="A16" s="18" t="s">
        <v>19</v>
      </c>
      <c r="B16" s="19">
        <v>471</v>
      </c>
      <c r="C16" s="19">
        <v>14</v>
      </c>
      <c r="D16" s="20">
        <v>0</v>
      </c>
      <c r="E16" s="19">
        <v>6</v>
      </c>
      <c r="F16" s="19">
        <v>0</v>
      </c>
      <c r="G16" s="19">
        <v>0</v>
      </c>
      <c r="H16" s="19">
        <v>1</v>
      </c>
      <c r="I16" s="19">
        <v>0</v>
      </c>
      <c r="J16" s="19">
        <v>7</v>
      </c>
    </row>
    <row r="17" spans="1:10" s="14" customFormat="1">
      <c r="A17" s="18" t="s">
        <v>20</v>
      </c>
      <c r="B17" s="19">
        <v>978</v>
      </c>
      <c r="C17" s="19">
        <v>147</v>
      </c>
      <c r="D17" s="20">
        <v>0</v>
      </c>
      <c r="E17" s="19">
        <v>64</v>
      </c>
      <c r="F17" s="19">
        <v>7</v>
      </c>
      <c r="G17" s="19">
        <v>0</v>
      </c>
      <c r="H17" s="19">
        <v>19</v>
      </c>
      <c r="I17" s="19">
        <v>0</v>
      </c>
      <c r="J17" s="19">
        <v>55</v>
      </c>
    </row>
    <row r="18" spans="1:10" s="14" customFormat="1">
      <c r="A18" s="18" t="s">
        <v>21</v>
      </c>
      <c r="B18" s="19">
        <v>382</v>
      </c>
      <c r="C18" s="19">
        <v>38</v>
      </c>
      <c r="D18" s="20">
        <v>0</v>
      </c>
      <c r="E18" s="19">
        <v>21</v>
      </c>
      <c r="F18" s="19">
        <v>1</v>
      </c>
      <c r="G18" s="19">
        <v>1</v>
      </c>
      <c r="H18" s="19">
        <v>6</v>
      </c>
      <c r="I18" s="19">
        <v>0</v>
      </c>
      <c r="J18" s="19">
        <v>9</v>
      </c>
    </row>
    <row r="19" spans="1:10" s="14" customFormat="1">
      <c r="A19" s="18" t="s">
        <v>22</v>
      </c>
      <c r="B19" s="19">
        <v>1442</v>
      </c>
      <c r="C19" s="19">
        <v>180</v>
      </c>
      <c r="D19" s="20">
        <v>0</v>
      </c>
      <c r="E19" s="19">
        <v>73</v>
      </c>
      <c r="F19" s="19">
        <v>21</v>
      </c>
      <c r="G19" s="19">
        <v>2</v>
      </c>
      <c r="H19" s="19">
        <v>13</v>
      </c>
      <c r="I19" s="19">
        <v>0</v>
      </c>
      <c r="J19" s="19">
        <v>66</v>
      </c>
    </row>
    <row r="20" spans="1:10" s="14" customFormat="1">
      <c r="A20" s="18" t="s">
        <v>23</v>
      </c>
      <c r="B20" s="19">
        <v>845</v>
      </c>
      <c r="C20" s="19">
        <v>150</v>
      </c>
      <c r="D20" s="20">
        <v>0</v>
      </c>
      <c r="E20" s="19">
        <v>74</v>
      </c>
      <c r="F20" s="19">
        <v>18</v>
      </c>
      <c r="G20" s="19">
        <v>0</v>
      </c>
      <c r="H20" s="19">
        <v>10</v>
      </c>
      <c r="I20" s="19">
        <v>1</v>
      </c>
      <c r="J20" s="19">
        <v>44</v>
      </c>
    </row>
    <row r="21" spans="1:10" s="14" customFormat="1">
      <c r="A21" s="18" t="s">
        <v>24</v>
      </c>
      <c r="B21" s="19">
        <v>913</v>
      </c>
      <c r="C21" s="19">
        <v>93</v>
      </c>
      <c r="D21" s="20">
        <v>0</v>
      </c>
      <c r="E21" s="19">
        <v>37</v>
      </c>
      <c r="F21" s="19">
        <v>13</v>
      </c>
      <c r="G21" s="19">
        <v>0</v>
      </c>
      <c r="H21" s="19">
        <v>9</v>
      </c>
      <c r="I21" s="19">
        <v>0</v>
      </c>
      <c r="J21" s="19">
        <v>34</v>
      </c>
    </row>
    <row r="22" spans="1:10" s="22" customFormat="1" ht="34.5" customHeight="1">
      <c r="A22" s="25" t="s">
        <v>245</v>
      </c>
      <c r="B22" s="23">
        <f>SUM(B7:B21)</f>
        <v>10714</v>
      </c>
      <c r="C22" s="23">
        <f>SUM(C7:C21)</f>
        <v>1427</v>
      </c>
      <c r="D22" s="24">
        <v>0</v>
      </c>
      <c r="E22" s="23">
        <f t="shared" ref="E22:J22" si="0">SUM(E7:E21)</f>
        <v>592</v>
      </c>
      <c r="F22" s="23">
        <f t="shared" si="0"/>
        <v>143</v>
      </c>
      <c r="G22" s="23">
        <f t="shared" si="0"/>
        <v>10</v>
      </c>
      <c r="H22" s="23">
        <f t="shared" si="0"/>
        <v>144</v>
      </c>
      <c r="I22" s="23">
        <f t="shared" si="0"/>
        <v>5</v>
      </c>
      <c r="J22" s="23">
        <f t="shared" si="0"/>
        <v>502</v>
      </c>
    </row>
    <row r="23" spans="1:10" s="14" customFormat="1">
      <c r="A23" s="18" t="s">
        <v>25</v>
      </c>
      <c r="B23" s="19">
        <v>736</v>
      </c>
      <c r="C23" s="19">
        <v>120</v>
      </c>
      <c r="D23" s="20">
        <v>0</v>
      </c>
      <c r="E23" s="19">
        <v>52</v>
      </c>
      <c r="F23" s="19">
        <v>19</v>
      </c>
      <c r="G23" s="19">
        <v>0</v>
      </c>
      <c r="H23" s="19">
        <v>9</v>
      </c>
      <c r="I23" s="19">
        <v>1</v>
      </c>
      <c r="J23" s="19">
        <v>37</v>
      </c>
    </row>
    <row r="24" spans="1:10" s="14" customFormat="1">
      <c r="A24" s="18" t="s">
        <v>26</v>
      </c>
      <c r="B24" s="19">
        <v>713</v>
      </c>
      <c r="C24" s="19">
        <v>148</v>
      </c>
      <c r="D24" s="20">
        <v>0</v>
      </c>
      <c r="E24" s="19">
        <v>59</v>
      </c>
      <c r="F24" s="19">
        <v>33</v>
      </c>
      <c r="G24" s="19">
        <v>0</v>
      </c>
      <c r="H24" s="19">
        <v>12</v>
      </c>
      <c r="I24" s="19">
        <v>1</v>
      </c>
      <c r="J24" s="19">
        <v>38</v>
      </c>
    </row>
    <row r="25" spans="1:10" s="14" customFormat="1">
      <c r="A25" s="18" t="s">
        <v>27</v>
      </c>
      <c r="B25" s="19">
        <v>930</v>
      </c>
      <c r="C25" s="19">
        <v>170</v>
      </c>
      <c r="D25" s="20">
        <v>0</v>
      </c>
      <c r="E25" s="19">
        <v>78</v>
      </c>
      <c r="F25" s="19">
        <v>13</v>
      </c>
      <c r="G25" s="19">
        <v>2</v>
      </c>
      <c r="H25" s="19">
        <v>6</v>
      </c>
      <c r="I25" s="19">
        <v>0</v>
      </c>
      <c r="J25" s="19">
        <v>66</v>
      </c>
    </row>
    <row r="26" spans="1:10" s="14" customFormat="1">
      <c r="A26" s="18" t="s">
        <v>28</v>
      </c>
      <c r="B26" s="19">
        <v>724</v>
      </c>
      <c r="C26" s="19">
        <v>96</v>
      </c>
      <c r="D26" s="20">
        <v>0</v>
      </c>
      <c r="E26" s="19">
        <v>28</v>
      </c>
      <c r="F26" s="19">
        <v>18</v>
      </c>
      <c r="G26" s="19">
        <v>0</v>
      </c>
      <c r="H26" s="19">
        <v>10</v>
      </c>
      <c r="I26" s="19">
        <v>0</v>
      </c>
      <c r="J26" s="19">
        <v>39</v>
      </c>
    </row>
    <row r="27" spans="1:10" s="14" customFormat="1">
      <c r="A27" s="18" t="s">
        <v>29</v>
      </c>
      <c r="B27" s="19">
        <v>881</v>
      </c>
      <c r="C27" s="19">
        <v>118</v>
      </c>
      <c r="D27" s="20">
        <v>0</v>
      </c>
      <c r="E27" s="19">
        <v>43</v>
      </c>
      <c r="F27" s="19">
        <v>11</v>
      </c>
      <c r="G27" s="19">
        <v>1</v>
      </c>
      <c r="H27" s="19">
        <v>16</v>
      </c>
      <c r="I27" s="19">
        <v>1</v>
      </c>
      <c r="J27" s="19">
        <v>46</v>
      </c>
    </row>
    <row r="28" spans="1:10" s="14" customFormat="1">
      <c r="A28" s="18" t="s">
        <v>30</v>
      </c>
      <c r="B28" s="19">
        <v>1183</v>
      </c>
      <c r="C28" s="19">
        <v>241</v>
      </c>
      <c r="D28" s="20">
        <v>0</v>
      </c>
      <c r="E28" s="19">
        <v>120</v>
      </c>
      <c r="F28" s="19">
        <v>22</v>
      </c>
      <c r="G28" s="19">
        <v>1</v>
      </c>
      <c r="H28" s="19">
        <v>16</v>
      </c>
      <c r="I28" s="19">
        <v>0</v>
      </c>
      <c r="J28" s="19">
        <v>79</v>
      </c>
    </row>
    <row r="29" spans="1:10" s="14" customFormat="1">
      <c r="A29" s="18" t="s">
        <v>31</v>
      </c>
      <c r="B29" s="19">
        <v>1031</v>
      </c>
      <c r="C29" s="19">
        <v>228</v>
      </c>
      <c r="D29" s="20">
        <v>0</v>
      </c>
      <c r="E29" s="19">
        <v>95</v>
      </c>
      <c r="F29" s="19">
        <v>35</v>
      </c>
      <c r="G29" s="19">
        <v>1</v>
      </c>
      <c r="H29" s="19">
        <v>15</v>
      </c>
      <c r="I29" s="19">
        <v>2</v>
      </c>
      <c r="J29" s="19">
        <v>74</v>
      </c>
    </row>
    <row r="30" spans="1:10" s="14" customFormat="1">
      <c r="A30" s="18" t="s">
        <v>32</v>
      </c>
      <c r="B30" s="19">
        <v>956</v>
      </c>
      <c r="C30" s="19">
        <v>221</v>
      </c>
      <c r="D30" s="20">
        <v>0</v>
      </c>
      <c r="E30" s="19">
        <v>94</v>
      </c>
      <c r="F30" s="19">
        <v>22</v>
      </c>
      <c r="G30" s="19">
        <v>0</v>
      </c>
      <c r="H30" s="19">
        <v>26</v>
      </c>
      <c r="I30" s="19">
        <v>1</v>
      </c>
      <c r="J30" s="19">
        <v>74</v>
      </c>
    </row>
    <row r="31" spans="1:10" s="14" customFormat="1">
      <c r="A31" s="18" t="s">
        <v>33</v>
      </c>
      <c r="B31" s="19">
        <v>719</v>
      </c>
      <c r="C31" s="19">
        <v>121</v>
      </c>
      <c r="D31" s="20">
        <v>0</v>
      </c>
      <c r="E31" s="19">
        <v>43</v>
      </c>
      <c r="F31" s="19">
        <v>20</v>
      </c>
      <c r="G31" s="19">
        <v>0</v>
      </c>
      <c r="H31" s="19">
        <v>8</v>
      </c>
      <c r="I31" s="19">
        <v>3</v>
      </c>
      <c r="J31" s="19">
        <v>43</v>
      </c>
    </row>
    <row r="32" spans="1:10" s="14" customFormat="1">
      <c r="A32" s="18" t="s">
        <v>34</v>
      </c>
      <c r="B32" s="19">
        <v>1124</v>
      </c>
      <c r="C32" s="19">
        <v>305</v>
      </c>
      <c r="D32" s="20">
        <v>0</v>
      </c>
      <c r="E32" s="19">
        <v>188</v>
      </c>
      <c r="F32" s="19">
        <v>23</v>
      </c>
      <c r="G32" s="19">
        <v>0</v>
      </c>
      <c r="H32" s="19">
        <v>16</v>
      </c>
      <c r="I32" s="19">
        <v>0</v>
      </c>
      <c r="J32" s="19">
        <v>75</v>
      </c>
    </row>
    <row r="33" spans="1:10" s="14" customFormat="1">
      <c r="A33" s="18" t="s">
        <v>35</v>
      </c>
      <c r="B33" s="19">
        <v>983</v>
      </c>
      <c r="C33" s="19">
        <v>149</v>
      </c>
      <c r="D33" s="20">
        <v>0</v>
      </c>
      <c r="E33" s="19">
        <v>68</v>
      </c>
      <c r="F33" s="19">
        <v>16</v>
      </c>
      <c r="G33" s="19">
        <v>1</v>
      </c>
      <c r="H33" s="19">
        <v>12</v>
      </c>
      <c r="I33" s="19">
        <v>1</v>
      </c>
      <c r="J33" s="19">
        <v>51</v>
      </c>
    </row>
    <row r="34" spans="1:10" s="14" customFormat="1">
      <c r="A34" s="18" t="s">
        <v>36</v>
      </c>
      <c r="B34" s="19">
        <v>989</v>
      </c>
      <c r="C34" s="19">
        <v>165</v>
      </c>
      <c r="D34" s="20">
        <v>0</v>
      </c>
      <c r="E34" s="19">
        <v>63</v>
      </c>
      <c r="F34" s="19">
        <v>20</v>
      </c>
      <c r="G34" s="19">
        <v>1</v>
      </c>
      <c r="H34" s="19">
        <v>22</v>
      </c>
      <c r="I34" s="19">
        <v>1</v>
      </c>
      <c r="J34" s="19">
        <v>57</v>
      </c>
    </row>
    <row r="35" spans="1:10" s="14" customFormat="1">
      <c r="A35" s="18" t="s">
        <v>37</v>
      </c>
      <c r="B35" s="19">
        <v>718</v>
      </c>
      <c r="C35" s="19">
        <v>156</v>
      </c>
      <c r="D35" s="20">
        <v>0</v>
      </c>
      <c r="E35" s="19">
        <v>74</v>
      </c>
      <c r="F35" s="19">
        <v>21</v>
      </c>
      <c r="G35" s="19">
        <v>0</v>
      </c>
      <c r="H35" s="19">
        <v>12</v>
      </c>
      <c r="I35" s="19">
        <v>1</v>
      </c>
      <c r="J35" s="19">
        <v>48</v>
      </c>
    </row>
    <row r="36" spans="1:10" s="14" customFormat="1">
      <c r="A36" s="18" t="s">
        <v>38</v>
      </c>
      <c r="B36" s="19">
        <v>1065</v>
      </c>
      <c r="C36" s="19">
        <v>206</v>
      </c>
      <c r="D36" s="20">
        <v>0</v>
      </c>
      <c r="E36" s="19">
        <v>112</v>
      </c>
      <c r="F36" s="19">
        <v>22</v>
      </c>
      <c r="G36" s="19">
        <v>0</v>
      </c>
      <c r="H36" s="19">
        <v>13</v>
      </c>
      <c r="I36" s="19">
        <v>0</v>
      </c>
      <c r="J36" s="19">
        <v>57</v>
      </c>
    </row>
    <row r="37" spans="1:10" s="14" customFormat="1">
      <c r="A37" s="18" t="s">
        <v>39</v>
      </c>
      <c r="B37" s="19">
        <v>908</v>
      </c>
      <c r="C37" s="19">
        <v>153</v>
      </c>
      <c r="D37" s="20">
        <v>0</v>
      </c>
      <c r="E37" s="19">
        <v>85</v>
      </c>
      <c r="F37" s="19">
        <v>14</v>
      </c>
      <c r="G37" s="19">
        <v>0</v>
      </c>
      <c r="H37" s="19">
        <v>7</v>
      </c>
      <c r="I37" s="19">
        <v>1</v>
      </c>
      <c r="J37" s="19">
        <v>44</v>
      </c>
    </row>
    <row r="38" spans="1:10" s="14" customFormat="1">
      <c r="A38" s="18" t="s">
        <v>40</v>
      </c>
      <c r="B38" s="19">
        <v>1160</v>
      </c>
      <c r="C38" s="19">
        <v>306</v>
      </c>
      <c r="D38" s="20">
        <v>0</v>
      </c>
      <c r="E38" s="19">
        <v>172</v>
      </c>
      <c r="F38" s="19">
        <v>27</v>
      </c>
      <c r="G38" s="19">
        <v>0</v>
      </c>
      <c r="H38" s="19">
        <v>15</v>
      </c>
      <c r="I38" s="19">
        <v>1</v>
      </c>
      <c r="J38" s="19">
        <v>87</v>
      </c>
    </row>
    <row r="39" spans="1:10" s="14" customFormat="1">
      <c r="A39" s="18" t="s">
        <v>41</v>
      </c>
      <c r="B39" s="19">
        <v>920</v>
      </c>
      <c r="C39" s="19">
        <v>198</v>
      </c>
      <c r="D39" s="20">
        <v>0</v>
      </c>
      <c r="E39" s="19">
        <v>88</v>
      </c>
      <c r="F39" s="19">
        <v>26</v>
      </c>
      <c r="G39" s="19">
        <v>0</v>
      </c>
      <c r="H39" s="19">
        <v>12</v>
      </c>
      <c r="I39" s="19">
        <v>2</v>
      </c>
      <c r="J39" s="19">
        <v>65</v>
      </c>
    </row>
    <row r="40" spans="1:10" s="14" customFormat="1">
      <c r="A40" s="18" t="s">
        <v>42</v>
      </c>
      <c r="B40" s="19">
        <v>767</v>
      </c>
      <c r="C40" s="19">
        <v>162</v>
      </c>
      <c r="D40" s="20">
        <v>0</v>
      </c>
      <c r="E40" s="19">
        <v>91</v>
      </c>
      <c r="F40" s="19">
        <v>14</v>
      </c>
      <c r="G40" s="19">
        <v>0</v>
      </c>
      <c r="H40" s="19">
        <v>7</v>
      </c>
      <c r="I40" s="19">
        <v>0</v>
      </c>
      <c r="J40" s="19">
        <v>49</v>
      </c>
    </row>
    <row r="41" spans="1:10" s="14" customFormat="1">
      <c r="A41" s="18" t="s">
        <v>43</v>
      </c>
      <c r="B41" s="19">
        <v>1515</v>
      </c>
      <c r="C41" s="19">
        <v>300</v>
      </c>
      <c r="D41" s="20">
        <v>0</v>
      </c>
      <c r="E41" s="19">
        <v>144</v>
      </c>
      <c r="F41" s="19">
        <v>30</v>
      </c>
      <c r="G41" s="19">
        <v>2</v>
      </c>
      <c r="H41" s="19">
        <v>19</v>
      </c>
      <c r="I41" s="19">
        <v>1</v>
      </c>
      <c r="J41" s="19">
        <v>101</v>
      </c>
    </row>
    <row r="42" spans="1:10" s="14" customFormat="1">
      <c r="A42" s="18" t="s">
        <v>44</v>
      </c>
      <c r="B42" s="19">
        <v>948</v>
      </c>
      <c r="C42" s="19">
        <v>195</v>
      </c>
      <c r="D42" s="20">
        <v>0</v>
      </c>
      <c r="E42" s="19">
        <v>106</v>
      </c>
      <c r="F42" s="19">
        <v>18</v>
      </c>
      <c r="G42" s="19">
        <v>1</v>
      </c>
      <c r="H42" s="19">
        <v>10</v>
      </c>
      <c r="I42" s="19">
        <v>2</v>
      </c>
      <c r="J42" s="19">
        <v>57</v>
      </c>
    </row>
    <row r="43" spans="1:10" s="14" customFormat="1">
      <c r="A43" s="18" t="s">
        <v>45</v>
      </c>
      <c r="B43" s="19">
        <v>1636</v>
      </c>
      <c r="C43" s="19">
        <v>305</v>
      </c>
      <c r="D43" s="20">
        <v>0</v>
      </c>
      <c r="E43" s="19">
        <v>157</v>
      </c>
      <c r="F43" s="19">
        <v>25</v>
      </c>
      <c r="G43" s="19">
        <v>1</v>
      </c>
      <c r="H43" s="19">
        <v>23</v>
      </c>
      <c r="I43" s="19">
        <v>0</v>
      </c>
      <c r="J43" s="19">
        <v>95</v>
      </c>
    </row>
    <row r="44" spans="1:10" s="22" customFormat="1" ht="34.5" customHeight="1">
      <c r="A44" s="25" t="s">
        <v>246</v>
      </c>
      <c r="B44" s="23">
        <f>SUM(B23:B43)</f>
        <v>20606</v>
      </c>
      <c r="C44" s="23">
        <f>SUM(C23:C43)</f>
        <v>4063</v>
      </c>
      <c r="D44" s="24">
        <v>0</v>
      </c>
      <c r="E44" s="23">
        <f t="shared" ref="E44:J44" si="1">SUM(E23:E43)</f>
        <v>1960</v>
      </c>
      <c r="F44" s="23">
        <f t="shared" si="1"/>
        <v>449</v>
      </c>
      <c r="G44" s="23">
        <f t="shared" si="1"/>
        <v>11</v>
      </c>
      <c r="H44" s="23">
        <f t="shared" si="1"/>
        <v>286</v>
      </c>
      <c r="I44" s="23">
        <f t="shared" si="1"/>
        <v>19</v>
      </c>
      <c r="J44" s="23">
        <f t="shared" si="1"/>
        <v>1282</v>
      </c>
    </row>
    <row r="45" spans="1:10" s="14" customFormat="1">
      <c r="A45" s="18" t="s">
        <v>46</v>
      </c>
      <c r="B45" s="19">
        <v>984</v>
      </c>
      <c r="C45" s="19">
        <v>200</v>
      </c>
      <c r="D45" s="20">
        <v>0</v>
      </c>
      <c r="E45" s="19">
        <v>89</v>
      </c>
      <c r="F45" s="19">
        <v>18</v>
      </c>
      <c r="G45" s="19">
        <v>0</v>
      </c>
      <c r="H45" s="19">
        <v>12</v>
      </c>
      <c r="I45" s="19">
        <v>4</v>
      </c>
      <c r="J45" s="19">
        <v>71</v>
      </c>
    </row>
    <row r="46" spans="1:10" s="14" customFormat="1">
      <c r="A46" s="18" t="s">
        <v>47</v>
      </c>
      <c r="B46" s="19">
        <v>2008</v>
      </c>
      <c r="C46" s="19">
        <v>365</v>
      </c>
      <c r="D46" s="20">
        <v>0</v>
      </c>
      <c r="E46" s="19">
        <v>162</v>
      </c>
      <c r="F46" s="19">
        <v>39</v>
      </c>
      <c r="G46" s="19">
        <v>1</v>
      </c>
      <c r="H46" s="19">
        <v>36</v>
      </c>
      <c r="I46" s="19">
        <v>0</v>
      </c>
      <c r="J46" s="19">
        <v>122</v>
      </c>
    </row>
    <row r="47" spans="1:10" s="14" customFormat="1">
      <c r="A47" s="18" t="s">
        <v>48</v>
      </c>
      <c r="B47" s="19">
        <v>2076</v>
      </c>
      <c r="C47" s="19">
        <v>425</v>
      </c>
      <c r="D47" s="20">
        <v>0</v>
      </c>
      <c r="E47" s="19">
        <v>211</v>
      </c>
      <c r="F47" s="19">
        <v>42</v>
      </c>
      <c r="G47" s="19">
        <v>1</v>
      </c>
      <c r="H47" s="19">
        <v>24</v>
      </c>
      <c r="I47" s="19">
        <v>1</v>
      </c>
      <c r="J47" s="19">
        <v>142</v>
      </c>
    </row>
    <row r="48" spans="1:10" s="14" customFormat="1">
      <c r="A48" s="18" t="s">
        <v>49</v>
      </c>
      <c r="B48" s="19">
        <v>1443</v>
      </c>
      <c r="C48" s="19">
        <v>326</v>
      </c>
      <c r="D48" s="20">
        <v>0</v>
      </c>
      <c r="E48" s="19">
        <v>198</v>
      </c>
      <c r="F48" s="19">
        <v>22</v>
      </c>
      <c r="G48" s="19">
        <v>1</v>
      </c>
      <c r="H48" s="19">
        <v>31</v>
      </c>
      <c r="I48" s="19">
        <v>2</v>
      </c>
      <c r="J48" s="19">
        <v>68</v>
      </c>
    </row>
    <row r="49" spans="1:10" s="14" customFormat="1">
      <c r="A49" s="18" t="s">
        <v>50</v>
      </c>
      <c r="B49" s="19">
        <v>1307</v>
      </c>
      <c r="C49" s="19">
        <v>234</v>
      </c>
      <c r="D49" s="20">
        <v>0</v>
      </c>
      <c r="E49" s="19">
        <v>130</v>
      </c>
      <c r="F49" s="19">
        <v>20</v>
      </c>
      <c r="G49" s="19">
        <v>3</v>
      </c>
      <c r="H49" s="19">
        <v>12</v>
      </c>
      <c r="I49" s="19">
        <v>0</v>
      </c>
      <c r="J49" s="19">
        <v>68</v>
      </c>
    </row>
    <row r="50" spans="1:10" s="14" customFormat="1">
      <c r="A50" s="18" t="s">
        <v>51</v>
      </c>
      <c r="B50" s="19">
        <v>870</v>
      </c>
      <c r="C50" s="19">
        <v>189</v>
      </c>
      <c r="D50" s="20">
        <v>0</v>
      </c>
      <c r="E50" s="19">
        <v>107</v>
      </c>
      <c r="F50" s="19">
        <v>10</v>
      </c>
      <c r="G50" s="19">
        <v>0</v>
      </c>
      <c r="H50" s="19">
        <v>17</v>
      </c>
      <c r="I50" s="19">
        <v>0</v>
      </c>
      <c r="J50" s="19">
        <v>51</v>
      </c>
    </row>
    <row r="51" spans="1:10" s="22" customFormat="1" ht="34.5" customHeight="1">
      <c r="A51" s="25" t="s">
        <v>247</v>
      </c>
      <c r="B51" s="23">
        <f>SUM(B45:B50)</f>
        <v>8688</v>
      </c>
      <c r="C51" s="23">
        <f>SUM(C45:C50)</f>
        <v>1739</v>
      </c>
      <c r="D51" s="24">
        <v>0</v>
      </c>
      <c r="E51" s="23">
        <f t="shared" ref="E51:J51" si="2">SUM(E45:E50)</f>
        <v>897</v>
      </c>
      <c r="F51" s="23">
        <f t="shared" si="2"/>
        <v>151</v>
      </c>
      <c r="G51" s="23">
        <f t="shared" si="2"/>
        <v>6</v>
      </c>
      <c r="H51" s="23">
        <f t="shared" si="2"/>
        <v>132</v>
      </c>
      <c r="I51" s="23">
        <f t="shared" si="2"/>
        <v>7</v>
      </c>
      <c r="J51" s="23">
        <f t="shared" si="2"/>
        <v>522</v>
      </c>
    </row>
    <row r="52" spans="1:10" s="14" customFormat="1">
      <c r="A52" s="18" t="s">
        <v>52</v>
      </c>
      <c r="B52" s="19">
        <v>613</v>
      </c>
      <c r="C52" s="19">
        <v>166</v>
      </c>
      <c r="D52" s="20">
        <v>0</v>
      </c>
      <c r="E52" s="19">
        <v>53</v>
      </c>
      <c r="F52" s="19">
        <v>25</v>
      </c>
      <c r="G52" s="19">
        <v>1</v>
      </c>
      <c r="H52" s="19">
        <v>21</v>
      </c>
      <c r="I52" s="19">
        <v>3</v>
      </c>
      <c r="J52" s="19">
        <v>58</v>
      </c>
    </row>
    <row r="53" spans="1:10" s="14" customFormat="1">
      <c r="A53" s="18" t="s">
        <v>53</v>
      </c>
      <c r="B53" s="19">
        <v>674</v>
      </c>
      <c r="C53" s="19">
        <v>171</v>
      </c>
      <c r="D53" s="20">
        <v>0</v>
      </c>
      <c r="E53" s="19">
        <v>73</v>
      </c>
      <c r="F53" s="19">
        <v>23</v>
      </c>
      <c r="G53" s="19">
        <v>2</v>
      </c>
      <c r="H53" s="19">
        <v>9</v>
      </c>
      <c r="I53" s="19">
        <v>2</v>
      </c>
      <c r="J53" s="19">
        <v>57</v>
      </c>
    </row>
    <row r="54" spans="1:10" s="22" customFormat="1" ht="34.5" customHeight="1">
      <c r="A54" s="25" t="s">
        <v>248</v>
      </c>
      <c r="B54" s="23">
        <f>SUM(B52:B53)</f>
        <v>1287</v>
      </c>
      <c r="C54" s="23">
        <f>SUM(C52:C53)</f>
        <v>337</v>
      </c>
      <c r="D54" s="24">
        <v>0</v>
      </c>
      <c r="E54" s="23">
        <f t="shared" ref="E54:J54" si="3">SUM(E52:E53)</f>
        <v>126</v>
      </c>
      <c r="F54" s="23">
        <f t="shared" si="3"/>
        <v>48</v>
      </c>
      <c r="G54" s="23">
        <f t="shared" si="3"/>
        <v>3</v>
      </c>
      <c r="H54" s="23">
        <f t="shared" si="3"/>
        <v>30</v>
      </c>
      <c r="I54" s="23">
        <f t="shared" si="3"/>
        <v>5</v>
      </c>
      <c r="J54" s="23">
        <f t="shared" si="3"/>
        <v>115</v>
      </c>
    </row>
    <row r="55" spans="1:10" s="14" customFormat="1">
      <c r="A55" s="18" t="s">
        <v>54</v>
      </c>
      <c r="B55" s="19">
        <v>1240</v>
      </c>
      <c r="C55" s="19">
        <v>282</v>
      </c>
      <c r="D55" s="20">
        <v>0</v>
      </c>
      <c r="E55" s="19">
        <v>128</v>
      </c>
      <c r="F55" s="19">
        <v>33</v>
      </c>
      <c r="G55" s="19">
        <v>1</v>
      </c>
      <c r="H55" s="19">
        <v>29</v>
      </c>
      <c r="I55" s="19">
        <v>1</v>
      </c>
      <c r="J55" s="19">
        <v>87</v>
      </c>
    </row>
    <row r="56" spans="1:10" s="22" customFormat="1" ht="34.5" customHeight="1">
      <c r="A56" s="25" t="s">
        <v>249</v>
      </c>
      <c r="B56" s="23">
        <f>SUM(B55:B55)</f>
        <v>1240</v>
      </c>
      <c r="C56" s="23">
        <f>SUM(C55:C55)</f>
        <v>282</v>
      </c>
      <c r="D56" s="24">
        <v>0</v>
      </c>
      <c r="E56" s="23">
        <f t="shared" ref="E56:J56" si="4">SUM(E55:E55)</f>
        <v>128</v>
      </c>
      <c r="F56" s="23">
        <f t="shared" si="4"/>
        <v>33</v>
      </c>
      <c r="G56" s="23">
        <f t="shared" si="4"/>
        <v>1</v>
      </c>
      <c r="H56" s="23">
        <f t="shared" si="4"/>
        <v>29</v>
      </c>
      <c r="I56" s="23">
        <f t="shared" si="4"/>
        <v>1</v>
      </c>
      <c r="J56" s="23">
        <f t="shared" si="4"/>
        <v>87</v>
      </c>
    </row>
    <row r="57" spans="1:10" s="14" customFormat="1">
      <c r="A57" s="18" t="s">
        <v>55</v>
      </c>
      <c r="B57" s="19">
        <v>1370</v>
      </c>
      <c r="C57" s="19">
        <v>302</v>
      </c>
      <c r="D57" s="20">
        <v>0</v>
      </c>
      <c r="E57" s="19">
        <v>136</v>
      </c>
      <c r="F57" s="19">
        <v>24</v>
      </c>
      <c r="G57" s="19">
        <v>1</v>
      </c>
      <c r="H57" s="19">
        <v>27</v>
      </c>
      <c r="I57" s="19">
        <v>1</v>
      </c>
      <c r="J57" s="19">
        <v>107</v>
      </c>
    </row>
    <row r="58" spans="1:10" s="14" customFormat="1">
      <c r="A58" s="18" t="s">
        <v>56</v>
      </c>
      <c r="B58" s="19">
        <v>1149</v>
      </c>
      <c r="C58" s="19">
        <v>246</v>
      </c>
      <c r="D58" s="20">
        <v>0</v>
      </c>
      <c r="E58" s="19">
        <v>132</v>
      </c>
      <c r="F58" s="19">
        <v>28</v>
      </c>
      <c r="G58" s="19">
        <v>1</v>
      </c>
      <c r="H58" s="19">
        <v>16</v>
      </c>
      <c r="I58" s="19">
        <v>0</v>
      </c>
      <c r="J58" s="19">
        <v>68</v>
      </c>
    </row>
    <row r="59" spans="1:10" s="14" customFormat="1">
      <c r="A59" s="18" t="s">
        <v>57</v>
      </c>
      <c r="B59" s="19">
        <v>1031</v>
      </c>
      <c r="C59" s="19">
        <v>249</v>
      </c>
      <c r="D59" s="20">
        <v>0</v>
      </c>
      <c r="E59" s="19">
        <v>121</v>
      </c>
      <c r="F59" s="19">
        <v>30</v>
      </c>
      <c r="G59" s="19">
        <v>0</v>
      </c>
      <c r="H59" s="19">
        <v>25</v>
      </c>
      <c r="I59" s="19">
        <v>1</v>
      </c>
      <c r="J59" s="19">
        <v>68</v>
      </c>
    </row>
    <row r="60" spans="1:10" s="14" customFormat="1">
      <c r="A60" s="18" t="s">
        <v>58</v>
      </c>
      <c r="B60" s="19">
        <v>808</v>
      </c>
      <c r="C60" s="19">
        <v>183</v>
      </c>
      <c r="D60" s="20">
        <v>0</v>
      </c>
      <c r="E60" s="19">
        <v>93</v>
      </c>
      <c r="F60" s="19">
        <v>26</v>
      </c>
      <c r="G60" s="19">
        <v>0</v>
      </c>
      <c r="H60" s="19">
        <v>17</v>
      </c>
      <c r="I60" s="19">
        <v>1</v>
      </c>
      <c r="J60" s="19">
        <v>46</v>
      </c>
    </row>
    <row r="61" spans="1:10" s="14" customFormat="1">
      <c r="A61" s="18" t="s">
        <v>59</v>
      </c>
      <c r="B61" s="19">
        <v>1026</v>
      </c>
      <c r="C61" s="19">
        <v>240</v>
      </c>
      <c r="D61" s="20">
        <v>0</v>
      </c>
      <c r="E61" s="19">
        <v>128</v>
      </c>
      <c r="F61" s="19">
        <v>12</v>
      </c>
      <c r="G61" s="19">
        <v>0</v>
      </c>
      <c r="H61" s="19">
        <v>23</v>
      </c>
      <c r="I61" s="19">
        <v>0</v>
      </c>
      <c r="J61" s="19">
        <v>75</v>
      </c>
    </row>
    <row r="62" spans="1:10" s="14" customFormat="1">
      <c r="A62" s="18" t="s">
        <v>60</v>
      </c>
      <c r="B62" s="19">
        <v>853</v>
      </c>
      <c r="C62" s="19">
        <v>198</v>
      </c>
      <c r="D62" s="20">
        <v>0</v>
      </c>
      <c r="E62" s="19">
        <v>105</v>
      </c>
      <c r="F62" s="19">
        <v>21</v>
      </c>
      <c r="G62" s="19">
        <v>0</v>
      </c>
      <c r="H62" s="19">
        <v>12</v>
      </c>
      <c r="I62" s="19">
        <v>1</v>
      </c>
      <c r="J62" s="19">
        <v>57</v>
      </c>
    </row>
    <row r="63" spans="1:10" s="14" customFormat="1">
      <c r="A63" s="18" t="s">
        <v>61</v>
      </c>
      <c r="B63" s="19">
        <v>2109</v>
      </c>
      <c r="C63" s="19">
        <v>461</v>
      </c>
      <c r="D63" s="20">
        <v>0</v>
      </c>
      <c r="E63" s="19">
        <v>295</v>
      </c>
      <c r="F63" s="19">
        <v>23</v>
      </c>
      <c r="G63" s="19">
        <v>2</v>
      </c>
      <c r="H63" s="19">
        <v>24</v>
      </c>
      <c r="I63" s="19">
        <v>0</v>
      </c>
      <c r="J63" s="19">
        <v>113</v>
      </c>
    </row>
    <row r="64" spans="1:10" s="14" customFormat="1">
      <c r="A64" s="18" t="s">
        <v>62</v>
      </c>
      <c r="B64" s="19">
        <v>937</v>
      </c>
      <c r="C64" s="19">
        <v>179</v>
      </c>
      <c r="D64" s="20">
        <v>0</v>
      </c>
      <c r="E64" s="19">
        <v>85</v>
      </c>
      <c r="F64" s="19">
        <v>13</v>
      </c>
      <c r="G64" s="19">
        <v>0</v>
      </c>
      <c r="H64" s="19">
        <v>21</v>
      </c>
      <c r="I64" s="19">
        <v>1</v>
      </c>
      <c r="J64" s="19">
        <v>58</v>
      </c>
    </row>
    <row r="65" spans="1:10" s="14" customFormat="1">
      <c r="A65" s="18" t="s">
        <v>63</v>
      </c>
      <c r="B65" s="19">
        <v>907</v>
      </c>
      <c r="C65" s="19">
        <v>194</v>
      </c>
      <c r="D65" s="20">
        <v>0</v>
      </c>
      <c r="E65" s="19">
        <v>83</v>
      </c>
      <c r="F65" s="19">
        <v>22</v>
      </c>
      <c r="G65" s="19">
        <v>1</v>
      </c>
      <c r="H65" s="19">
        <v>23</v>
      </c>
      <c r="I65" s="19">
        <v>0</v>
      </c>
      <c r="J65" s="19">
        <v>65</v>
      </c>
    </row>
    <row r="66" spans="1:10" s="14" customFormat="1">
      <c r="A66" s="18" t="s">
        <v>64</v>
      </c>
      <c r="B66" s="19">
        <v>1054</v>
      </c>
      <c r="C66" s="19">
        <v>222</v>
      </c>
      <c r="D66" s="20">
        <v>0</v>
      </c>
      <c r="E66" s="19">
        <v>131</v>
      </c>
      <c r="F66" s="19">
        <v>10</v>
      </c>
      <c r="G66" s="19">
        <v>1</v>
      </c>
      <c r="H66" s="19">
        <v>18</v>
      </c>
      <c r="I66" s="19">
        <v>1</v>
      </c>
      <c r="J66" s="19">
        <v>60</v>
      </c>
    </row>
    <row r="67" spans="1:10" s="22" customFormat="1" ht="34.5" customHeight="1">
      <c r="A67" s="25" t="s">
        <v>250</v>
      </c>
      <c r="B67" s="23">
        <f>SUM(B57:B66)</f>
        <v>11244</v>
      </c>
      <c r="C67" s="23">
        <f>SUM(C57:C66)</f>
        <v>2474</v>
      </c>
      <c r="D67" s="24">
        <v>0</v>
      </c>
      <c r="E67" s="23">
        <f t="shared" ref="E67:J67" si="5">SUM(E57:E66)</f>
        <v>1309</v>
      </c>
      <c r="F67" s="23">
        <f t="shared" si="5"/>
        <v>209</v>
      </c>
      <c r="G67" s="23">
        <f t="shared" si="5"/>
        <v>6</v>
      </c>
      <c r="H67" s="23">
        <f t="shared" si="5"/>
        <v>206</v>
      </c>
      <c r="I67" s="23">
        <f t="shared" si="5"/>
        <v>6</v>
      </c>
      <c r="J67" s="23">
        <f t="shared" si="5"/>
        <v>717</v>
      </c>
    </row>
    <row r="68" spans="1:10" s="14" customFormat="1">
      <c r="A68" s="18" t="s">
        <v>65</v>
      </c>
      <c r="B68" s="19">
        <v>954</v>
      </c>
      <c r="C68" s="19">
        <v>212</v>
      </c>
      <c r="D68" s="20">
        <v>0</v>
      </c>
      <c r="E68" s="19">
        <v>101</v>
      </c>
      <c r="F68" s="19">
        <v>23</v>
      </c>
      <c r="G68" s="19">
        <v>0</v>
      </c>
      <c r="H68" s="19">
        <v>12</v>
      </c>
      <c r="I68" s="19">
        <v>2</v>
      </c>
      <c r="J68" s="19">
        <v>66</v>
      </c>
    </row>
    <row r="69" spans="1:10" s="14" customFormat="1">
      <c r="A69" s="18" t="s">
        <v>66</v>
      </c>
      <c r="B69" s="19">
        <v>615</v>
      </c>
      <c r="C69" s="19">
        <v>108</v>
      </c>
      <c r="D69" s="20">
        <v>0</v>
      </c>
      <c r="E69" s="19">
        <v>32</v>
      </c>
      <c r="F69" s="19">
        <v>25</v>
      </c>
      <c r="G69" s="19">
        <v>0</v>
      </c>
      <c r="H69" s="19">
        <v>8</v>
      </c>
      <c r="I69" s="19">
        <v>0</v>
      </c>
      <c r="J69" s="19">
        <v>42</v>
      </c>
    </row>
    <row r="70" spans="1:10" s="14" customFormat="1">
      <c r="A70" s="18" t="s">
        <v>67</v>
      </c>
      <c r="B70" s="19">
        <v>791</v>
      </c>
      <c r="C70" s="19">
        <v>67</v>
      </c>
      <c r="D70" s="20">
        <v>0</v>
      </c>
      <c r="E70" s="19">
        <v>21</v>
      </c>
      <c r="F70" s="19">
        <v>9</v>
      </c>
      <c r="G70" s="19">
        <v>1</v>
      </c>
      <c r="H70" s="19">
        <v>9</v>
      </c>
      <c r="I70" s="19">
        <v>1</v>
      </c>
      <c r="J70" s="19">
        <v>25</v>
      </c>
    </row>
    <row r="71" spans="1:10" s="14" customFormat="1">
      <c r="A71" s="18" t="s">
        <v>68</v>
      </c>
      <c r="B71" s="19">
        <v>865</v>
      </c>
      <c r="C71" s="19">
        <v>167</v>
      </c>
      <c r="D71" s="20">
        <v>0</v>
      </c>
      <c r="E71" s="19">
        <v>78</v>
      </c>
      <c r="F71" s="19">
        <v>16</v>
      </c>
      <c r="G71" s="19">
        <v>0</v>
      </c>
      <c r="H71" s="19">
        <v>19</v>
      </c>
      <c r="I71" s="19">
        <v>2</v>
      </c>
      <c r="J71" s="19">
        <v>47</v>
      </c>
    </row>
    <row r="72" spans="1:10" s="14" customFormat="1">
      <c r="A72" s="18" t="s">
        <v>69</v>
      </c>
      <c r="B72" s="19">
        <v>335</v>
      </c>
      <c r="C72" s="19">
        <v>18</v>
      </c>
      <c r="D72" s="20">
        <v>0</v>
      </c>
      <c r="E72" s="19">
        <v>6</v>
      </c>
      <c r="F72" s="19">
        <v>2</v>
      </c>
      <c r="G72" s="19">
        <v>0</v>
      </c>
      <c r="H72" s="19">
        <v>1</v>
      </c>
      <c r="I72" s="19">
        <v>0</v>
      </c>
      <c r="J72" s="19">
        <v>9</v>
      </c>
    </row>
    <row r="73" spans="1:10" s="14" customFormat="1">
      <c r="A73" s="18" t="s">
        <v>70</v>
      </c>
      <c r="B73" s="19">
        <v>485</v>
      </c>
      <c r="C73" s="19">
        <v>28</v>
      </c>
      <c r="D73" s="20">
        <v>0</v>
      </c>
      <c r="E73" s="19">
        <v>10</v>
      </c>
      <c r="F73" s="19">
        <v>6</v>
      </c>
      <c r="G73" s="19">
        <v>1</v>
      </c>
      <c r="H73" s="19">
        <v>4</v>
      </c>
      <c r="I73" s="19">
        <v>0</v>
      </c>
      <c r="J73" s="19">
        <v>6</v>
      </c>
    </row>
    <row r="74" spans="1:10" s="14" customFormat="1">
      <c r="A74" s="18" t="s">
        <v>71</v>
      </c>
      <c r="B74" s="19">
        <v>1118</v>
      </c>
      <c r="C74" s="19">
        <v>105</v>
      </c>
      <c r="D74" s="20">
        <v>0</v>
      </c>
      <c r="E74" s="19">
        <v>45</v>
      </c>
      <c r="F74" s="19">
        <v>19</v>
      </c>
      <c r="G74" s="19">
        <v>0</v>
      </c>
      <c r="H74" s="19">
        <v>6</v>
      </c>
      <c r="I74" s="19">
        <v>0</v>
      </c>
      <c r="J74" s="19">
        <v>34</v>
      </c>
    </row>
    <row r="75" spans="1:10" s="14" customFormat="1">
      <c r="A75" s="18" t="s">
        <v>72</v>
      </c>
      <c r="B75" s="19">
        <v>700</v>
      </c>
      <c r="C75" s="19">
        <v>56</v>
      </c>
      <c r="D75" s="20">
        <v>0</v>
      </c>
      <c r="E75" s="19">
        <v>16</v>
      </c>
      <c r="F75" s="19">
        <v>6</v>
      </c>
      <c r="G75" s="19">
        <v>1</v>
      </c>
      <c r="H75" s="19">
        <v>4</v>
      </c>
      <c r="I75" s="19">
        <v>1</v>
      </c>
      <c r="J75" s="19">
        <v>27</v>
      </c>
    </row>
    <row r="76" spans="1:10" s="14" customFormat="1">
      <c r="A76" s="18" t="s">
        <v>73</v>
      </c>
      <c r="B76" s="19">
        <v>685</v>
      </c>
      <c r="C76" s="19">
        <v>40</v>
      </c>
      <c r="D76" s="20">
        <v>0</v>
      </c>
      <c r="E76" s="19">
        <v>12</v>
      </c>
      <c r="F76" s="19">
        <v>4</v>
      </c>
      <c r="G76" s="19">
        <v>0</v>
      </c>
      <c r="H76" s="19">
        <v>1</v>
      </c>
      <c r="I76" s="19">
        <v>0</v>
      </c>
      <c r="J76" s="19">
        <v>21</v>
      </c>
    </row>
    <row r="77" spans="1:10" s="14" customFormat="1">
      <c r="A77" s="18" t="s">
        <v>74</v>
      </c>
      <c r="B77" s="19">
        <v>927</v>
      </c>
      <c r="C77" s="19">
        <v>62</v>
      </c>
      <c r="D77" s="20">
        <v>0</v>
      </c>
      <c r="E77" s="19">
        <v>29</v>
      </c>
      <c r="F77" s="19">
        <v>4</v>
      </c>
      <c r="G77" s="19">
        <v>0</v>
      </c>
      <c r="H77" s="19">
        <v>2</v>
      </c>
      <c r="I77" s="19">
        <v>0</v>
      </c>
      <c r="J77" s="19">
        <v>26</v>
      </c>
    </row>
    <row r="78" spans="1:10" s="14" customFormat="1">
      <c r="A78" s="18" t="s">
        <v>75</v>
      </c>
      <c r="B78" s="19">
        <v>868</v>
      </c>
      <c r="C78" s="19">
        <v>171</v>
      </c>
      <c r="D78" s="20">
        <v>0</v>
      </c>
      <c r="E78" s="19">
        <v>80</v>
      </c>
      <c r="F78" s="19">
        <v>23</v>
      </c>
      <c r="G78" s="19">
        <v>1</v>
      </c>
      <c r="H78" s="19">
        <v>23</v>
      </c>
      <c r="I78" s="19">
        <v>0</v>
      </c>
      <c r="J78" s="19">
        <v>40</v>
      </c>
    </row>
    <row r="79" spans="1:10" s="14" customFormat="1">
      <c r="A79" s="18" t="s">
        <v>76</v>
      </c>
      <c r="B79" s="19">
        <v>401</v>
      </c>
      <c r="C79" s="19">
        <v>13</v>
      </c>
      <c r="D79" s="20">
        <v>0</v>
      </c>
      <c r="E79" s="19">
        <v>5</v>
      </c>
      <c r="F79" s="19">
        <v>1</v>
      </c>
      <c r="G79" s="19">
        <v>0</v>
      </c>
      <c r="H79" s="19">
        <v>1</v>
      </c>
      <c r="I79" s="19">
        <v>1</v>
      </c>
      <c r="J79" s="19">
        <v>4</v>
      </c>
    </row>
    <row r="80" spans="1:10" s="14" customFormat="1">
      <c r="A80" s="18" t="s">
        <v>77</v>
      </c>
      <c r="B80" s="19">
        <v>433</v>
      </c>
      <c r="C80" s="19">
        <v>32</v>
      </c>
      <c r="D80" s="20">
        <v>0</v>
      </c>
      <c r="E80" s="19">
        <v>10</v>
      </c>
      <c r="F80" s="19">
        <v>0</v>
      </c>
      <c r="G80" s="19">
        <v>0</v>
      </c>
      <c r="H80" s="19">
        <v>6</v>
      </c>
      <c r="I80" s="19">
        <v>0</v>
      </c>
      <c r="J80" s="19">
        <v>16</v>
      </c>
    </row>
    <row r="81" spans="1:10" s="14" customFormat="1">
      <c r="A81" s="18" t="s">
        <v>78</v>
      </c>
      <c r="B81" s="19">
        <v>769</v>
      </c>
      <c r="C81" s="19">
        <v>56</v>
      </c>
      <c r="D81" s="20">
        <v>0</v>
      </c>
      <c r="E81" s="19">
        <v>21</v>
      </c>
      <c r="F81" s="19">
        <v>4</v>
      </c>
      <c r="G81" s="19">
        <v>0</v>
      </c>
      <c r="H81" s="19">
        <v>4</v>
      </c>
      <c r="I81" s="19">
        <v>0</v>
      </c>
      <c r="J81" s="19">
        <v>27</v>
      </c>
    </row>
    <row r="82" spans="1:10" s="14" customFormat="1">
      <c r="A82" s="18" t="s">
        <v>79</v>
      </c>
      <c r="B82" s="19">
        <v>759</v>
      </c>
      <c r="C82" s="19">
        <v>133</v>
      </c>
      <c r="D82" s="20">
        <v>0</v>
      </c>
      <c r="E82" s="19">
        <v>58</v>
      </c>
      <c r="F82" s="19">
        <v>18</v>
      </c>
      <c r="G82" s="19">
        <v>0</v>
      </c>
      <c r="H82" s="19">
        <v>14</v>
      </c>
      <c r="I82" s="19">
        <v>0</v>
      </c>
      <c r="J82" s="19">
        <v>40</v>
      </c>
    </row>
    <row r="83" spans="1:10" s="14" customFormat="1">
      <c r="A83" s="18" t="s">
        <v>80</v>
      </c>
      <c r="B83" s="19">
        <v>955</v>
      </c>
      <c r="C83" s="19">
        <v>135</v>
      </c>
      <c r="D83" s="20">
        <v>0</v>
      </c>
      <c r="E83" s="19">
        <v>67</v>
      </c>
      <c r="F83" s="19">
        <v>12</v>
      </c>
      <c r="G83" s="19">
        <v>0</v>
      </c>
      <c r="H83" s="19">
        <v>9</v>
      </c>
      <c r="I83" s="19">
        <v>1</v>
      </c>
      <c r="J83" s="19">
        <v>39</v>
      </c>
    </row>
    <row r="84" spans="1:10" s="14" customFormat="1">
      <c r="A84" s="18" t="s">
        <v>81</v>
      </c>
      <c r="B84" s="19">
        <v>654</v>
      </c>
      <c r="C84" s="19">
        <v>36</v>
      </c>
      <c r="D84" s="20">
        <v>0</v>
      </c>
      <c r="E84" s="19">
        <v>11</v>
      </c>
      <c r="F84" s="19">
        <v>3</v>
      </c>
      <c r="G84" s="19">
        <v>1</v>
      </c>
      <c r="H84" s="19">
        <v>6</v>
      </c>
      <c r="I84" s="19">
        <v>0</v>
      </c>
      <c r="J84" s="19">
        <v>15</v>
      </c>
    </row>
    <row r="85" spans="1:10" s="14" customFormat="1">
      <c r="A85" s="18" t="s">
        <v>82</v>
      </c>
      <c r="B85" s="19">
        <v>1399</v>
      </c>
      <c r="C85" s="19">
        <v>227</v>
      </c>
      <c r="D85" s="20">
        <v>0</v>
      </c>
      <c r="E85" s="19">
        <v>125</v>
      </c>
      <c r="F85" s="19">
        <v>19</v>
      </c>
      <c r="G85" s="19">
        <v>0</v>
      </c>
      <c r="H85" s="19">
        <v>12</v>
      </c>
      <c r="I85" s="19">
        <v>0</v>
      </c>
      <c r="J85" s="19">
        <v>64</v>
      </c>
    </row>
    <row r="86" spans="1:10" s="14" customFormat="1">
      <c r="A86" s="18" t="s">
        <v>83</v>
      </c>
      <c r="B86" s="19">
        <v>411</v>
      </c>
      <c r="C86" s="19">
        <v>12</v>
      </c>
      <c r="D86" s="20">
        <v>0</v>
      </c>
      <c r="E86" s="19">
        <v>3</v>
      </c>
      <c r="F86" s="19">
        <v>2</v>
      </c>
      <c r="G86" s="19">
        <v>0</v>
      </c>
      <c r="H86" s="19">
        <v>1</v>
      </c>
      <c r="I86" s="19">
        <v>0</v>
      </c>
      <c r="J86" s="19">
        <v>6</v>
      </c>
    </row>
    <row r="87" spans="1:10" s="14" customFormat="1">
      <c r="A87" s="18" t="s">
        <v>84</v>
      </c>
      <c r="B87" s="19">
        <v>966</v>
      </c>
      <c r="C87" s="19">
        <v>236</v>
      </c>
      <c r="D87" s="20">
        <v>0</v>
      </c>
      <c r="E87" s="19">
        <v>113</v>
      </c>
      <c r="F87" s="19">
        <v>31</v>
      </c>
      <c r="G87" s="19">
        <v>0</v>
      </c>
      <c r="H87" s="19">
        <v>15</v>
      </c>
      <c r="I87" s="19">
        <v>0</v>
      </c>
      <c r="J87" s="19">
        <v>74</v>
      </c>
    </row>
    <row r="88" spans="1:10" s="14" customFormat="1">
      <c r="A88" s="18" t="s">
        <v>85</v>
      </c>
      <c r="B88" s="19">
        <v>599</v>
      </c>
      <c r="C88" s="19">
        <v>40</v>
      </c>
      <c r="D88" s="20">
        <v>0</v>
      </c>
      <c r="E88" s="19">
        <v>19</v>
      </c>
      <c r="F88" s="19">
        <v>4</v>
      </c>
      <c r="G88" s="19">
        <v>2</v>
      </c>
      <c r="H88" s="19">
        <v>3</v>
      </c>
      <c r="I88" s="19">
        <v>0</v>
      </c>
      <c r="J88" s="19">
        <v>12</v>
      </c>
    </row>
    <row r="89" spans="1:10" s="14" customFormat="1">
      <c r="A89" s="18" t="s">
        <v>86</v>
      </c>
      <c r="B89" s="19">
        <v>691</v>
      </c>
      <c r="C89" s="19">
        <v>180</v>
      </c>
      <c r="D89" s="20">
        <v>0</v>
      </c>
      <c r="E89" s="19">
        <v>84</v>
      </c>
      <c r="F89" s="19">
        <v>15</v>
      </c>
      <c r="G89" s="19">
        <v>0</v>
      </c>
      <c r="H89" s="19">
        <v>11</v>
      </c>
      <c r="I89" s="19">
        <v>0</v>
      </c>
      <c r="J89" s="19">
        <v>65</v>
      </c>
    </row>
    <row r="90" spans="1:10" s="14" customFormat="1">
      <c r="A90" s="18" t="s">
        <v>87</v>
      </c>
      <c r="B90" s="19">
        <v>565</v>
      </c>
      <c r="C90" s="19">
        <v>99</v>
      </c>
      <c r="D90" s="20">
        <v>0</v>
      </c>
      <c r="E90" s="19">
        <v>55</v>
      </c>
      <c r="F90" s="19">
        <v>4</v>
      </c>
      <c r="G90" s="19">
        <v>1</v>
      </c>
      <c r="H90" s="19">
        <v>10</v>
      </c>
      <c r="I90" s="19">
        <v>0</v>
      </c>
      <c r="J90" s="19">
        <v>22</v>
      </c>
    </row>
    <row r="91" spans="1:10" s="14" customFormat="1">
      <c r="A91" s="18" t="s">
        <v>88</v>
      </c>
      <c r="B91" s="19">
        <v>787</v>
      </c>
      <c r="C91" s="19">
        <v>112</v>
      </c>
      <c r="D91" s="20">
        <v>0</v>
      </c>
      <c r="E91" s="19">
        <v>48</v>
      </c>
      <c r="F91" s="19">
        <v>13</v>
      </c>
      <c r="G91" s="19">
        <v>0</v>
      </c>
      <c r="H91" s="19">
        <v>6</v>
      </c>
      <c r="I91" s="19">
        <v>0</v>
      </c>
      <c r="J91" s="19">
        <v>44</v>
      </c>
    </row>
    <row r="92" spans="1:10" s="14" customFormat="1">
      <c r="A92" s="18" t="s">
        <v>89</v>
      </c>
      <c r="B92" s="19">
        <v>682</v>
      </c>
      <c r="C92" s="19">
        <v>145</v>
      </c>
      <c r="D92" s="20">
        <v>0</v>
      </c>
      <c r="E92" s="19">
        <v>80</v>
      </c>
      <c r="F92" s="19">
        <v>8</v>
      </c>
      <c r="G92" s="19">
        <v>0</v>
      </c>
      <c r="H92" s="19">
        <v>9</v>
      </c>
      <c r="I92" s="19">
        <v>1</v>
      </c>
      <c r="J92" s="19">
        <v>47</v>
      </c>
    </row>
    <row r="93" spans="1:10" s="14" customFormat="1">
      <c r="A93" s="18" t="s">
        <v>90</v>
      </c>
      <c r="B93" s="19">
        <v>631</v>
      </c>
      <c r="C93" s="19">
        <v>120</v>
      </c>
      <c r="D93" s="20">
        <v>0</v>
      </c>
      <c r="E93" s="19">
        <v>62</v>
      </c>
      <c r="F93" s="19">
        <v>10</v>
      </c>
      <c r="G93" s="19">
        <v>0</v>
      </c>
      <c r="H93" s="19">
        <v>11</v>
      </c>
      <c r="I93" s="19">
        <v>2</v>
      </c>
      <c r="J93" s="19">
        <v>33</v>
      </c>
    </row>
    <row r="94" spans="1:10" s="14" customFormat="1">
      <c r="A94" s="18" t="s">
        <v>91</v>
      </c>
      <c r="B94" s="19">
        <v>830</v>
      </c>
      <c r="C94" s="19">
        <v>92</v>
      </c>
      <c r="D94" s="20">
        <v>0</v>
      </c>
      <c r="E94" s="19">
        <v>38</v>
      </c>
      <c r="F94" s="19">
        <v>4</v>
      </c>
      <c r="G94" s="19">
        <v>0</v>
      </c>
      <c r="H94" s="19">
        <v>3</v>
      </c>
      <c r="I94" s="19">
        <v>0</v>
      </c>
      <c r="J94" s="19">
        <v>46</v>
      </c>
    </row>
    <row r="95" spans="1:10" s="14" customFormat="1">
      <c r="A95" s="18" t="s">
        <v>92</v>
      </c>
      <c r="B95" s="19">
        <v>1568</v>
      </c>
      <c r="C95" s="19">
        <v>276</v>
      </c>
      <c r="D95" s="20">
        <v>0</v>
      </c>
      <c r="E95" s="19">
        <v>155</v>
      </c>
      <c r="F95" s="19">
        <v>23</v>
      </c>
      <c r="G95" s="19">
        <v>1</v>
      </c>
      <c r="H95" s="19">
        <v>12</v>
      </c>
      <c r="I95" s="19">
        <v>0</v>
      </c>
      <c r="J95" s="19">
        <v>83</v>
      </c>
    </row>
    <row r="96" spans="1:10" s="14" customFormat="1">
      <c r="A96" s="18" t="s">
        <v>93</v>
      </c>
      <c r="B96" s="19">
        <v>703</v>
      </c>
      <c r="C96" s="19">
        <v>136</v>
      </c>
      <c r="D96" s="20">
        <v>0</v>
      </c>
      <c r="E96" s="19">
        <v>72</v>
      </c>
      <c r="F96" s="19">
        <v>10</v>
      </c>
      <c r="G96" s="19">
        <v>0</v>
      </c>
      <c r="H96" s="19">
        <v>5</v>
      </c>
      <c r="I96" s="19">
        <v>1</v>
      </c>
      <c r="J96" s="19">
        <v>45</v>
      </c>
    </row>
    <row r="97" spans="1:10" s="14" customFormat="1">
      <c r="A97" s="18" t="s">
        <v>94</v>
      </c>
      <c r="B97" s="19">
        <v>994</v>
      </c>
      <c r="C97" s="19">
        <v>162</v>
      </c>
      <c r="D97" s="20">
        <v>0</v>
      </c>
      <c r="E97" s="19">
        <v>98</v>
      </c>
      <c r="F97" s="19">
        <v>10</v>
      </c>
      <c r="G97" s="19">
        <v>0</v>
      </c>
      <c r="H97" s="19">
        <v>12</v>
      </c>
      <c r="I97" s="19">
        <v>0</v>
      </c>
      <c r="J97" s="19">
        <v>41</v>
      </c>
    </row>
    <row r="98" spans="1:10" s="14" customFormat="1">
      <c r="A98" s="18" t="s">
        <v>95</v>
      </c>
      <c r="B98" s="19">
        <v>639</v>
      </c>
      <c r="C98" s="19">
        <v>114</v>
      </c>
      <c r="D98" s="20">
        <v>0</v>
      </c>
      <c r="E98" s="19">
        <v>54</v>
      </c>
      <c r="F98" s="19">
        <v>5</v>
      </c>
      <c r="G98" s="19">
        <v>2</v>
      </c>
      <c r="H98" s="19">
        <v>14</v>
      </c>
      <c r="I98" s="19">
        <v>2</v>
      </c>
      <c r="J98" s="19">
        <v>36</v>
      </c>
    </row>
    <row r="99" spans="1:10" s="14" customFormat="1">
      <c r="A99" s="18" t="s">
        <v>96</v>
      </c>
      <c r="B99" s="19">
        <v>1548</v>
      </c>
      <c r="C99" s="19">
        <v>136</v>
      </c>
      <c r="D99" s="20">
        <v>0</v>
      </c>
      <c r="E99" s="19">
        <v>70</v>
      </c>
      <c r="F99" s="19">
        <v>12</v>
      </c>
      <c r="G99" s="19">
        <v>1</v>
      </c>
      <c r="H99" s="19">
        <v>6</v>
      </c>
      <c r="I99" s="19">
        <v>0</v>
      </c>
      <c r="J99" s="19">
        <v>46</v>
      </c>
    </row>
    <row r="100" spans="1:10" s="14" customFormat="1">
      <c r="A100" s="18" t="s">
        <v>97</v>
      </c>
      <c r="B100" s="19">
        <v>1263</v>
      </c>
      <c r="C100" s="19">
        <v>133</v>
      </c>
      <c r="D100" s="20">
        <v>0</v>
      </c>
      <c r="E100" s="19">
        <v>63</v>
      </c>
      <c r="F100" s="19">
        <v>12</v>
      </c>
      <c r="G100" s="19">
        <v>1</v>
      </c>
      <c r="H100" s="19">
        <v>20</v>
      </c>
      <c r="I100" s="19">
        <v>1</v>
      </c>
      <c r="J100" s="19">
        <v>34</v>
      </c>
    </row>
    <row r="101" spans="1:10" s="14" customFormat="1">
      <c r="A101" s="18" t="s">
        <v>98</v>
      </c>
      <c r="B101" s="19">
        <v>986</v>
      </c>
      <c r="C101" s="19">
        <v>98</v>
      </c>
      <c r="D101" s="20">
        <v>0</v>
      </c>
      <c r="E101" s="19">
        <v>52</v>
      </c>
      <c r="F101" s="19">
        <v>3</v>
      </c>
      <c r="G101" s="19">
        <v>0</v>
      </c>
      <c r="H101" s="19">
        <v>8</v>
      </c>
      <c r="I101" s="19">
        <v>2</v>
      </c>
      <c r="J101" s="19">
        <v>33</v>
      </c>
    </row>
    <row r="102" spans="1:10" s="14" customFormat="1">
      <c r="A102" s="18" t="s">
        <v>99</v>
      </c>
      <c r="B102" s="19">
        <v>1453</v>
      </c>
      <c r="C102" s="19">
        <v>118</v>
      </c>
      <c r="D102" s="20">
        <v>0</v>
      </c>
      <c r="E102" s="19">
        <v>60</v>
      </c>
      <c r="F102" s="19">
        <v>8</v>
      </c>
      <c r="G102" s="19">
        <v>0</v>
      </c>
      <c r="H102" s="19">
        <v>5</v>
      </c>
      <c r="I102" s="19">
        <v>1</v>
      </c>
      <c r="J102" s="19">
        <v>43</v>
      </c>
    </row>
    <row r="103" spans="1:10" s="22" customFormat="1" ht="34.5" customHeight="1">
      <c r="A103" s="25" t="s">
        <v>251</v>
      </c>
      <c r="B103" s="23">
        <f>SUM(B68:B102)</f>
        <v>29029</v>
      </c>
      <c r="C103" s="23">
        <f>SUM(C68:C102)</f>
        <v>3875</v>
      </c>
      <c r="D103" s="24">
        <v>0</v>
      </c>
      <c r="E103" s="23">
        <f t="shared" ref="E103:J103" si="6">SUM(E68:E102)</f>
        <v>1853</v>
      </c>
      <c r="F103" s="23">
        <f t="shared" si="6"/>
        <v>368</v>
      </c>
      <c r="G103" s="23">
        <f t="shared" si="6"/>
        <v>13</v>
      </c>
      <c r="H103" s="23">
        <f t="shared" si="6"/>
        <v>292</v>
      </c>
      <c r="I103" s="23">
        <f t="shared" si="6"/>
        <v>18</v>
      </c>
      <c r="J103" s="23">
        <f t="shared" si="6"/>
        <v>1258</v>
      </c>
    </row>
    <row r="104" spans="1:10" s="14" customFormat="1">
      <c r="A104" s="18" t="s">
        <v>100</v>
      </c>
      <c r="B104" s="19">
        <v>466</v>
      </c>
      <c r="C104" s="19">
        <v>94</v>
      </c>
      <c r="D104" s="20">
        <v>0</v>
      </c>
      <c r="E104" s="19">
        <v>39</v>
      </c>
      <c r="F104" s="19">
        <v>8</v>
      </c>
      <c r="G104" s="19">
        <v>0</v>
      </c>
      <c r="H104" s="19">
        <v>9</v>
      </c>
      <c r="I104" s="19">
        <v>0</v>
      </c>
      <c r="J104" s="19">
        <v>34</v>
      </c>
    </row>
    <row r="105" spans="1:10" s="14" customFormat="1">
      <c r="A105" s="18" t="s">
        <v>101</v>
      </c>
      <c r="B105" s="19">
        <v>532</v>
      </c>
      <c r="C105" s="19">
        <v>72</v>
      </c>
      <c r="D105" s="20">
        <v>0</v>
      </c>
      <c r="E105" s="19">
        <v>29</v>
      </c>
      <c r="F105" s="19">
        <v>10</v>
      </c>
      <c r="G105" s="19">
        <v>0</v>
      </c>
      <c r="H105" s="19">
        <v>7</v>
      </c>
      <c r="I105" s="19">
        <v>2</v>
      </c>
      <c r="J105" s="19">
        <v>24</v>
      </c>
    </row>
    <row r="106" spans="1:10" s="14" customFormat="1">
      <c r="A106" s="18" t="s">
        <v>102</v>
      </c>
      <c r="B106" s="19">
        <v>513</v>
      </c>
      <c r="C106" s="19">
        <v>39</v>
      </c>
      <c r="D106" s="20">
        <v>0</v>
      </c>
      <c r="E106" s="19">
        <v>13</v>
      </c>
      <c r="F106" s="19">
        <v>5</v>
      </c>
      <c r="G106" s="19">
        <v>0</v>
      </c>
      <c r="H106" s="19">
        <v>0</v>
      </c>
      <c r="I106" s="19">
        <v>0</v>
      </c>
      <c r="J106" s="19">
        <v>19</v>
      </c>
    </row>
    <row r="107" spans="1:10" s="14" customFormat="1">
      <c r="A107" s="18" t="s">
        <v>103</v>
      </c>
      <c r="B107" s="19">
        <v>692</v>
      </c>
      <c r="C107" s="19">
        <v>61</v>
      </c>
      <c r="D107" s="20">
        <v>0</v>
      </c>
      <c r="E107" s="19">
        <v>26</v>
      </c>
      <c r="F107" s="19">
        <v>7</v>
      </c>
      <c r="G107" s="19">
        <v>1</v>
      </c>
      <c r="H107" s="19">
        <v>3</v>
      </c>
      <c r="I107" s="19">
        <v>0</v>
      </c>
      <c r="J107" s="19">
        <v>23</v>
      </c>
    </row>
    <row r="108" spans="1:10" s="14" customFormat="1">
      <c r="A108" s="18" t="s">
        <v>104</v>
      </c>
      <c r="B108" s="19">
        <v>585</v>
      </c>
      <c r="C108" s="19">
        <v>49</v>
      </c>
      <c r="D108" s="20">
        <v>0</v>
      </c>
      <c r="E108" s="19">
        <v>22</v>
      </c>
      <c r="F108" s="19">
        <v>6</v>
      </c>
      <c r="G108" s="19">
        <v>0</v>
      </c>
      <c r="H108" s="19">
        <v>4</v>
      </c>
      <c r="I108" s="19">
        <v>0</v>
      </c>
      <c r="J108" s="19">
        <v>17</v>
      </c>
    </row>
    <row r="109" spans="1:10" s="14" customFormat="1">
      <c r="A109" s="18" t="s">
        <v>105</v>
      </c>
      <c r="B109" s="19">
        <v>750</v>
      </c>
      <c r="C109" s="19">
        <v>45</v>
      </c>
      <c r="D109" s="20">
        <v>0</v>
      </c>
      <c r="E109" s="19">
        <v>16</v>
      </c>
      <c r="F109" s="19">
        <v>5</v>
      </c>
      <c r="G109" s="19">
        <v>0</v>
      </c>
      <c r="H109" s="19">
        <v>6</v>
      </c>
      <c r="I109" s="19">
        <v>0</v>
      </c>
      <c r="J109" s="19">
        <v>18</v>
      </c>
    </row>
    <row r="110" spans="1:10" s="14" customFormat="1">
      <c r="A110" s="18" t="s">
        <v>106</v>
      </c>
      <c r="B110" s="19">
        <v>747</v>
      </c>
      <c r="C110" s="19">
        <v>207</v>
      </c>
      <c r="D110" s="20">
        <v>0</v>
      </c>
      <c r="E110" s="19">
        <v>110</v>
      </c>
      <c r="F110" s="19">
        <v>17</v>
      </c>
      <c r="G110" s="19">
        <v>0</v>
      </c>
      <c r="H110" s="19">
        <v>13</v>
      </c>
      <c r="I110" s="19">
        <v>1</v>
      </c>
      <c r="J110" s="19">
        <v>61</v>
      </c>
    </row>
    <row r="111" spans="1:10" s="14" customFormat="1">
      <c r="A111" s="18" t="s">
        <v>107</v>
      </c>
      <c r="B111" s="19">
        <v>807</v>
      </c>
      <c r="C111" s="19">
        <v>143</v>
      </c>
      <c r="D111" s="20">
        <v>0</v>
      </c>
      <c r="E111" s="19">
        <v>74</v>
      </c>
      <c r="F111" s="19">
        <v>9</v>
      </c>
      <c r="G111" s="19">
        <v>0</v>
      </c>
      <c r="H111" s="19">
        <v>17</v>
      </c>
      <c r="I111" s="19">
        <v>0</v>
      </c>
      <c r="J111" s="19">
        <v>40</v>
      </c>
    </row>
    <row r="112" spans="1:10" s="14" customFormat="1">
      <c r="A112" s="18" t="s">
        <v>108</v>
      </c>
      <c r="B112" s="19">
        <v>716</v>
      </c>
      <c r="C112" s="19">
        <v>25</v>
      </c>
      <c r="D112" s="20">
        <v>0</v>
      </c>
      <c r="E112" s="19">
        <v>11</v>
      </c>
      <c r="F112" s="19">
        <v>5</v>
      </c>
      <c r="G112" s="19">
        <v>0</v>
      </c>
      <c r="H112" s="19">
        <v>2</v>
      </c>
      <c r="I112" s="19">
        <v>0</v>
      </c>
      <c r="J112" s="19">
        <v>7</v>
      </c>
    </row>
    <row r="113" spans="1:10" s="14" customFormat="1">
      <c r="A113" s="18" t="s">
        <v>109</v>
      </c>
      <c r="B113" s="19">
        <v>932</v>
      </c>
      <c r="C113" s="19">
        <v>146</v>
      </c>
      <c r="D113" s="20">
        <v>0</v>
      </c>
      <c r="E113" s="19">
        <v>67</v>
      </c>
      <c r="F113" s="19">
        <v>7</v>
      </c>
      <c r="G113" s="19">
        <v>0</v>
      </c>
      <c r="H113" s="19">
        <v>16</v>
      </c>
      <c r="I113" s="19">
        <v>0</v>
      </c>
      <c r="J113" s="19">
        <v>54</v>
      </c>
    </row>
    <row r="114" spans="1:10" s="14" customFormat="1">
      <c r="A114" s="18" t="s">
        <v>110</v>
      </c>
      <c r="B114" s="19">
        <v>724</v>
      </c>
      <c r="C114" s="19">
        <v>30</v>
      </c>
      <c r="D114" s="20">
        <v>0</v>
      </c>
      <c r="E114" s="19">
        <v>8</v>
      </c>
      <c r="F114" s="19">
        <v>5</v>
      </c>
      <c r="G114" s="19">
        <v>0</v>
      </c>
      <c r="H114" s="19">
        <v>2</v>
      </c>
      <c r="I114" s="19">
        <v>0</v>
      </c>
      <c r="J114" s="19">
        <v>14</v>
      </c>
    </row>
    <row r="115" spans="1:10" s="14" customFormat="1">
      <c r="A115" s="18" t="s">
        <v>111</v>
      </c>
      <c r="B115" s="19">
        <v>315</v>
      </c>
      <c r="C115" s="19">
        <v>50</v>
      </c>
      <c r="D115" s="20">
        <v>0</v>
      </c>
      <c r="E115" s="19">
        <v>16</v>
      </c>
      <c r="F115" s="19">
        <v>5</v>
      </c>
      <c r="G115" s="19">
        <v>0</v>
      </c>
      <c r="H115" s="19">
        <v>6</v>
      </c>
      <c r="I115" s="19">
        <v>0</v>
      </c>
      <c r="J115" s="19">
        <v>22</v>
      </c>
    </row>
    <row r="116" spans="1:10" s="14" customFormat="1">
      <c r="A116" s="18" t="s">
        <v>112</v>
      </c>
      <c r="B116" s="19">
        <v>827</v>
      </c>
      <c r="C116" s="19">
        <v>54</v>
      </c>
      <c r="D116" s="20">
        <v>0</v>
      </c>
      <c r="E116" s="19">
        <v>17</v>
      </c>
      <c r="F116" s="19">
        <v>6</v>
      </c>
      <c r="G116" s="19">
        <v>1</v>
      </c>
      <c r="H116" s="19">
        <v>6</v>
      </c>
      <c r="I116" s="19">
        <v>0</v>
      </c>
      <c r="J116" s="19">
        <v>24</v>
      </c>
    </row>
    <row r="117" spans="1:10" s="14" customFormat="1">
      <c r="A117" s="18" t="s">
        <v>113</v>
      </c>
      <c r="B117" s="19">
        <v>1202</v>
      </c>
      <c r="C117" s="19">
        <v>109</v>
      </c>
      <c r="D117" s="20">
        <v>0</v>
      </c>
      <c r="E117" s="19">
        <v>38</v>
      </c>
      <c r="F117" s="19">
        <v>10</v>
      </c>
      <c r="G117" s="19">
        <v>2</v>
      </c>
      <c r="H117" s="19">
        <v>16</v>
      </c>
      <c r="I117" s="19">
        <v>0</v>
      </c>
      <c r="J117" s="19">
        <v>41</v>
      </c>
    </row>
    <row r="118" spans="1:10" s="14" customFormat="1">
      <c r="A118" s="18" t="s">
        <v>114</v>
      </c>
      <c r="B118" s="19">
        <v>737</v>
      </c>
      <c r="C118" s="19">
        <v>121</v>
      </c>
      <c r="D118" s="20">
        <v>0</v>
      </c>
      <c r="E118" s="19">
        <v>53</v>
      </c>
      <c r="F118" s="19">
        <v>14</v>
      </c>
      <c r="G118" s="19">
        <v>0</v>
      </c>
      <c r="H118" s="19">
        <v>4</v>
      </c>
      <c r="I118" s="19">
        <v>1</v>
      </c>
      <c r="J118" s="19">
        <v>48</v>
      </c>
    </row>
    <row r="119" spans="1:10" s="14" customFormat="1">
      <c r="A119" s="18" t="s">
        <v>115</v>
      </c>
      <c r="B119" s="19">
        <v>871</v>
      </c>
      <c r="C119" s="19">
        <v>169</v>
      </c>
      <c r="D119" s="20">
        <v>0</v>
      </c>
      <c r="E119" s="19">
        <v>68</v>
      </c>
      <c r="F119" s="19">
        <v>11</v>
      </c>
      <c r="G119" s="19">
        <v>0</v>
      </c>
      <c r="H119" s="19">
        <v>18</v>
      </c>
      <c r="I119" s="19">
        <v>0</v>
      </c>
      <c r="J119" s="19">
        <v>68</v>
      </c>
    </row>
    <row r="120" spans="1:10" s="14" customFormat="1">
      <c r="A120" s="18" t="s">
        <v>116</v>
      </c>
      <c r="B120" s="19">
        <v>838</v>
      </c>
      <c r="C120" s="19">
        <v>47</v>
      </c>
      <c r="D120" s="20">
        <v>0</v>
      </c>
      <c r="E120" s="19">
        <v>14</v>
      </c>
      <c r="F120" s="19">
        <v>4</v>
      </c>
      <c r="G120" s="19">
        <v>0</v>
      </c>
      <c r="H120" s="19">
        <v>4</v>
      </c>
      <c r="I120" s="19">
        <v>0</v>
      </c>
      <c r="J120" s="19">
        <v>24</v>
      </c>
    </row>
    <row r="121" spans="1:10" s="14" customFormat="1">
      <c r="A121" s="18" t="s">
        <v>117</v>
      </c>
      <c r="B121" s="19">
        <v>872</v>
      </c>
      <c r="C121" s="19">
        <v>37</v>
      </c>
      <c r="D121" s="20">
        <v>0</v>
      </c>
      <c r="E121" s="19">
        <v>16</v>
      </c>
      <c r="F121" s="19">
        <v>1</v>
      </c>
      <c r="G121" s="19">
        <v>0</v>
      </c>
      <c r="H121" s="19">
        <v>6</v>
      </c>
      <c r="I121" s="19">
        <v>2</v>
      </c>
      <c r="J121" s="19">
        <v>11</v>
      </c>
    </row>
    <row r="122" spans="1:10" s="14" customFormat="1">
      <c r="A122" s="18" t="s">
        <v>118</v>
      </c>
      <c r="B122" s="19">
        <v>761</v>
      </c>
      <c r="C122" s="19">
        <v>29</v>
      </c>
      <c r="D122" s="20">
        <v>0</v>
      </c>
      <c r="E122" s="19">
        <v>15</v>
      </c>
      <c r="F122" s="19">
        <v>1</v>
      </c>
      <c r="G122" s="19">
        <v>0</v>
      </c>
      <c r="H122" s="19">
        <v>3</v>
      </c>
      <c r="I122" s="19">
        <v>1</v>
      </c>
      <c r="J122" s="19">
        <v>8</v>
      </c>
    </row>
    <row r="123" spans="1:10" s="14" customFormat="1">
      <c r="A123" s="18" t="s">
        <v>119</v>
      </c>
      <c r="B123" s="19">
        <v>549</v>
      </c>
      <c r="C123" s="19">
        <v>49</v>
      </c>
      <c r="D123" s="20">
        <v>0</v>
      </c>
      <c r="E123" s="19">
        <v>24</v>
      </c>
      <c r="F123" s="19">
        <v>3</v>
      </c>
      <c r="G123" s="19">
        <v>0</v>
      </c>
      <c r="H123" s="19">
        <v>3</v>
      </c>
      <c r="I123" s="19">
        <v>1</v>
      </c>
      <c r="J123" s="19">
        <v>17</v>
      </c>
    </row>
    <row r="124" spans="1:10" s="14" customFormat="1">
      <c r="A124" s="18" t="s">
        <v>120</v>
      </c>
      <c r="B124" s="19">
        <v>651</v>
      </c>
      <c r="C124" s="19">
        <v>77</v>
      </c>
      <c r="D124" s="20">
        <v>0</v>
      </c>
      <c r="E124" s="19">
        <v>44</v>
      </c>
      <c r="F124" s="19">
        <v>7</v>
      </c>
      <c r="G124" s="19">
        <v>0</v>
      </c>
      <c r="H124" s="19">
        <v>8</v>
      </c>
      <c r="I124" s="19">
        <v>1</v>
      </c>
      <c r="J124" s="19">
        <v>16</v>
      </c>
    </row>
    <row r="125" spans="1:10" s="14" customFormat="1">
      <c r="A125" s="18" t="s">
        <v>121</v>
      </c>
      <c r="B125" s="19">
        <v>593</v>
      </c>
      <c r="C125" s="19">
        <v>28</v>
      </c>
      <c r="D125" s="20">
        <v>0</v>
      </c>
      <c r="E125" s="19">
        <v>11</v>
      </c>
      <c r="F125" s="19">
        <v>9</v>
      </c>
      <c r="G125" s="19">
        <v>0</v>
      </c>
      <c r="H125" s="19">
        <v>0</v>
      </c>
      <c r="I125" s="19">
        <v>0</v>
      </c>
      <c r="J125" s="19">
        <v>8</v>
      </c>
    </row>
    <row r="126" spans="1:10" s="14" customFormat="1">
      <c r="A126" s="18" t="s">
        <v>122</v>
      </c>
      <c r="B126" s="19">
        <v>622</v>
      </c>
      <c r="C126" s="19">
        <v>45</v>
      </c>
      <c r="D126" s="20">
        <v>0</v>
      </c>
      <c r="E126" s="19">
        <v>26</v>
      </c>
      <c r="F126" s="19">
        <v>2</v>
      </c>
      <c r="G126" s="19">
        <v>1</v>
      </c>
      <c r="H126" s="19">
        <v>1</v>
      </c>
      <c r="I126" s="19">
        <v>2</v>
      </c>
      <c r="J126" s="19">
        <v>13</v>
      </c>
    </row>
    <row r="127" spans="1:10" s="14" customFormat="1">
      <c r="A127" s="18" t="s">
        <v>123</v>
      </c>
      <c r="B127" s="19">
        <v>1674</v>
      </c>
      <c r="C127" s="19">
        <v>285</v>
      </c>
      <c r="D127" s="20">
        <v>0</v>
      </c>
      <c r="E127" s="19">
        <v>148</v>
      </c>
      <c r="F127" s="19">
        <v>15</v>
      </c>
      <c r="G127" s="19">
        <v>4</v>
      </c>
      <c r="H127" s="19">
        <v>26</v>
      </c>
      <c r="I127" s="19">
        <v>1</v>
      </c>
      <c r="J127" s="19">
        <v>89</v>
      </c>
    </row>
    <row r="128" spans="1:10" s="14" customFormat="1">
      <c r="A128" s="18" t="s">
        <v>124</v>
      </c>
      <c r="B128" s="19">
        <v>901</v>
      </c>
      <c r="C128" s="19">
        <v>113</v>
      </c>
      <c r="D128" s="20">
        <v>0</v>
      </c>
      <c r="E128" s="19">
        <v>46</v>
      </c>
      <c r="F128" s="19">
        <v>10</v>
      </c>
      <c r="G128" s="19">
        <v>0</v>
      </c>
      <c r="H128" s="19">
        <v>15</v>
      </c>
      <c r="I128" s="19">
        <v>0</v>
      </c>
      <c r="J128" s="19">
        <v>41</v>
      </c>
    </row>
    <row r="129" spans="1:10" s="14" customFormat="1">
      <c r="A129" s="18" t="s">
        <v>125</v>
      </c>
      <c r="B129" s="19">
        <v>510</v>
      </c>
      <c r="C129" s="19">
        <v>46</v>
      </c>
      <c r="D129" s="20">
        <v>0</v>
      </c>
      <c r="E129" s="19">
        <v>17</v>
      </c>
      <c r="F129" s="19">
        <v>6</v>
      </c>
      <c r="G129" s="19">
        <v>1</v>
      </c>
      <c r="H129" s="19">
        <v>7</v>
      </c>
      <c r="I129" s="19">
        <v>0</v>
      </c>
      <c r="J129" s="19">
        <v>15</v>
      </c>
    </row>
    <row r="130" spans="1:10" s="14" customFormat="1">
      <c r="A130" s="18" t="s">
        <v>126</v>
      </c>
      <c r="B130" s="19">
        <v>590</v>
      </c>
      <c r="C130" s="19">
        <v>65</v>
      </c>
      <c r="D130" s="20">
        <v>0</v>
      </c>
      <c r="E130" s="19">
        <v>28</v>
      </c>
      <c r="F130" s="19">
        <v>8</v>
      </c>
      <c r="G130" s="19">
        <v>0</v>
      </c>
      <c r="H130" s="19">
        <v>7</v>
      </c>
      <c r="I130" s="19">
        <v>0</v>
      </c>
      <c r="J130" s="19">
        <v>21</v>
      </c>
    </row>
    <row r="131" spans="1:10" s="14" customFormat="1">
      <c r="A131" s="18" t="s">
        <v>127</v>
      </c>
      <c r="B131" s="19">
        <v>574</v>
      </c>
      <c r="C131" s="19">
        <v>36</v>
      </c>
      <c r="D131" s="20">
        <v>0</v>
      </c>
      <c r="E131" s="19">
        <v>11</v>
      </c>
      <c r="F131" s="19">
        <v>4</v>
      </c>
      <c r="G131" s="19">
        <v>0</v>
      </c>
      <c r="H131" s="19">
        <v>6</v>
      </c>
      <c r="I131" s="19">
        <v>0</v>
      </c>
      <c r="J131" s="19">
        <v>14</v>
      </c>
    </row>
    <row r="132" spans="1:10" s="14" customFormat="1">
      <c r="A132" s="18" t="s">
        <v>128</v>
      </c>
      <c r="B132" s="19">
        <v>469</v>
      </c>
      <c r="C132" s="19">
        <v>57</v>
      </c>
      <c r="D132" s="20">
        <v>0</v>
      </c>
      <c r="E132" s="19">
        <v>23</v>
      </c>
      <c r="F132" s="19">
        <v>0</v>
      </c>
      <c r="G132" s="19">
        <v>0</v>
      </c>
      <c r="H132" s="19">
        <v>8</v>
      </c>
      <c r="I132" s="19">
        <v>0</v>
      </c>
      <c r="J132" s="19">
        <v>23</v>
      </c>
    </row>
    <row r="133" spans="1:10" s="14" customFormat="1">
      <c r="A133" s="18" t="s">
        <v>129</v>
      </c>
      <c r="B133" s="19">
        <v>422</v>
      </c>
      <c r="C133" s="19">
        <v>69</v>
      </c>
      <c r="D133" s="20">
        <v>0</v>
      </c>
      <c r="E133" s="19">
        <v>22</v>
      </c>
      <c r="F133" s="19">
        <v>4</v>
      </c>
      <c r="G133" s="19">
        <v>0</v>
      </c>
      <c r="H133" s="19">
        <v>9</v>
      </c>
      <c r="I133" s="19">
        <v>0</v>
      </c>
      <c r="J133" s="19">
        <v>34</v>
      </c>
    </row>
    <row r="134" spans="1:10" s="14" customFormat="1">
      <c r="A134" s="18" t="s">
        <v>130</v>
      </c>
      <c r="B134" s="19">
        <v>484</v>
      </c>
      <c r="C134" s="19">
        <v>47</v>
      </c>
      <c r="D134" s="20">
        <v>0</v>
      </c>
      <c r="E134" s="19">
        <v>12</v>
      </c>
      <c r="F134" s="19">
        <v>10</v>
      </c>
      <c r="G134" s="19">
        <v>0</v>
      </c>
      <c r="H134" s="19">
        <v>5</v>
      </c>
      <c r="I134" s="19">
        <v>2</v>
      </c>
      <c r="J134" s="19">
        <v>18</v>
      </c>
    </row>
    <row r="135" spans="1:10" s="14" customFormat="1">
      <c r="A135" s="18" t="s">
        <v>131</v>
      </c>
      <c r="B135" s="19">
        <v>440</v>
      </c>
      <c r="C135" s="19">
        <v>40</v>
      </c>
      <c r="D135" s="20">
        <v>0</v>
      </c>
      <c r="E135" s="19">
        <v>14</v>
      </c>
      <c r="F135" s="19">
        <v>8</v>
      </c>
      <c r="G135" s="19">
        <v>0</v>
      </c>
      <c r="H135" s="19">
        <v>5</v>
      </c>
      <c r="I135" s="19">
        <v>0</v>
      </c>
      <c r="J135" s="19">
        <v>12</v>
      </c>
    </row>
    <row r="136" spans="1:10" s="14" customFormat="1">
      <c r="A136" s="18" t="s">
        <v>132</v>
      </c>
      <c r="B136" s="19">
        <v>387</v>
      </c>
      <c r="C136" s="19">
        <v>16</v>
      </c>
      <c r="D136" s="20">
        <v>0</v>
      </c>
      <c r="E136" s="19">
        <v>8</v>
      </c>
      <c r="F136" s="19">
        <v>2</v>
      </c>
      <c r="G136" s="19">
        <v>0</v>
      </c>
      <c r="H136" s="19">
        <v>3</v>
      </c>
      <c r="I136" s="19">
        <v>0</v>
      </c>
      <c r="J136" s="19">
        <v>2</v>
      </c>
    </row>
    <row r="137" spans="1:10" s="14" customFormat="1">
      <c r="A137" s="18" t="s">
        <v>133</v>
      </c>
      <c r="B137" s="19">
        <v>461</v>
      </c>
      <c r="C137" s="19">
        <v>40</v>
      </c>
      <c r="D137" s="20">
        <v>0</v>
      </c>
      <c r="E137" s="19">
        <v>9</v>
      </c>
      <c r="F137" s="19">
        <v>9</v>
      </c>
      <c r="G137" s="19">
        <v>0</v>
      </c>
      <c r="H137" s="19">
        <v>3</v>
      </c>
      <c r="I137" s="19">
        <v>0</v>
      </c>
      <c r="J137" s="19">
        <v>18</v>
      </c>
    </row>
    <row r="138" spans="1:10" s="14" customFormat="1">
      <c r="A138" s="18" t="s">
        <v>134</v>
      </c>
      <c r="B138" s="19">
        <v>569</v>
      </c>
      <c r="C138" s="19">
        <v>79</v>
      </c>
      <c r="D138" s="20">
        <v>0</v>
      </c>
      <c r="E138" s="19">
        <v>42</v>
      </c>
      <c r="F138" s="19">
        <v>8</v>
      </c>
      <c r="G138" s="19">
        <v>0</v>
      </c>
      <c r="H138" s="19">
        <v>12</v>
      </c>
      <c r="I138" s="19">
        <v>0</v>
      </c>
      <c r="J138" s="19">
        <v>17</v>
      </c>
    </row>
    <row r="139" spans="1:10" s="14" customFormat="1">
      <c r="A139" s="18" t="s">
        <v>135</v>
      </c>
      <c r="B139" s="19">
        <v>1046</v>
      </c>
      <c r="C139" s="19">
        <v>129</v>
      </c>
      <c r="D139" s="20">
        <v>0</v>
      </c>
      <c r="E139" s="19">
        <v>48</v>
      </c>
      <c r="F139" s="19">
        <v>23</v>
      </c>
      <c r="G139" s="19">
        <v>0</v>
      </c>
      <c r="H139" s="19">
        <v>11</v>
      </c>
      <c r="I139" s="19">
        <v>0</v>
      </c>
      <c r="J139" s="19">
        <v>45</v>
      </c>
    </row>
    <row r="140" spans="1:10" s="14" customFormat="1">
      <c r="A140" s="18" t="s">
        <v>136</v>
      </c>
      <c r="B140" s="19">
        <v>737</v>
      </c>
      <c r="C140" s="19">
        <v>74</v>
      </c>
      <c r="D140" s="20">
        <v>0</v>
      </c>
      <c r="E140" s="19">
        <v>31</v>
      </c>
      <c r="F140" s="19">
        <v>11</v>
      </c>
      <c r="G140" s="19">
        <v>0</v>
      </c>
      <c r="H140" s="19">
        <v>3</v>
      </c>
      <c r="I140" s="19">
        <v>2</v>
      </c>
      <c r="J140" s="19">
        <v>25</v>
      </c>
    </row>
    <row r="141" spans="1:10" s="14" customFormat="1">
      <c r="A141" s="18" t="s">
        <v>137</v>
      </c>
      <c r="B141" s="19">
        <v>829</v>
      </c>
      <c r="C141" s="19">
        <v>115</v>
      </c>
      <c r="D141" s="20">
        <v>0</v>
      </c>
      <c r="E141" s="19">
        <v>54</v>
      </c>
      <c r="F141" s="19">
        <v>12</v>
      </c>
      <c r="G141" s="19">
        <v>1</v>
      </c>
      <c r="H141" s="19">
        <v>10</v>
      </c>
      <c r="I141" s="19">
        <v>0</v>
      </c>
      <c r="J141" s="19">
        <v>35</v>
      </c>
    </row>
    <row r="142" spans="1:10" s="14" customFormat="1">
      <c r="A142" s="18" t="s">
        <v>138</v>
      </c>
      <c r="B142" s="19">
        <v>631</v>
      </c>
      <c r="C142" s="19">
        <v>105</v>
      </c>
      <c r="D142" s="20">
        <v>0</v>
      </c>
      <c r="E142" s="19">
        <v>43</v>
      </c>
      <c r="F142" s="19">
        <v>11</v>
      </c>
      <c r="G142" s="19">
        <v>1</v>
      </c>
      <c r="H142" s="19">
        <v>10</v>
      </c>
      <c r="I142" s="19">
        <v>1</v>
      </c>
      <c r="J142" s="19">
        <v>36</v>
      </c>
    </row>
    <row r="143" spans="1:10" s="14" customFormat="1">
      <c r="A143" s="18" t="s">
        <v>139</v>
      </c>
      <c r="B143" s="19">
        <v>480</v>
      </c>
      <c r="C143" s="19">
        <v>51</v>
      </c>
      <c r="D143" s="20">
        <v>0</v>
      </c>
      <c r="E143" s="19">
        <v>23</v>
      </c>
      <c r="F143" s="19">
        <v>2</v>
      </c>
      <c r="G143" s="19">
        <v>1</v>
      </c>
      <c r="H143" s="19">
        <v>7</v>
      </c>
      <c r="I143" s="19">
        <v>0</v>
      </c>
      <c r="J143" s="19">
        <v>18</v>
      </c>
    </row>
    <row r="144" spans="1:10" s="14" customFormat="1">
      <c r="A144" s="18" t="s">
        <v>140</v>
      </c>
      <c r="B144" s="19">
        <v>715</v>
      </c>
      <c r="C144" s="19">
        <v>118</v>
      </c>
      <c r="D144" s="20">
        <v>0</v>
      </c>
      <c r="E144" s="19">
        <v>62</v>
      </c>
      <c r="F144" s="19">
        <v>14</v>
      </c>
      <c r="G144" s="19">
        <v>0</v>
      </c>
      <c r="H144" s="19">
        <v>5</v>
      </c>
      <c r="I144" s="19">
        <v>1</v>
      </c>
      <c r="J144" s="19">
        <v>31</v>
      </c>
    </row>
    <row r="145" spans="1:10" s="14" customFormat="1">
      <c r="A145" s="18" t="s">
        <v>141</v>
      </c>
      <c r="B145" s="19">
        <v>615</v>
      </c>
      <c r="C145" s="19">
        <v>85</v>
      </c>
      <c r="D145" s="20">
        <v>0</v>
      </c>
      <c r="E145" s="19">
        <v>35</v>
      </c>
      <c r="F145" s="19">
        <v>12</v>
      </c>
      <c r="G145" s="19">
        <v>0</v>
      </c>
      <c r="H145" s="19">
        <v>7</v>
      </c>
      <c r="I145" s="19">
        <v>0</v>
      </c>
      <c r="J145" s="19">
        <v>31</v>
      </c>
    </row>
    <row r="146" spans="1:10" s="14" customFormat="1">
      <c r="A146" s="18" t="s">
        <v>142</v>
      </c>
      <c r="B146" s="19">
        <v>803</v>
      </c>
      <c r="C146" s="19">
        <v>63</v>
      </c>
      <c r="D146" s="20">
        <v>0</v>
      </c>
      <c r="E146" s="19">
        <v>22</v>
      </c>
      <c r="F146" s="19">
        <v>4</v>
      </c>
      <c r="G146" s="19">
        <v>0</v>
      </c>
      <c r="H146" s="19">
        <v>11</v>
      </c>
      <c r="I146" s="19">
        <v>1</v>
      </c>
      <c r="J146" s="19">
        <v>24</v>
      </c>
    </row>
    <row r="147" spans="1:10" s="14" customFormat="1">
      <c r="A147" s="18" t="s">
        <v>143</v>
      </c>
      <c r="B147" s="19">
        <v>778</v>
      </c>
      <c r="C147" s="19">
        <v>99</v>
      </c>
      <c r="D147" s="20">
        <v>0</v>
      </c>
      <c r="E147" s="19">
        <v>43</v>
      </c>
      <c r="F147" s="19">
        <v>18</v>
      </c>
      <c r="G147" s="19">
        <v>1</v>
      </c>
      <c r="H147" s="19">
        <v>6</v>
      </c>
      <c r="I147" s="19">
        <v>0</v>
      </c>
      <c r="J147" s="19">
        <v>29</v>
      </c>
    </row>
    <row r="148" spans="1:10" s="14" customFormat="1">
      <c r="A148" s="18" t="s">
        <v>144</v>
      </c>
      <c r="B148" s="19">
        <v>419</v>
      </c>
      <c r="C148" s="19">
        <v>38</v>
      </c>
      <c r="D148" s="20">
        <v>0</v>
      </c>
      <c r="E148" s="19">
        <v>10</v>
      </c>
      <c r="F148" s="19">
        <v>5</v>
      </c>
      <c r="G148" s="19">
        <v>1</v>
      </c>
      <c r="H148" s="19">
        <v>4</v>
      </c>
      <c r="I148" s="19">
        <v>0</v>
      </c>
      <c r="J148" s="19">
        <v>17</v>
      </c>
    </row>
    <row r="149" spans="1:10" s="14" customFormat="1">
      <c r="A149" s="18" t="s">
        <v>145</v>
      </c>
      <c r="B149" s="19">
        <v>463</v>
      </c>
      <c r="C149" s="19">
        <v>86</v>
      </c>
      <c r="D149" s="20">
        <v>0</v>
      </c>
      <c r="E149" s="19">
        <v>31</v>
      </c>
      <c r="F149" s="19">
        <v>4</v>
      </c>
      <c r="G149" s="19">
        <v>0</v>
      </c>
      <c r="H149" s="19">
        <v>7</v>
      </c>
      <c r="I149" s="19">
        <v>1</v>
      </c>
      <c r="J149" s="19">
        <v>42</v>
      </c>
    </row>
    <row r="150" spans="1:10" s="14" customFormat="1">
      <c r="A150" s="18" t="s">
        <v>146</v>
      </c>
      <c r="B150" s="19">
        <v>1656</v>
      </c>
      <c r="C150" s="19">
        <v>234</v>
      </c>
      <c r="D150" s="20">
        <v>0</v>
      </c>
      <c r="E150" s="19">
        <v>125</v>
      </c>
      <c r="F150" s="19">
        <v>14</v>
      </c>
      <c r="G150" s="19">
        <v>0</v>
      </c>
      <c r="H150" s="19">
        <v>21</v>
      </c>
      <c r="I150" s="19">
        <v>0</v>
      </c>
      <c r="J150" s="19">
        <v>72</v>
      </c>
    </row>
    <row r="151" spans="1:10" s="14" customFormat="1">
      <c r="A151" s="18" t="s">
        <v>147</v>
      </c>
      <c r="B151" s="19">
        <v>1038</v>
      </c>
      <c r="C151" s="19">
        <v>182</v>
      </c>
      <c r="D151" s="20">
        <v>0</v>
      </c>
      <c r="E151" s="19">
        <v>94</v>
      </c>
      <c r="F151" s="19">
        <v>15</v>
      </c>
      <c r="G151" s="19">
        <v>0</v>
      </c>
      <c r="H151" s="19">
        <v>9</v>
      </c>
      <c r="I151" s="19">
        <v>1</v>
      </c>
      <c r="J151" s="19">
        <v>56</v>
      </c>
    </row>
    <row r="152" spans="1:10" s="14" customFormat="1">
      <c r="A152" s="18" t="s">
        <v>148</v>
      </c>
      <c r="B152" s="19">
        <v>1112</v>
      </c>
      <c r="C152" s="19">
        <v>117</v>
      </c>
      <c r="D152" s="20">
        <v>0</v>
      </c>
      <c r="E152" s="19">
        <v>49</v>
      </c>
      <c r="F152" s="19">
        <v>14</v>
      </c>
      <c r="G152" s="19">
        <v>1</v>
      </c>
      <c r="H152" s="19">
        <v>12</v>
      </c>
      <c r="I152" s="19">
        <v>1</v>
      </c>
      <c r="J152" s="19">
        <v>38</v>
      </c>
    </row>
    <row r="153" spans="1:10" s="14" customFormat="1">
      <c r="A153" s="18" t="s">
        <v>149</v>
      </c>
      <c r="B153" s="19">
        <v>446</v>
      </c>
      <c r="C153" s="19">
        <v>77</v>
      </c>
      <c r="D153" s="20">
        <v>0</v>
      </c>
      <c r="E153" s="19">
        <v>32</v>
      </c>
      <c r="F153" s="19">
        <v>8</v>
      </c>
      <c r="G153" s="19">
        <v>0</v>
      </c>
      <c r="H153" s="19">
        <v>2</v>
      </c>
      <c r="I153" s="19">
        <v>1</v>
      </c>
      <c r="J153" s="19">
        <v>32</v>
      </c>
    </row>
    <row r="154" spans="1:10" s="14" customFormat="1">
      <c r="A154" s="18" t="s">
        <v>150</v>
      </c>
      <c r="B154" s="19">
        <v>825</v>
      </c>
      <c r="C154" s="19">
        <v>164</v>
      </c>
      <c r="D154" s="20">
        <v>0</v>
      </c>
      <c r="E154" s="19">
        <v>76</v>
      </c>
      <c r="F154" s="19">
        <v>18</v>
      </c>
      <c r="G154" s="19">
        <v>0</v>
      </c>
      <c r="H154" s="19">
        <v>17</v>
      </c>
      <c r="I154" s="19">
        <v>1</v>
      </c>
      <c r="J154" s="19">
        <v>47</v>
      </c>
    </row>
    <row r="155" spans="1:10" s="14" customFormat="1">
      <c r="A155" s="18" t="s">
        <v>151</v>
      </c>
      <c r="B155" s="19">
        <v>1102</v>
      </c>
      <c r="C155" s="19">
        <v>87</v>
      </c>
      <c r="D155" s="20">
        <v>0</v>
      </c>
      <c r="E155" s="19">
        <v>34</v>
      </c>
      <c r="F155" s="19">
        <v>11</v>
      </c>
      <c r="G155" s="19">
        <v>2</v>
      </c>
      <c r="H155" s="19">
        <v>4</v>
      </c>
      <c r="I155" s="19">
        <v>1</v>
      </c>
      <c r="J155" s="19">
        <v>35</v>
      </c>
    </row>
    <row r="156" spans="1:10" s="14" customFormat="1">
      <c r="A156" s="18" t="s">
        <v>152</v>
      </c>
      <c r="B156" s="19">
        <v>1781</v>
      </c>
      <c r="C156" s="19">
        <v>235</v>
      </c>
      <c r="D156" s="20">
        <v>0</v>
      </c>
      <c r="E156" s="19">
        <v>98</v>
      </c>
      <c r="F156" s="19">
        <v>18</v>
      </c>
      <c r="G156" s="19">
        <v>0</v>
      </c>
      <c r="H156" s="19">
        <v>22</v>
      </c>
      <c r="I156" s="19">
        <v>2</v>
      </c>
      <c r="J156" s="19">
        <v>92</v>
      </c>
    </row>
    <row r="157" spans="1:10" s="14" customFormat="1">
      <c r="A157" s="18" t="s">
        <v>153</v>
      </c>
      <c r="B157" s="19">
        <v>912</v>
      </c>
      <c r="C157" s="19">
        <v>141</v>
      </c>
      <c r="D157" s="20">
        <v>0</v>
      </c>
      <c r="E157" s="19">
        <v>49</v>
      </c>
      <c r="F157" s="19">
        <v>16</v>
      </c>
      <c r="G157" s="19">
        <v>3</v>
      </c>
      <c r="H157" s="19">
        <v>17</v>
      </c>
      <c r="I157" s="19">
        <v>0</v>
      </c>
      <c r="J157" s="19">
        <v>56</v>
      </c>
    </row>
    <row r="158" spans="1:10" s="14" customFormat="1">
      <c r="A158" s="18" t="s">
        <v>154</v>
      </c>
      <c r="B158" s="19">
        <v>1241</v>
      </c>
      <c r="C158" s="19">
        <v>154</v>
      </c>
      <c r="D158" s="20">
        <v>0</v>
      </c>
      <c r="E158" s="19">
        <v>67</v>
      </c>
      <c r="F158" s="19">
        <v>26</v>
      </c>
      <c r="G158" s="19">
        <v>0</v>
      </c>
      <c r="H158" s="19">
        <v>13</v>
      </c>
      <c r="I158" s="19">
        <v>1</v>
      </c>
      <c r="J158" s="19">
        <v>42</v>
      </c>
    </row>
    <row r="159" spans="1:10" s="14" customFormat="1">
      <c r="A159" s="18" t="s">
        <v>155</v>
      </c>
      <c r="B159" s="19">
        <v>1040</v>
      </c>
      <c r="C159" s="19">
        <v>101</v>
      </c>
      <c r="D159" s="20">
        <v>0</v>
      </c>
      <c r="E159" s="19">
        <v>36</v>
      </c>
      <c r="F159" s="19">
        <v>12</v>
      </c>
      <c r="G159" s="19">
        <v>1</v>
      </c>
      <c r="H159" s="19">
        <v>9</v>
      </c>
      <c r="I159" s="19">
        <v>0</v>
      </c>
      <c r="J159" s="19">
        <v>41</v>
      </c>
    </row>
    <row r="160" spans="1:10" s="14" customFormat="1">
      <c r="A160" s="18" t="s">
        <v>156</v>
      </c>
      <c r="B160" s="19">
        <v>1053</v>
      </c>
      <c r="C160" s="19">
        <v>104</v>
      </c>
      <c r="D160" s="20">
        <v>0</v>
      </c>
      <c r="E160" s="19">
        <v>44</v>
      </c>
      <c r="F160" s="19">
        <v>19</v>
      </c>
      <c r="G160" s="19">
        <v>0</v>
      </c>
      <c r="H160" s="19">
        <v>6</v>
      </c>
      <c r="I160" s="19">
        <v>0</v>
      </c>
      <c r="J160" s="19">
        <v>33</v>
      </c>
    </row>
    <row r="161" spans="1:10" s="14" customFormat="1">
      <c r="A161" s="18" t="s">
        <v>157</v>
      </c>
      <c r="B161" s="19">
        <v>1746</v>
      </c>
      <c r="C161" s="19">
        <v>182</v>
      </c>
      <c r="D161" s="20">
        <v>0</v>
      </c>
      <c r="E161" s="19">
        <v>94</v>
      </c>
      <c r="F161" s="19">
        <v>10</v>
      </c>
      <c r="G161" s="19">
        <v>1</v>
      </c>
      <c r="H161" s="19">
        <v>9</v>
      </c>
      <c r="I161" s="19">
        <v>0</v>
      </c>
      <c r="J161" s="19">
        <v>66</v>
      </c>
    </row>
    <row r="162" spans="1:10" s="14" customFormat="1">
      <c r="A162" s="18" t="s">
        <v>158</v>
      </c>
      <c r="B162" s="19">
        <v>1938</v>
      </c>
      <c r="C162" s="19">
        <v>430</v>
      </c>
      <c r="D162" s="20">
        <v>0</v>
      </c>
      <c r="E162" s="19">
        <v>208</v>
      </c>
      <c r="F162" s="19">
        <v>40</v>
      </c>
      <c r="G162" s="19">
        <v>0</v>
      </c>
      <c r="H162" s="19">
        <v>39</v>
      </c>
      <c r="I162" s="19">
        <v>2</v>
      </c>
      <c r="J162" s="19">
        <v>135</v>
      </c>
    </row>
    <row r="163" spans="1:10" s="22" customFormat="1" ht="34.5" customHeight="1">
      <c r="A163" s="25" t="s">
        <v>252</v>
      </c>
      <c r="B163" s="23">
        <f>SUM(B104:B162)</f>
        <v>47189</v>
      </c>
      <c r="C163" s="23">
        <f>SUM(C104:C162)</f>
        <v>5790</v>
      </c>
      <c r="D163" s="24">
        <v>0</v>
      </c>
      <c r="E163" s="23">
        <f t="shared" ref="E163:J163" si="7">SUM(E104:E162)</f>
        <v>2545</v>
      </c>
      <c r="F163" s="23">
        <f t="shared" si="7"/>
        <v>578</v>
      </c>
      <c r="G163" s="23">
        <f t="shared" si="7"/>
        <v>23</v>
      </c>
      <c r="H163" s="23">
        <f t="shared" si="7"/>
        <v>521</v>
      </c>
      <c r="I163" s="23">
        <f t="shared" si="7"/>
        <v>30</v>
      </c>
      <c r="J163" s="23">
        <f t="shared" si="7"/>
        <v>1993</v>
      </c>
    </row>
    <row r="164" spans="1:10" s="14" customFormat="1">
      <c r="A164" s="18" t="s">
        <v>159</v>
      </c>
      <c r="B164" s="19">
        <v>762</v>
      </c>
      <c r="C164" s="19">
        <v>221</v>
      </c>
      <c r="D164" s="20">
        <v>0</v>
      </c>
      <c r="E164" s="19">
        <v>115</v>
      </c>
      <c r="F164" s="19">
        <v>28</v>
      </c>
      <c r="G164" s="19">
        <v>0</v>
      </c>
      <c r="H164" s="19">
        <v>24</v>
      </c>
      <c r="I164" s="19">
        <v>4</v>
      </c>
      <c r="J164" s="19">
        <v>40</v>
      </c>
    </row>
    <row r="165" spans="1:10" s="14" customFormat="1">
      <c r="A165" s="18" t="s">
        <v>160</v>
      </c>
      <c r="B165" s="19">
        <v>709</v>
      </c>
      <c r="C165" s="19">
        <v>141</v>
      </c>
      <c r="D165" s="20">
        <v>0</v>
      </c>
      <c r="E165" s="19">
        <v>74</v>
      </c>
      <c r="F165" s="19">
        <v>13</v>
      </c>
      <c r="G165" s="19">
        <v>1</v>
      </c>
      <c r="H165" s="19">
        <v>7</v>
      </c>
      <c r="I165" s="19">
        <v>0</v>
      </c>
      <c r="J165" s="19">
        <v>43</v>
      </c>
    </row>
    <row r="166" spans="1:10" s="14" customFormat="1">
      <c r="A166" s="18" t="s">
        <v>161</v>
      </c>
      <c r="B166" s="19">
        <v>706</v>
      </c>
      <c r="C166" s="19">
        <v>199</v>
      </c>
      <c r="D166" s="20">
        <v>0</v>
      </c>
      <c r="E166" s="19">
        <v>103</v>
      </c>
      <c r="F166" s="19">
        <v>20</v>
      </c>
      <c r="G166" s="19">
        <v>0</v>
      </c>
      <c r="H166" s="19">
        <v>15</v>
      </c>
      <c r="I166" s="19">
        <v>1</v>
      </c>
      <c r="J166" s="19">
        <v>52</v>
      </c>
    </row>
    <row r="167" spans="1:10" s="14" customFormat="1">
      <c r="A167" s="18" t="s">
        <v>162</v>
      </c>
      <c r="B167" s="19">
        <v>766</v>
      </c>
      <c r="C167" s="19">
        <v>248</v>
      </c>
      <c r="D167" s="20">
        <v>0</v>
      </c>
      <c r="E167" s="19">
        <v>148</v>
      </c>
      <c r="F167" s="19">
        <v>27</v>
      </c>
      <c r="G167" s="19">
        <v>0</v>
      </c>
      <c r="H167" s="19">
        <v>6</v>
      </c>
      <c r="I167" s="19">
        <v>1</v>
      </c>
      <c r="J167" s="19">
        <v>62</v>
      </c>
    </row>
    <row r="168" spans="1:10" s="14" customFormat="1">
      <c r="A168" s="18" t="s">
        <v>163</v>
      </c>
      <c r="B168" s="19">
        <v>1240</v>
      </c>
      <c r="C168" s="19">
        <v>301</v>
      </c>
      <c r="D168" s="20">
        <v>0</v>
      </c>
      <c r="E168" s="19">
        <v>149</v>
      </c>
      <c r="F168" s="19">
        <v>26</v>
      </c>
      <c r="G168" s="19">
        <v>1</v>
      </c>
      <c r="H168" s="19">
        <v>18</v>
      </c>
      <c r="I168" s="19">
        <v>1</v>
      </c>
      <c r="J168" s="19">
        <v>99</v>
      </c>
    </row>
    <row r="169" spans="1:10" s="14" customFormat="1">
      <c r="A169" s="18" t="s">
        <v>164</v>
      </c>
      <c r="B169" s="19">
        <v>654</v>
      </c>
      <c r="C169" s="19">
        <v>142</v>
      </c>
      <c r="D169" s="20">
        <v>0</v>
      </c>
      <c r="E169" s="19">
        <v>72</v>
      </c>
      <c r="F169" s="19">
        <v>25</v>
      </c>
      <c r="G169" s="19">
        <v>0</v>
      </c>
      <c r="H169" s="19">
        <v>12</v>
      </c>
      <c r="I169" s="19">
        <v>0</v>
      </c>
      <c r="J169" s="19">
        <v>31</v>
      </c>
    </row>
    <row r="170" spans="1:10" s="14" customFormat="1">
      <c r="A170" s="18" t="s">
        <v>165</v>
      </c>
      <c r="B170" s="19">
        <v>821</v>
      </c>
      <c r="C170" s="19">
        <v>237</v>
      </c>
      <c r="D170" s="20">
        <v>0</v>
      </c>
      <c r="E170" s="19">
        <v>109</v>
      </c>
      <c r="F170" s="19">
        <v>22</v>
      </c>
      <c r="G170" s="19">
        <v>0</v>
      </c>
      <c r="H170" s="19">
        <v>15</v>
      </c>
      <c r="I170" s="19">
        <v>3</v>
      </c>
      <c r="J170" s="19">
        <v>85</v>
      </c>
    </row>
    <row r="171" spans="1:10" s="14" customFormat="1">
      <c r="A171" s="18" t="s">
        <v>166</v>
      </c>
      <c r="B171" s="19">
        <v>454</v>
      </c>
      <c r="C171" s="19">
        <v>153</v>
      </c>
      <c r="D171" s="20">
        <v>0</v>
      </c>
      <c r="E171" s="19">
        <v>102</v>
      </c>
      <c r="F171" s="19">
        <v>8</v>
      </c>
      <c r="G171" s="19">
        <v>1</v>
      </c>
      <c r="H171" s="19">
        <v>8</v>
      </c>
      <c r="I171" s="19">
        <v>0</v>
      </c>
      <c r="J171" s="19">
        <v>31</v>
      </c>
    </row>
    <row r="172" spans="1:10" s="14" customFormat="1">
      <c r="A172" s="18" t="s">
        <v>167</v>
      </c>
      <c r="B172" s="19">
        <v>742</v>
      </c>
      <c r="C172" s="19">
        <v>144</v>
      </c>
      <c r="D172" s="20">
        <v>0</v>
      </c>
      <c r="E172" s="19">
        <v>68</v>
      </c>
      <c r="F172" s="19">
        <v>22</v>
      </c>
      <c r="G172" s="19">
        <v>1</v>
      </c>
      <c r="H172" s="19">
        <v>10</v>
      </c>
      <c r="I172" s="19">
        <v>1</v>
      </c>
      <c r="J172" s="19">
        <v>38</v>
      </c>
    </row>
    <row r="173" spans="1:10" s="14" customFormat="1">
      <c r="A173" s="18" t="s">
        <v>168</v>
      </c>
      <c r="B173" s="19">
        <v>397</v>
      </c>
      <c r="C173" s="19">
        <v>68</v>
      </c>
      <c r="D173" s="20">
        <v>0</v>
      </c>
      <c r="E173" s="19">
        <v>24</v>
      </c>
      <c r="F173" s="19">
        <v>5</v>
      </c>
      <c r="G173" s="19">
        <v>0</v>
      </c>
      <c r="H173" s="19">
        <v>5</v>
      </c>
      <c r="I173" s="19">
        <v>1</v>
      </c>
      <c r="J173" s="19">
        <v>31</v>
      </c>
    </row>
    <row r="174" spans="1:10" s="14" customFormat="1">
      <c r="A174" s="18" t="s">
        <v>169</v>
      </c>
      <c r="B174" s="19">
        <v>859</v>
      </c>
      <c r="C174" s="19">
        <v>178</v>
      </c>
      <c r="D174" s="20">
        <v>0</v>
      </c>
      <c r="E174" s="19">
        <v>84</v>
      </c>
      <c r="F174" s="19">
        <v>18</v>
      </c>
      <c r="G174" s="19">
        <v>1</v>
      </c>
      <c r="H174" s="19">
        <v>18</v>
      </c>
      <c r="I174" s="19">
        <v>2</v>
      </c>
      <c r="J174" s="19">
        <v>55</v>
      </c>
    </row>
    <row r="175" spans="1:10" s="14" customFormat="1">
      <c r="A175" s="18" t="s">
        <v>170</v>
      </c>
      <c r="B175" s="19">
        <v>735</v>
      </c>
      <c r="C175" s="19">
        <v>190</v>
      </c>
      <c r="D175" s="20">
        <v>0</v>
      </c>
      <c r="E175" s="19">
        <v>95</v>
      </c>
      <c r="F175" s="19">
        <v>23</v>
      </c>
      <c r="G175" s="19">
        <v>1</v>
      </c>
      <c r="H175" s="19">
        <v>7</v>
      </c>
      <c r="I175" s="19">
        <v>1</v>
      </c>
      <c r="J175" s="19">
        <v>58</v>
      </c>
    </row>
    <row r="176" spans="1:10" s="14" customFormat="1">
      <c r="A176" s="18" t="s">
        <v>171</v>
      </c>
      <c r="B176" s="19">
        <v>893</v>
      </c>
      <c r="C176" s="19">
        <v>260</v>
      </c>
      <c r="D176" s="20">
        <v>0</v>
      </c>
      <c r="E176" s="19">
        <v>131</v>
      </c>
      <c r="F176" s="19">
        <v>14</v>
      </c>
      <c r="G176" s="19">
        <v>0</v>
      </c>
      <c r="H176" s="19">
        <v>18</v>
      </c>
      <c r="I176" s="19">
        <v>2</v>
      </c>
      <c r="J176" s="19">
        <v>88</v>
      </c>
    </row>
    <row r="177" spans="1:10" s="14" customFormat="1">
      <c r="A177" s="18" t="s">
        <v>172</v>
      </c>
      <c r="B177" s="19">
        <v>749</v>
      </c>
      <c r="C177" s="19">
        <v>196</v>
      </c>
      <c r="D177" s="20">
        <v>0</v>
      </c>
      <c r="E177" s="19">
        <v>112</v>
      </c>
      <c r="F177" s="19">
        <v>18</v>
      </c>
      <c r="G177" s="19">
        <v>1</v>
      </c>
      <c r="H177" s="19">
        <v>6</v>
      </c>
      <c r="I177" s="19">
        <v>0</v>
      </c>
      <c r="J177" s="19">
        <v>55</v>
      </c>
    </row>
    <row r="178" spans="1:10" s="14" customFormat="1">
      <c r="A178" s="18" t="s">
        <v>173</v>
      </c>
      <c r="B178" s="19">
        <v>593</v>
      </c>
      <c r="C178" s="19">
        <v>82</v>
      </c>
      <c r="D178" s="20">
        <v>0</v>
      </c>
      <c r="E178" s="19">
        <v>35</v>
      </c>
      <c r="F178" s="19">
        <v>18</v>
      </c>
      <c r="G178" s="19">
        <v>0</v>
      </c>
      <c r="H178" s="19">
        <v>4</v>
      </c>
      <c r="I178" s="19">
        <v>3</v>
      </c>
      <c r="J178" s="19">
        <v>22</v>
      </c>
    </row>
    <row r="179" spans="1:10" s="14" customFormat="1">
      <c r="A179" s="18" t="s">
        <v>174</v>
      </c>
      <c r="B179" s="19">
        <v>747</v>
      </c>
      <c r="C179" s="19">
        <v>170</v>
      </c>
      <c r="D179" s="20">
        <v>0</v>
      </c>
      <c r="E179" s="19">
        <v>93</v>
      </c>
      <c r="F179" s="19">
        <v>11</v>
      </c>
      <c r="G179" s="19">
        <v>0</v>
      </c>
      <c r="H179" s="19">
        <v>5</v>
      </c>
      <c r="I179" s="19">
        <v>2</v>
      </c>
      <c r="J179" s="19">
        <v>56</v>
      </c>
    </row>
    <row r="180" spans="1:10" s="14" customFormat="1">
      <c r="A180" s="18" t="s">
        <v>175</v>
      </c>
      <c r="B180" s="19">
        <v>1497</v>
      </c>
      <c r="C180" s="19">
        <v>345</v>
      </c>
      <c r="D180" s="20">
        <v>0</v>
      </c>
      <c r="E180" s="19">
        <v>179</v>
      </c>
      <c r="F180" s="19">
        <v>28</v>
      </c>
      <c r="G180" s="19">
        <v>0</v>
      </c>
      <c r="H180" s="19">
        <v>24</v>
      </c>
      <c r="I180" s="19">
        <v>1</v>
      </c>
      <c r="J180" s="19">
        <v>106</v>
      </c>
    </row>
    <row r="181" spans="1:10" s="14" customFormat="1">
      <c r="A181" s="18" t="s">
        <v>176</v>
      </c>
      <c r="B181" s="19">
        <v>905</v>
      </c>
      <c r="C181" s="19">
        <v>174</v>
      </c>
      <c r="D181" s="20">
        <v>0</v>
      </c>
      <c r="E181" s="19">
        <v>73</v>
      </c>
      <c r="F181" s="19">
        <v>16</v>
      </c>
      <c r="G181" s="19">
        <v>0</v>
      </c>
      <c r="H181" s="19">
        <v>9</v>
      </c>
      <c r="I181" s="19">
        <v>2</v>
      </c>
      <c r="J181" s="19">
        <v>70</v>
      </c>
    </row>
    <row r="182" spans="1:10" s="14" customFormat="1">
      <c r="A182" s="18" t="s">
        <v>177</v>
      </c>
      <c r="B182" s="19">
        <v>894</v>
      </c>
      <c r="C182" s="19">
        <v>307</v>
      </c>
      <c r="D182" s="20">
        <v>0</v>
      </c>
      <c r="E182" s="19">
        <v>207</v>
      </c>
      <c r="F182" s="19">
        <v>15</v>
      </c>
      <c r="G182" s="19">
        <v>0</v>
      </c>
      <c r="H182" s="19">
        <v>19</v>
      </c>
      <c r="I182" s="19">
        <v>2</v>
      </c>
      <c r="J182" s="19">
        <v>61</v>
      </c>
    </row>
    <row r="183" spans="1:10" s="14" customFormat="1">
      <c r="A183" s="18" t="s">
        <v>178</v>
      </c>
      <c r="B183" s="19">
        <v>1042</v>
      </c>
      <c r="C183" s="19">
        <v>236</v>
      </c>
      <c r="D183" s="20">
        <v>0</v>
      </c>
      <c r="E183" s="19">
        <v>127</v>
      </c>
      <c r="F183" s="19">
        <v>15</v>
      </c>
      <c r="G183" s="19">
        <v>0</v>
      </c>
      <c r="H183" s="19">
        <v>26</v>
      </c>
      <c r="I183" s="19">
        <v>0</v>
      </c>
      <c r="J183" s="19">
        <v>65</v>
      </c>
    </row>
    <row r="184" spans="1:10" s="14" customFormat="1">
      <c r="A184" s="18" t="s">
        <v>179</v>
      </c>
      <c r="B184" s="19">
        <v>1650</v>
      </c>
      <c r="C184" s="19">
        <v>395</v>
      </c>
      <c r="D184" s="20">
        <v>0</v>
      </c>
      <c r="E184" s="19">
        <v>228</v>
      </c>
      <c r="F184" s="19">
        <v>32</v>
      </c>
      <c r="G184" s="19">
        <v>2</v>
      </c>
      <c r="H184" s="19">
        <v>20</v>
      </c>
      <c r="I184" s="19">
        <v>2</v>
      </c>
      <c r="J184" s="19">
        <v>107</v>
      </c>
    </row>
    <row r="185" spans="1:10" s="22" customFormat="1" ht="34.5" customHeight="1">
      <c r="A185" s="25" t="s">
        <v>253</v>
      </c>
      <c r="B185" s="23">
        <f>SUM(B164:B184)</f>
        <v>17815</v>
      </c>
      <c r="C185" s="23">
        <f>SUM(C164:C184)</f>
        <v>4387</v>
      </c>
      <c r="D185" s="24">
        <v>0</v>
      </c>
      <c r="E185" s="23">
        <f t="shared" ref="E185:J185" si="8">SUM(E164:E184)</f>
        <v>2328</v>
      </c>
      <c r="F185" s="23">
        <f t="shared" si="8"/>
        <v>404</v>
      </c>
      <c r="G185" s="23">
        <f t="shared" si="8"/>
        <v>9</v>
      </c>
      <c r="H185" s="23">
        <f t="shared" si="8"/>
        <v>276</v>
      </c>
      <c r="I185" s="23">
        <f t="shared" si="8"/>
        <v>29</v>
      </c>
      <c r="J185" s="23">
        <f t="shared" si="8"/>
        <v>1255</v>
      </c>
    </row>
    <row r="186" spans="1:10" s="14" customFormat="1">
      <c r="A186" s="18" t="s">
        <v>180</v>
      </c>
      <c r="B186" s="19">
        <v>1571</v>
      </c>
      <c r="C186" s="19">
        <v>203</v>
      </c>
      <c r="D186" s="20">
        <v>0</v>
      </c>
      <c r="E186" s="19">
        <v>89</v>
      </c>
      <c r="F186" s="19">
        <v>15</v>
      </c>
      <c r="G186" s="19">
        <v>0</v>
      </c>
      <c r="H186" s="19">
        <v>15</v>
      </c>
      <c r="I186" s="19">
        <v>1</v>
      </c>
      <c r="J186" s="19">
        <v>80</v>
      </c>
    </row>
    <row r="187" spans="1:10" s="14" customFormat="1">
      <c r="A187" s="18" t="s">
        <v>181</v>
      </c>
      <c r="B187" s="19">
        <v>1788</v>
      </c>
      <c r="C187" s="19">
        <v>248</v>
      </c>
      <c r="D187" s="20">
        <v>0</v>
      </c>
      <c r="E187" s="19">
        <v>122</v>
      </c>
      <c r="F187" s="19">
        <v>22</v>
      </c>
      <c r="G187" s="19">
        <v>0</v>
      </c>
      <c r="H187" s="19">
        <v>29</v>
      </c>
      <c r="I187" s="19">
        <v>0</v>
      </c>
      <c r="J187" s="19">
        <v>71</v>
      </c>
    </row>
    <row r="188" spans="1:10" s="14" customFormat="1">
      <c r="A188" s="18" t="s">
        <v>182</v>
      </c>
      <c r="B188" s="19">
        <v>1574</v>
      </c>
      <c r="C188" s="19">
        <v>161</v>
      </c>
      <c r="D188" s="20">
        <v>0</v>
      </c>
      <c r="E188" s="19">
        <v>75</v>
      </c>
      <c r="F188" s="19">
        <v>13</v>
      </c>
      <c r="G188" s="19">
        <v>1</v>
      </c>
      <c r="H188" s="19">
        <v>12</v>
      </c>
      <c r="I188" s="19">
        <v>0</v>
      </c>
      <c r="J188" s="19">
        <v>59</v>
      </c>
    </row>
    <row r="189" spans="1:10" s="22" customFormat="1" ht="34.5" customHeight="1">
      <c r="A189" s="25" t="s">
        <v>254</v>
      </c>
      <c r="B189" s="23">
        <f>SUM(B186:B188)</f>
        <v>4933</v>
      </c>
      <c r="C189" s="23">
        <f>SUM(C186:C188)</f>
        <v>612</v>
      </c>
      <c r="D189" s="24">
        <v>0</v>
      </c>
      <c r="E189" s="23">
        <f t="shared" ref="E189:J189" si="9">SUM(E186:E188)</f>
        <v>286</v>
      </c>
      <c r="F189" s="23">
        <f t="shared" si="9"/>
        <v>50</v>
      </c>
      <c r="G189" s="23">
        <f t="shared" si="9"/>
        <v>1</v>
      </c>
      <c r="H189" s="23">
        <f t="shared" si="9"/>
        <v>56</v>
      </c>
      <c r="I189" s="23">
        <f t="shared" si="9"/>
        <v>1</v>
      </c>
      <c r="J189" s="23">
        <f t="shared" si="9"/>
        <v>210</v>
      </c>
    </row>
    <row r="190" spans="1:10" s="14" customFormat="1">
      <c r="A190" s="18" t="s">
        <v>183</v>
      </c>
      <c r="B190" s="19">
        <v>858</v>
      </c>
      <c r="C190" s="19">
        <v>248</v>
      </c>
      <c r="D190" s="20">
        <v>0</v>
      </c>
      <c r="E190" s="19">
        <v>105</v>
      </c>
      <c r="F190" s="19">
        <v>34</v>
      </c>
      <c r="G190" s="19">
        <v>2</v>
      </c>
      <c r="H190" s="19">
        <v>26</v>
      </c>
      <c r="I190" s="19">
        <v>0</v>
      </c>
      <c r="J190" s="19">
        <v>78</v>
      </c>
    </row>
    <row r="191" spans="1:10" s="22" customFormat="1" ht="34.5" customHeight="1">
      <c r="A191" s="25" t="s">
        <v>255</v>
      </c>
      <c r="B191" s="23">
        <f>SUM(B190:B190)</f>
        <v>858</v>
      </c>
      <c r="C191" s="23">
        <f>SUM(C190:C190)</f>
        <v>248</v>
      </c>
      <c r="D191" s="24">
        <v>0</v>
      </c>
      <c r="E191" s="23">
        <f t="shared" ref="E191:J191" si="10">SUM(E190:E190)</f>
        <v>105</v>
      </c>
      <c r="F191" s="23">
        <f t="shared" si="10"/>
        <v>34</v>
      </c>
      <c r="G191" s="23">
        <f t="shared" si="10"/>
        <v>2</v>
      </c>
      <c r="H191" s="23">
        <f t="shared" si="10"/>
        <v>26</v>
      </c>
      <c r="I191" s="23">
        <f t="shared" si="10"/>
        <v>0</v>
      </c>
      <c r="J191" s="23">
        <f t="shared" si="10"/>
        <v>78</v>
      </c>
    </row>
    <row r="192" spans="1:10" s="14" customFormat="1">
      <c r="A192" s="18" t="s">
        <v>184</v>
      </c>
      <c r="B192" s="19">
        <v>1395</v>
      </c>
      <c r="C192" s="19">
        <v>275</v>
      </c>
      <c r="D192" s="20">
        <v>0</v>
      </c>
      <c r="E192" s="19">
        <v>117</v>
      </c>
      <c r="F192" s="19">
        <v>20</v>
      </c>
      <c r="G192" s="19">
        <v>1</v>
      </c>
      <c r="H192" s="19">
        <v>21</v>
      </c>
      <c r="I192" s="19">
        <v>2</v>
      </c>
      <c r="J192" s="19">
        <v>110</v>
      </c>
    </row>
    <row r="193" spans="1:10" s="14" customFormat="1">
      <c r="A193" s="18" t="s">
        <v>185</v>
      </c>
      <c r="B193" s="19">
        <v>1601</v>
      </c>
      <c r="C193" s="19">
        <v>346</v>
      </c>
      <c r="D193" s="20">
        <v>0</v>
      </c>
      <c r="E193" s="19">
        <v>154</v>
      </c>
      <c r="F193" s="19">
        <v>39</v>
      </c>
      <c r="G193" s="19">
        <v>0</v>
      </c>
      <c r="H193" s="19">
        <v>33</v>
      </c>
      <c r="I193" s="19">
        <v>1</v>
      </c>
      <c r="J193" s="19">
        <v>116</v>
      </c>
    </row>
    <row r="194" spans="1:10" s="14" customFormat="1">
      <c r="A194" s="18" t="s">
        <v>186</v>
      </c>
      <c r="B194" s="19">
        <v>958</v>
      </c>
      <c r="C194" s="19">
        <v>167</v>
      </c>
      <c r="D194" s="20">
        <v>0</v>
      </c>
      <c r="E194" s="19">
        <v>68</v>
      </c>
      <c r="F194" s="19">
        <v>9</v>
      </c>
      <c r="G194" s="19">
        <v>0</v>
      </c>
      <c r="H194" s="19">
        <v>15</v>
      </c>
      <c r="I194" s="19">
        <v>1</v>
      </c>
      <c r="J194" s="19">
        <v>72</v>
      </c>
    </row>
    <row r="195" spans="1:10" s="22" customFormat="1" ht="34.5" customHeight="1">
      <c r="A195" s="25" t="s">
        <v>256</v>
      </c>
      <c r="B195" s="23">
        <f>SUM(B192:B194)</f>
        <v>3954</v>
      </c>
      <c r="C195" s="23">
        <f>SUM(C192:C194)</f>
        <v>788</v>
      </c>
      <c r="D195" s="24">
        <v>0</v>
      </c>
      <c r="E195" s="23">
        <f t="shared" ref="E195:J195" si="11">SUM(E192:E194)</f>
        <v>339</v>
      </c>
      <c r="F195" s="23">
        <f t="shared" si="11"/>
        <v>68</v>
      </c>
      <c r="G195" s="23">
        <f t="shared" si="11"/>
        <v>1</v>
      </c>
      <c r="H195" s="23">
        <f t="shared" si="11"/>
        <v>69</v>
      </c>
      <c r="I195" s="23">
        <f t="shared" si="11"/>
        <v>4</v>
      </c>
      <c r="J195" s="23">
        <f t="shared" si="11"/>
        <v>298</v>
      </c>
    </row>
    <row r="196" spans="1:10" s="14" customFormat="1">
      <c r="A196" s="18" t="s">
        <v>187</v>
      </c>
      <c r="B196" s="19">
        <v>1391</v>
      </c>
      <c r="C196" s="19">
        <v>265</v>
      </c>
      <c r="D196" s="20">
        <v>0</v>
      </c>
      <c r="E196" s="19">
        <v>125</v>
      </c>
      <c r="F196" s="19">
        <v>17</v>
      </c>
      <c r="G196" s="19">
        <v>0</v>
      </c>
      <c r="H196" s="19">
        <v>25</v>
      </c>
      <c r="I196" s="19">
        <v>2</v>
      </c>
      <c r="J196" s="19">
        <v>91</v>
      </c>
    </row>
    <row r="197" spans="1:10" s="14" customFormat="1">
      <c r="A197" s="18" t="s">
        <v>188</v>
      </c>
      <c r="B197" s="19">
        <v>2841</v>
      </c>
      <c r="C197" s="19">
        <v>312</v>
      </c>
      <c r="D197" s="20">
        <v>0</v>
      </c>
      <c r="E197" s="19">
        <v>137</v>
      </c>
      <c r="F197" s="19">
        <v>27</v>
      </c>
      <c r="G197" s="19">
        <v>1</v>
      </c>
      <c r="H197" s="19">
        <v>31</v>
      </c>
      <c r="I197" s="19">
        <v>0</v>
      </c>
      <c r="J197" s="19">
        <v>105</v>
      </c>
    </row>
    <row r="198" spans="1:10" s="14" customFormat="1">
      <c r="A198" s="18" t="s">
        <v>189</v>
      </c>
      <c r="B198" s="19">
        <v>657</v>
      </c>
      <c r="C198" s="19">
        <v>214</v>
      </c>
      <c r="D198" s="20">
        <v>0</v>
      </c>
      <c r="E198" s="19">
        <v>119</v>
      </c>
      <c r="F198" s="19">
        <v>8</v>
      </c>
      <c r="G198" s="19">
        <v>2</v>
      </c>
      <c r="H198" s="19">
        <v>23</v>
      </c>
      <c r="I198" s="19">
        <v>0</v>
      </c>
      <c r="J198" s="19">
        <v>59</v>
      </c>
    </row>
    <row r="199" spans="1:10" s="14" customFormat="1">
      <c r="A199" s="18" t="s">
        <v>190</v>
      </c>
      <c r="B199" s="19">
        <v>1631</v>
      </c>
      <c r="C199" s="19">
        <v>420</v>
      </c>
      <c r="D199" s="20">
        <v>0</v>
      </c>
      <c r="E199" s="19">
        <v>268</v>
      </c>
      <c r="F199" s="19">
        <v>9</v>
      </c>
      <c r="G199" s="19">
        <v>1</v>
      </c>
      <c r="H199" s="19">
        <v>25</v>
      </c>
      <c r="I199" s="19">
        <v>2</v>
      </c>
      <c r="J199" s="19">
        <v>109</v>
      </c>
    </row>
    <row r="200" spans="1:10" s="14" customFormat="1">
      <c r="A200" s="18" t="s">
        <v>191</v>
      </c>
      <c r="B200" s="19">
        <v>1592</v>
      </c>
      <c r="C200" s="19">
        <v>173</v>
      </c>
      <c r="D200" s="20">
        <v>0</v>
      </c>
      <c r="E200" s="19">
        <v>78</v>
      </c>
      <c r="F200" s="19">
        <v>28</v>
      </c>
      <c r="G200" s="19">
        <v>0</v>
      </c>
      <c r="H200" s="19">
        <v>6</v>
      </c>
      <c r="I200" s="19">
        <v>0</v>
      </c>
      <c r="J200" s="19">
        <v>60</v>
      </c>
    </row>
    <row r="201" spans="1:10" s="14" customFormat="1">
      <c r="A201" s="18" t="s">
        <v>192</v>
      </c>
      <c r="B201" s="19">
        <v>763</v>
      </c>
      <c r="C201" s="19">
        <v>122</v>
      </c>
      <c r="D201" s="20">
        <v>0</v>
      </c>
      <c r="E201" s="19">
        <v>62</v>
      </c>
      <c r="F201" s="19">
        <v>14</v>
      </c>
      <c r="G201" s="19">
        <v>0</v>
      </c>
      <c r="H201" s="19">
        <v>9</v>
      </c>
      <c r="I201" s="19">
        <v>0</v>
      </c>
      <c r="J201" s="19">
        <v>36</v>
      </c>
    </row>
    <row r="202" spans="1:10" s="14" customFormat="1">
      <c r="A202" s="18" t="s">
        <v>193</v>
      </c>
      <c r="B202" s="19">
        <v>1127</v>
      </c>
      <c r="C202" s="19">
        <v>294</v>
      </c>
      <c r="D202" s="20">
        <v>0</v>
      </c>
      <c r="E202" s="19">
        <v>147</v>
      </c>
      <c r="F202" s="19">
        <v>13</v>
      </c>
      <c r="G202" s="19">
        <v>2</v>
      </c>
      <c r="H202" s="19">
        <v>33</v>
      </c>
      <c r="I202" s="19">
        <v>0</v>
      </c>
      <c r="J202" s="19">
        <v>94</v>
      </c>
    </row>
    <row r="203" spans="1:10" s="14" customFormat="1">
      <c r="A203" s="18" t="s">
        <v>194</v>
      </c>
      <c r="B203" s="19">
        <v>345</v>
      </c>
      <c r="C203" s="19">
        <v>66</v>
      </c>
      <c r="D203" s="20">
        <v>0</v>
      </c>
      <c r="E203" s="19">
        <v>24</v>
      </c>
      <c r="F203" s="19">
        <v>7</v>
      </c>
      <c r="G203" s="19">
        <v>0</v>
      </c>
      <c r="H203" s="19">
        <v>3</v>
      </c>
      <c r="I203" s="19">
        <v>0</v>
      </c>
      <c r="J203" s="19">
        <v>28</v>
      </c>
    </row>
    <row r="204" spans="1:10" s="14" customFormat="1">
      <c r="A204" s="18" t="s">
        <v>195</v>
      </c>
      <c r="B204" s="19">
        <v>1027</v>
      </c>
      <c r="C204" s="19">
        <v>300</v>
      </c>
      <c r="D204" s="20">
        <v>0</v>
      </c>
      <c r="E204" s="19">
        <v>169</v>
      </c>
      <c r="F204" s="19">
        <v>9</v>
      </c>
      <c r="G204" s="19">
        <v>0</v>
      </c>
      <c r="H204" s="19">
        <v>36</v>
      </c>
      <c r="I204" s="19">
        <v>1</v>
      </c>
      <c r="J204" s="19">
        <v>78</v>
      </c>
    </row>
    <row r="205" spans="1:10" s="22" customFormat="1" ht="34.5" customHeight="1">
      <c r="A205" s="25" t="s">
        <v>257</v>
      </c>
      <c r="B205" s="23">
        <f>SUM(B196:B204)</f>
        <v>11374</v>
      </c>
      <c r="C205" s="23">
        <f>SUM(C196:C204)</f>
        <v>2166</v>
      </c>
      <c r="D205" s="24">
        <v>0</v>
      </c>
      <c r="E205" s="23">
        <f t="shared" ref="E205:J205" si="12">SUM(E196:E204)</f>
        <v>1129</v>
      </c>
      <c r="F205" s="23">
        <f t="shared" si="12"/>
        <v>132</v>
      </c>
      <c r="G205" s="23">
        <f t="shared" si="12"/>
        <v>6</v>
      </c>
      <c r="H205" s="23">
        <f t="shared" si="12"/>
        <v>191</v>
      </c>
      <c r="I205" s="23">
        <f t="shared" si="12"/>
        <v>5</v>
      </c>
      <c r="J205" s="23">
        <f t="shared" si="12"/>
        <v>660</v>
      </c>
    </row>
    <row r="206" spans="1:10" s="14" customFormat="1">
      <c r="A206" s="18" t="s">
        <v>196</v>
      </c>
      <c r="B206" s="19">
        <v>727</v>
      </c>
      <c r="C206" s="19">
        <v>164</v>
      </c>
      <c r="D206" s="20">
        <v>0</v>
      </c>
      <c r="E206" s="19">
        <v>106</v>
      </c>
      <c r="F206" s="19">
        <v>15</v>
      </c>
      <c r="G206" s="19">
        <v>0</v>
      </c>
      <c r="H206" s="19">
        <v>20</v>
      </c>
      <c r="I206" s="19">
        <v>1</v>
      </c>
      <c r="J206" s="19">
        <v>22</v>
      </c>
    </row>
    <row r="207" spans="1:10" s="14" customFormat="1">
      <c r="A207" s="18" t="s">
        <v>197</v>
      </c>
      <c r="B207" s="19">
        <v>855</v>
      </c>
      <c r="C207" s="19">
        <v>241</v>
      </c>
      <c r="D207" s="20">
        <v>0</v>
      </c>
      <c r="E207" s="19">
        <v>158</v>
      </c>
      <c r="F207" s="19">
        <v>15</v>
      </c>
      <c r="G207" s="19">
        <v>0</v>
      </c>
      <c r="H207" s="19">
        <v>20</v>
      </c>
      <c r="I207" s="19">
        <v>2</v>
      </c>
      <c r="J207" s="19">
        <v>42</v>
      </c>
    </row>
    <row r="208" spans="1:10" s="14" customFormat="1">
      <c r="A208" s="18" t="s">
        <v>198</v>
      </c>
      <c r="B208" s="19">
        <v>1049</v>
      </c>
      <c r="C208" s="19">
        <v>177</v>
      </c>
      <c r="D208" s="20">
        <v>0</v>
      </c>
      <c r="E208" s="19">
        <v>73</v>
      </c>
      <c r="F208" s="19">
        <v>23</v>
      </c>
      <c r="G208" s="19">
        <v>1</v>
      </c>
      <c r="H208" s="19">
        <v>11</v>
      </c>
      <c r="I208" s="19">
        <v>0</v>
      </c>
      <c r="J208" s="19">
        <v>68</v>
      </c>
    </row>
    <row r="209" spans="1:10" s="14" customFormat="1">
      <c r="A209" s="18" t="s">
        <v>199</v>
      </c>
      <c r="B209" s="19">
        <v>392</v>
      </c>
      <c r="C209" s="19">
        <v>45</v>
      </c>
      <c r="D209" s="20">
        <v>0</v>
      </c>
      <c r="E209" s="19">
        <v>20</v>
      </c>
      <c r="F209" s="19">
        <v>5</v>
      </c>
      <c r="G209" s="19">
        <v>0</v>
      </c>
      <c r="H209" s="19">
        <v>4</v>
      </c>
      <c r="I209" s="19">
        <v>0</v>
      </c>
      <c r="J209" s="19">
        <v>15</v>
      </c>
    </row>
    <row r="210" spans="1:10" s="14" customFormat="1">
      <c r="A210" s="18" t="s">
        <v>200</v>
      </c>
      <c r="B210" s="19">
        <v>906</v>
      </c>
      <c r="C210" s="19">
        <v>146</v>
      </c>
      <c r="D210" s="20">
        <v>0</v>
      </c>
      <c r="E210" s="19">
        <v>71</v>
      </c>
      <c r="F210" s="19">
        <v>20</v>
      </c>
      <c r="G210" s="19">
        <v>0</v>
      </c>
      <c r="H210" s="19">
        <v>13</v>
      </c>
      <c r="I210" s="19">
        <v>2</v>
      </c>
      <c r="J210" s="19">
        <v>39</v>
      </c>
    </row>
    <row r="211" spans="1:10" s="14" customFormat="1">
      <c r="A211" s="18" t="s">
        <v>201</v>
      </c>
      <c r="B211" s="19">
        <v>907</v>
      </c>
      <c r="C211" s="19">
        <v>164</v>
      </c>
      <c r="D211" s="20">
        <v>0</v>
      </c>
      <c r="E211" s="19">
        <v>55</v>
      </c>
      <c r="F211" s="19">
        <v>17</v>
      </c>
      <c r="G211" s="19">
        <v>0</v>
      </c>
      <c r="H211" s="19">
        <v>11</v>
      </c>
      <c r="I211" s="19">
        <v>0</v>
      </c>
      <c r="J211" s="19">
        <v>80</v>
      </c>
    </row>
    <row r="212" spans="1:10" s="14" customFormat="1">
      <c r="A212" s="18" t="s">
        <v>202</v>
      </c>
      <c r="B212" s="19">
        <v>1017</v>
      </c>
      <c r="C212" s="19">
        <v>229</v>
      </c>
      <c r="D212" s="20">
        <v>0</v>
      </c>
      <c r="E212" s="19">
        <v>121</v>
      </c>
      <c r="F212" s="19">
        <v>16</v>
      </c>
      <c r="G212" s="19">
        <v>2</v>
      </c>
      <c r="H212" s="19">
        <v>17</v>
      </c>
      <c r="I212" s="19">
        <v>1</v>
      </c>
      <c r="J212" s="19">
        <v>70</v>
      </c>
    </row>
    <row r="213" spans="1:10" s="14" customFormat="1">
      <c r="A213" s="18" t="s">
        <v>203</v>
      </c>
      <c r="B213" s="19">
        <v>1059</v>
      </c>
      <c r="C213" s="19">
        <v>265</v>
      </c>
      <c r="D213" s="20">
        <v>0</v>
      </c>
      <c r="E213" s="19">
        <v>145</v>
      </c>
      <c r="F213" s="19">
        <v>35</v>
      </c>
      <c r="G213" s="19">
        <v>2</v>
      </c>
      <c r="H213" s="19">
        <v>28</v>
      </c>
      <c r="I213" s="19">
        <v>0</v>
      </c>
      <c r="J213" s="19">
        <v>52</v>
      </c>
    </row>
    <row r="214" spans="1:10" s="14" customFormat="1">
      <c r="A214" s="18" t="s">
        <v>204</v>
      </c>
      <c r="B214" s="19">
        <v>710</v>
      </c>
      <c r="C214" s="19">
        <v>143</v>
      </c>
      <c r="D214" s="20">
        <v>0</v>
      </c>
      <c r="E214" s="19">
        <v>67</v>
      </c>
      <c r="F214" s="19">
        <v>18</v>
      </c>
      <c r="G214" s="19">
        <v>0</v>
      </c>
      <c r="H214" s="19">
        <v>12</v>
      </c>
      <c r="I214" s="19">
        <v>0</v>
      </c>
      <c r="J214" s="19">
        <v>43</v>
      </c>
    </row>
    <row r="215" spans="1:10" s="14" customFormat="1">
      <c r="A215" s="18" t="s">
        <v>205</v>
      </c>
      <c r="B215" s="19">
        <v>757</v>
      </c>
      <c r="C215" s="19">
        <v>148</v>
      </c>
      <c r="D215" s="20">
        <v>0</v>
      </c>
      <c r="E215" s="19">
        <v>73</v>
      </c>
      <c r="F215" s="19">
        <v>15</v>
      </c>
      <c r="G215" s="19">
        <v>1</v>
      </c>
      <c r="H215" s="19">
        <v>13</v>
      </c>
      <c r="I215" s="19">
        <v>3</v>
      </c>
      <c r="J215" s="19">
        <v>42</v>
      </c>
    </row>
    <row r="216" spans="1:10" s="14" customFormat="1">
      <c r="A216" s="18" t="s">
        <v>206</v>
      </c>
      <c r="B216" s="19">
        <v>961</v>
      </c>
      <c r="C216" s="19">
        <v>108</v>
      </c>
      <c r="D216" s="20">
        <v>0</v>
      </c>
      <c r="E216" s="19">
        <v>32</v>
      </c>
      <c r="F216" s="19">
        <v>15</v>
      </c>
      <c r="G216" s="19">
        <v>2</v>
      </c>
      <c r="H216" s="19">
        <v>14</v>
      </c>
      <c r="I216" s="19">
        <v>1</v>
      </c>
      <c r="J216" s="19">
        <v>43</v>
      </c>
    </row>
    <row r="217" spans="1:10" s="14" customFormat="1">
      <c r="A217" s="18" t="s">
        <v>207</v>
      </c>
      <c r="B217" s="19">
        <v>925</v>
      </c>
      <c r="C217" s="19">
        <v>129</v>
      </c>
      <c r="D217" s="20">
        <v>0</v>
      </c>
      <c r="E217" s="19">
        <v>57</v>
      </c>
      <c r="F217" s="19">
        <v>14</v>
      </c>
      <c r="G217" s="19">
        <v>0</v>
      </c>
      <c r="H217" s="19">
        <v>12</v>
      </c>
      <c r="I217" s="19">
        <v>1</v>
      </c>
      <c r="J217" s="19">
        <v>44</v>
      </c>
    </row>
    <row r="218" spans="1:10" s="14" customFormat="1">
      <c r="A218" s="18" t="s">
        <v>208</v>
      </c>
      <c r="B218" s="19">
        <v>378</v>
      </c>
      <c r="C218" s="19">
        <v>58</v>
      </c>
      <c r="D218" s="20">
        <v>0</v>
      </c>
      <c r="E218" s="19">
        <v>25</v>
      </c>
      <c r="F218" s="19">
        <v>9</v>
      </c>
      <c r="G218" s="19">
        <v>0</v>
      </c>
      <c r="H218" s="19">
        <v>4</v>
      </c>
      <c r="I218" s="19">
        <v>1</v>
      </c>
      <c r="J218" s="19">
        <v>18</v>
      </c>
    </row>
    <row r="219" spans="1:10" s="14" customFormat="1">
      <c r="A219" s="18" t="s">
        <v>209</v>
      </c>
      <c r="B219" s="19">
        <v>335</v>
      </c>
      <c r="C219" s="19">
        <v>60</v>
      </c>
      <c r="D219" s="20">
        <v>0</v>
      </c>
      <c r="E219" s="19">
        <v>34</v>
      </c>
      <c r="F219" s="19">
        <v>2</v>
      </c>
      <c r="G219" s="19">
        <v>0</v>
      </c>
      <c r="H219" s="19">
        <v>2</v>
      </c>
      <c r="I219" s="19">
        <v>1</v>
      </c>
      <c r="J219" s="19">
        <v>20</v>
      </c>
    </row>
    <row r="220" spans="1:10" s="14" customFormat="1">
      <c r="A220" s="18" t="s">
        <v>210</v>
      </c>
      <c r="B220" s="19">
        <v>787</v>
      </c>
      <c r="C220" s="19">
        <v>129</v>
      </c>
      <c r="D220" s="20">
        <v>0</v>
      </c>
      <c r="E220" s="19">
        <v>52</v>
      </c>
      <c r="F220" s="19">
        <v>11</v>
      </c>
      <c r="G220" s="19">
        <v>0</v>
      </c>
      <c r="H220" s="19">
        <v>10</v>
      </c>
      <c r="I220" s="19">
        <v>0</v>
      </c>
      <c r="J220" s="19">
        <v>56</v>
      </c>
    </row>
    <row r="221" spans="1:10" s="14" customFormat="1">
      <c r="A221" s="18" t="s">
        <v>211</v>
      </c>
      <c r="B221" s="19">
        <v>1098</v>
      </c>
      <c r="C221" s="19">
        <v>184</v>
      </c>
      <c r="D221" s="20">
        <v>0</v>
      </c>
      <c r="E221" s="19">
        <v>122</v>
      </c>
      <c r="F221" s="19">
        <v>12</v>
      </c>
      <c r="G221" s="19">
        <v>2</v>
      </c>
      <c r="H221" s="19">
        <v>13</v>
      </c>
      <c r="I221" s="19">
        <v>0</v>
      </c>
      <c r="J221" s="19">
        <v>33</v>
      </c>
    </row>
    <row r="222" spans="1:10" s="14" customFormat="1">
      <c r="A222" s="18" t="s">
        <v>212</v>
      </c>
      <c r="B222" s="19">
        <v>700</v>
      </c>
      <c r="C222" s="19">
        <v>96</v>
      </c>
      <c r="D222" s="20">
        <v>0</v>
      </c>
      <c r="E222" s="19">
        <v>45</v>
      </c>
      <c r="F222" s="19">
        <v>10</v>
      </c>
      <c r="G222" s="19">
        <v>0</v>
      </c>
      <c r="H222" s="19">
        <v>19</v>
      </c>
      <c r="I222" s="19">
        <v>0</v>
      </c>
      <c r="J222" s="19">
        <v>21</v>
      </c>
    </row>
    <row r="223" spans="1:10" s="14" customFormat="1">
      <c r="A223" s="18" t="s">
        <v>213</v>
      </c>
      <c r="B223" s="19">
        <v>928</v>
      </c>
      <c r="C223" s="19">
        <v>199</v>
      </c>
      <c r="D223" s="20">
        <v>0</v>
      </c>
      <c r="E223" s="19">
        <v>92</v>
      </c>
      <c r="F223" s="19">
        <v>7</v>
      </c>
      <c r="G223" s="19">
        <v>1</v>
      </c>
      <c r="H223" s="19">
        <v>15</v>
      </c>
      <c r="I223" s="19">
        <v>0</v>
      </c>
      <c r="J223" s="19">
        <v>80</v>
      </c>
    </row>
    <row r="224" spans="1:10" s="14" customFormat="1">
      <c r="A224" s="18" t="s">
        <v>214</v>
      </c>
      <c r="B224" s="19">
        <v>555</v>
      </c>
      <c r="C224" s="19">
        <v>68</v>
      </c>
      <c r="D224" s="20">
        <v>0</v>
      </c>
      <c r="E224" s="19">
        <v>23</v>
      </c>
      <c r="F224" s="19">
        <v>11</v>
      </c>
      <c r="G224" s="19">
        <v>1</v>
      </c>
      <c r="H224" s="19">
        <v>8</v>
      </c>
      <c r="I224" s="19">
        <v>0</v>
      </c>
      <c r="J224" s="19">
        <v>23</v>
      </c>
    </row>
    <row r="225" spans="1:10" s="14" customFormat="1">
      <c r="A225" s="18" t="s">
        <v>215</v>
      </c>
      <c r="B225" s="19">
        <v>714</v>
      </c>
      <c r="C225" s="19">
        <v>91</v>
      </c>
      <c r="D225" s="20">
        <v>0</v>
      </c>
      <c r="E225" s="19">
        <v>37</v>
      </c>
      <c r="F225" s="19">
        <v>5</v>
      </c>
      <c r="G225" s="19">
        <v>0</v>
      </c>
      <c r="H225" s="19">
        <v>8</v>
      </c>
      <c r="I225" s="19">
        <v>2</v>
      </c>
      <c r="J225" s="19">
        <v>37</v>
      </c>
    </row>
    <row r="226" spans="1:10" s="14" customFormat="1">
      <c r="A226" s="18" t="s">
        <v>216</v>
      </c>
      <c r="B226" s="19">
        <v>1468</v>
      </c>
      <c r="C226" s="19">
        <v>257</v>
      </c>
      <c r="D226" s="20">
        <v>0</v>
      </c>
      <c r="E226" s="19">
        <v>146</v>
      </c>
      <c r="F226" s="19">
        <v>19</v>
      </c>
      <c r="G226" s="19">
        <v>2</v>
      </c>
      <c r="H226" s="19">
        <v>21</v>
      </c>
      <c r="I226" s="19">
        <v>1</v>
      </c>
      <c r="J226" s="19">
        <v>63</v>
      </c>
    </row>
    <row r="227" spans="1:10" s="14" customFormat="1">
      <c r="A227" s="18" t="s">
        <v>217</v>
      </c>
      <c r="B227" s="19">
        <v>948</v>
      </c>
      <c r="C227" s="19">
        <v>242</v>
      </c>
      <c r="D227" s="20">
        <v>0</v>
      </c>
      <c r="E227" s="19">
        <v>158</v>
      </c>
      <c r="F227" s="19">
        <v>16</v>
      </c>
      <c r="G227" s="19">
        <v>1</v>
      </c>
      <c r="H227" s="19">
        <v>17</v>
      </c>
      <c r="I227" s="19">
        <v>0</v>
      </c>
      <c r="J227" s="19">
        <v>44</v>
      </c>
    </row>
    <row r="228" spans="1:10" s="14" customFormat="1">
      <c r="A228" s="18" t="s">
        <v>218</v>
      </c>
      <c r="B228" s="19">
        <v>488</v>
      </c>
      <c r="C228" s="19">
        <v>67</v>
      </c>
      <c r="D228" s="20">
        <v>0</v>
      </c>
      <c r="E228" s="19">
        <v>29</v>
      </c>
      <c r="F228" s="19">
        <v>7</v>
      </c>
      <c r="G228" s="19">
        <v>0</v>
      </c>
      <c r="H228" s="19">
        <v>7</v>
      </c>
      <c r="I228" s="19">
        <v>0</v>
      </c>
      <c r="J228" s="19">
        <v>23</v>
      </c>
    </row>
    <row r="229" spans="1:10" s="14" customFormat="1">
      <c r="A229" s="18" t="s">
        <v>219</v>
      </c>
      <c r="B229" s="19">
        <v>1696</v>
      </c>
      <c r="C229" s="19">
        <v>260</v>
      </c>
      <c r="D229" s="20">
        <v>0</v>
      </c>
      <c r="E229" s="19">
        <v>139</v>
      </c>
      <c r="F229" s="19">
        <v>16</v>
      </c>
      <c r="G229" s="19">
        <v>2</v>
      </c>
      <c r="H229" s="19">
        <v>11</v>
      </c>
      <c r="I229" s="19">
        <v>0</v>
      </c>
      <c r="J229" s="19">
        <v>91</v>
      </c>
    </row>
    <row r="230" spans="1:10" s="14" customFormat="1">
      <c r="A230" s="18" t="s">
        <v>220</v>
      </c>
      <c r="B230" s="19">
        <v>0</v>
      </c>
      <c r="C230" s="19">
        <v>137</v>
      </c>
      <c r="D230" s="20">
        <v>0.14050000000000001</v>
      </c>
      <c r="E230" s="19">
        <v>55</v>
      </c>
      <c r="F230" s="19">
        <v>12</v>
      </c>
      <c r="G230" s="19">
        <v>0</v>
      </c>
      <c r="H230" s="19">
        <v>7</v>
      </c>
      <c r="I230" s="19">
        <v>0</v>
      </c>
      <c r="J230" s="19">
        <v>61</v>
      </c>
    </row>
    <row r="231" spans="1:10" s="14" customFormat="1">
      <c r="A231" s="18" t="s">
        <v>221</v>
      </c>
      <c r="B231" s="19">
        <v>1159</v>
      </c>
      <c r="C231" s="19">
        <v>261</v>
      </c>
      <c r="D231" s="20">
        <v>0</v>
      </c>
      <c r="E231" s="19">
        <v>168</v>
      </c>
      <c r="F231" s="19">
        <v>14</v>
      </c>
      <c r="G231" s="19">
        <v>0</v>
      </c>
      <c r="H231" s="19">
        <v>15</v>
      </c>
      <c r="I231" s="19">
        <v>0</v>
      </c>
      <c r="J231" s="19">
        <v>62</v>
      </c>
    </row>
    <row r="232" spans="1:10" s="14" customFormat="1">
      <c r="A232" s="18" t="s">
        <v>222</v>
      </c>
      <c r="B232" s="19">
        <v>1187</v>
      </c>
      <c r="C232" s="19">
        <v>259</v>
      </c>
      <c r="D232" s="20">
        <v>0</v>
      </c>
      <c r="E232" s="19">
        <v>162</v>
      </c>
      <c r="F232" s="19">
        <v>15</v>
      </c>
      <c r="G232" s="19">
        <v>0</v>
      </c>
      <c r="H232" s="19">
        <v>13</v>
      </c>
      <c r="I232" s="19">
        <v>0</v>
      </c>
      <c r="J232" s="19">
        <v>68</v>
      </c>
    </row>
    <row r="233" spans="1:10" s="14" customFormat="1">
      <c r="A233" s="18" t="s">
        <v>223</v>
      </c>
      <c r="B233" s="19">
        <v>943</v>
      </c>
      <c r="C233" s="19">
        <v>205</v>
      </c>
      <c r="D233" s="20">
        <v>0</v>
      </c>
      <c r="E233" s="19">
        <v>130</v>
      </c>
      <c r="F233" s="19">
        <v>14</v>
      </c>
      <c r="G233" s="19">
        <v>0</v>
      </c>
      <c r="H233" s="19">
        <v>13</v>
      </c>
      <c r="I233" s="19">
        <v>2</v>
      </c>
      <c r="J233" s="19">
        <v>44</v>
      </c>
    </row>
    <row r="234" spans="1:10" s="14" customFormat="1">
      <c r="A234" s="18" t="s">
        <v>224</v>
      </c>
      <c r="B234" s="19">
        <v>1198</v>
      </c>
      <c r="C234" s="19">
        <v>162</v>
      </c>
      <c r="D234" s="20">
        <v>0</v>
      </c>
      <c r="E234" s="19">
        <v>81</v>
      </c>
      <c r="F234" s="19">
        <v>14</v>
      </c>
      <c r="G234" s="19">
        <v>3</v>
      </c>
      <c r="H234" s="19">
        <v>10</v>
      </c>
      <c r="I234" s="19">
        <v>1</v>
      </c>
      <c r="J234" s="19">
        <v>51</v>
      </c>
    </row>
    <row r="235" spans="1:10" s="14" customFormat="1">
      <c r="A235" s="18" t="s">
        <v>225</v>
      </c>
      <c r="B235" s="19">
        <v>999</v>
      </c>
      <c r="C235" s="19">
        <v>213</v>
      </c>
      <c r="D235" s="20">
        <v>0</v>
      </c>
      <c r="E235" s="19">
        <v>117</v>
      </c>
      <c r="F235" s="19">
        <v>15</v>
      </c>
      <c r="G235" s="19">
        <v>0</v>
      </c>
      <c r="H235" s="19">
        <v>19</v>
      </c>
      <c r="I235" s="19">
        <v>0</v>
      </c>
      <c r="J235" s="19">
        <v>60</v>
      </c>
    </row>
    <row r="236" spans="1:10" s="14" customFormat="1">
      <c r="A236" s="18" t="s">
        <v>226</v>
      </c>
      <c r="B236" s="19">
        <v>1148</v>
      </c>
      <c r="C236" s="19">
        <v>267</v>
      </c>
      <c r="D236" s="20">
        <v>0</v>
      </c>
      <c r="E236" s="19">
        <v>157</v>
      </c>
      <c r="F236" s="19">
        <v>22</v>
      </c>
      <c r="G236" s="19">
        <v>2</v>
      </c>
      <c r="H236" s="19">
        <v>12</v>
      </c>
      <c r="I236" s="19">
        <v>2</v>
      </c>
      <c r="J236" s="19">
        <v>71</v>
      </c>
    </row>
    <row r="237" spans="1:10" s="14" customFormat="1">
      <c r="A237" s="18" t="s">
        <v>227</v>
      </c>
      <c r="B237" s="19">
        <v>774</v>
      </c>
      <c r="C237" s="19">
        <v>167</v>
      </c>
      <c r="D237" s="20">
        <v>0</v>
      </c>
      <c r="E237" s="19">
        <v>121</v>
      </c>
      <c r="F237" s="19">
        <v>9</v>
      </c>
      <c r="G237" s="19">
        <v>0</v>
      </c>
      <c r="H237" s="19">
        <v>12</v>
      </c>
      <c r="I237" s="19">
        <v>0</v>
      </c>
      <c r="J237" s="19">
        <v>23</v>
      </c>
    </row>
    <row r="238" spans="1:10" s="14" customFormat="1">
      <c r="A238" s="18" t="s">
        <v>228</v>
      </c>
      <c r="B238" s="19">
        <v>823</v>
      </c>
      <c r="C238" s="19">
        <v>151</v>
      </c>
      <c r="D238" s="20">
        <v>0</v>
      </c>
      <c r="E238" s="19">
        <v>79</v>
      </c>
      <c r="F238" s="19">
        <v>5</v>
      </c>
      <c r="G238" s="19">
        <v>2</v>
      </c>
      <c r="H238" s="19">
        <v>16</v>
      </c>
      <c r="I238" s="19">
        <v>0</v>
      </c>
      <c r="J238" s="19">
        <v>49</v>
      </c>
    </row>
    <row r="239" spans="1:10" s="14" customFormat="1">
      <c r="A239" s="18" t="s">
        <v>229</v>
      </c>
      <c r="B239" s="19">
        <v>972</v>
      </c>
      <c r="C239" s="19">
        <v>143</v>
      </c>
      <c r="D239" s="20">
        <v>0</v>
      </c>
      <c r="E239" s="19">
        <v>71</v>
      </c>
      <c r="F239" s="19">
        <v>9</v>
      </c>
      <c r="G239" s="19">
        <v>0</v>
      </c>
      <c r="H239" s="19">
        <v>6</v>
      </c>
      <c r="I239" s="19">
        <v>0</v>
      </c>
      <c r="J239" s="19">
        <v>55</v>
      </c>
    </row>
    <row r="240" spans="1:10" s="22" customFormat="1" ht="34.5" customHeight="1">
      <c r="A240" s="25" t="s">
        <v>258</v>
      </c>
      <c r="B240" s="23">
        <f>SUM(B206:B239)</f>
        <v>29563</v>
      </c>
      <c r="C240" s="23">
        <f>SUM(C206:C239)</f>
        <v>5635</v>
      </c>
      <c r="D240" s="24">
        <f>C240/B240</f>
        <v>0.19060988397659237</v>
      </c>
      <c r="E240" s="23">
        <f t="shared" ref="E240:J240" si="13">SUM(E206:E239)</f>
        <v>3021</v>
      </c>
      <c r="F240" s="23">
        <f t="shared" si="13"/>
        <v>462</v>
      </c>
      <c r="G240" s="23">
        <f t="shared" si="13"/>
        <v>24</v>
      </c>
      <c r="H240" s="23">
        <f t="shared" si="13"/>
        <v>433</v>
      </c>
      <c r="I240" s="23">
        <f t="shared" si="13"/>
        <v>21</v>
      </c>
      <c r="J240" s="23">
        <f t="shared" si="13"/>
        <v>1613</v>
      </c>
    </row>
    <row r="241" spans="1:10" s="14" customFormat="1">
      <c r="A241" s="18" t="s">
        <v>230</v>
      </c>
      <c r="B241" s="19">
        <v>730</v>
      </c>
      <c r="C241" s="19">
        <v>151</v>
      </c>
      <c r="D241" s="20">
        <v>0</v>
      </c>
      <c r="E241" s="19">
        <v>59</v>
      </c>
      <c r="F241" s="19">
        <v>21</v>
      </c>
      <c r="G241" s="19">
        <v>1</v>
      </c>
      <c r="H241" s="19">
        <v>8</v>
      </c>
      <c r="I241" s="19">
        <v>2</v>
      </c>
      <c r="J241" s="19">
        <v>55</v>
      </c>
    </row>
    <row r="242" spans="1:10" s="14" customFormat="1">
      <c r="A242" s="18" t="s">
        <v>231</v>
      </c>
      <c r="B242" s="19">
        <v>2417</v>
      </c>
      <c r="C242" s="19">
        <v>340</v>
      </c>
      <c r="D242" s="20">
        <v>0</v>
      </c>
      <c r="E242" s="19">
        <v>131</v>
      </c>
      <c r="F242" s="19">
        <v>30</v>
      </c>
      <c r="G242" s="19">
        <v>1</v>
      </c>
      <c r="H242" s="19">
        <v>27</v>
      </c>
      <c r="I242" s="19">
        <v>0</v>
      </c>
      <c r="J242" s="19">
        <v>146</v>
      </c>
    </row>
    <row r="243" spans="1:10" s="14" customFormat="1">
      <c r="A243" s="18" t="s">
        <v>232</v>
      </c>
      <c r="B243" s="19">
        <v>925</v>
      </c>
      <c r="C243" s="19">
        <v>283</v>
      </c>
      <c r="D243" s="20">
        <v>0</v>
      </c>
      <c r="E243" s="19">
        <v>138</v>
      </c>
      <c r="F243" s="19">
        <v>29</v>
      </c>
      <c r="G243" s="19">
        <v>1</v>
      </c>
      <c r="H243" s="19">
        <v>25</v>
      </c>
      <c r="I243" s="19">
        <v>0</v>
      </c>
      <c r="J243" s="19">
        <v>85</v>
      </c>
    </row>
    <row r="244" spans="1:10" s="14" customFormat="1">
      <c r="A244" s="18" t="s">
        <v>233</v>
      </c>
      <c r="B244" s="19">
        <v>1182</v>
      </c>
      <c r="C244" s="19">
        <v>387</v>
      </c>
      <c r="D244" s="20">
        <v>0</v>
      </c>
      <c r="E244" s="19">
        <v>204</v>
      </c>
      <c r="F244" s="19">
        <v>29</v>
      </c>
      <c r="G244" s="19">
        <v>2</v>
      </c>
      <c r="H244" s="19">
        <v>32</v>
      </c>
      <c r="I244" s="19">
        <v>3</v>
      </c>
      <c r="J244" s="19">
        <v>102</v>
      </c>
    </row>
    <row r="245" spans="1:10" s="14" customFormat="1">
      <c r="A245" s="18" t="s">
        <v>234</v>
      </c>
      <c r="B245" s="19">
        <v>2065</v>
      </c>
      <c r="C245" s="19">
        <v>350</v>
      </c>
      <c r="D245" s="20">
        <v>0</v>
      </c>
      <c r="E245" s="19">
        <v>141</v>
      </c>
      <c r="F245" s="19">
        <v>32</v>
      </c>
      <c r="G245" s="19">
        <v>1</v>
      </c>
      <c r="H245" s="19">
        <v>27</v>
      </c>
      <c r="I245" s="19">
        <v>0</v>
      </c>
      <c r="J245" s="19">
        <v>139</v>
      </c>
    </row>
    <row r="246" spans="1:10" s="14" customFormat="1">
      <c r="A246" s="18" t="s">
        <v>235</v>
      </c>
      <c r="B246" s="19">
        <v>1966</v>
      </c>
      <c r="C246" s="19">
        <v>434</v>
      </c>
      <c r="D246" s="20">
        <v>0</v>
      </c>
      <c r="E246" s="19">
        <v>215</v>
      </c>
      <c r="F246" s="19">
        <v>39</v>
      </c>
      <c r="G246" s="19">
        <v>1</v>
      </c>
      <c r="H246" s="19">
        <v>45</v>
      </c>
      <c r="I246" s="19">
        <v>2</v>
      </c>
      <c r="J246" s="19">
        <v>125</v>
      </c>
    </row>
    <row r="247" spans="1:10" s="22" customFormat="1" ht="34.5" customHeight="1">
      <c r="A247" s="25" t="s">
        <v>259</v>
      </c>
      <c r="B247" s="23">
        <f>SUM(B241:B246)</f>
        <v>9285</v>
      </c>
      <c r="C247" s="23">
        <f>SUM(C241:C246)</f>
        <v>1945</v>
      </c>
      <c r="D247" s="24">
        <v>0</v>
      </c>
      <c r="E247" s="23">
        <f t="shared" ref="E247:J247" si="14">SUM(E241:E246)</f>
        <v>888</v>
      </c>
      <c r="F247" s="23">
        <f t="shared" si="14"/>
        <v>180</v>
      </c>
      <c r="G247" s="23">
        <f t="shared" si="14"/>
        <v>7</v>
      </c>
      <c r="H247" s="23">
        <f t="shared" si="14"/>
        <v>164</v>
      </c>
      <c r="I247" s="23">
        <f t="shared" si="14"/>
        <v>7</v>
      </c>
      <c r="J247" s="23">
        <f t="shared" si="14"/>
        <v>652</v>
      </c>
    </row>
    <row r="248" spans="1:10" s="14" customFormat="1">
      <c r="A248" s="18" t="s">
        <v>236</v>
      </c>
      <c r="B248" s="19">
        <v>475</v>
      </c>
      <c r="C248" s="19">
        <v>86</v>
      </c>
      <c r="D248" s="20">
        <v>0</v>
      </c>
      <c r="E248" s="19">
        <v>32</v>
      </c>
      <c r="F248" s="19">
        <v>11</v>
      </c>
      <c r="G248" s="19">
        <v>0</v>
      </c>
      <c r="H248" s="19">
        <v>8</v>
      </c>
      <c r="I248" s="19">
        <v>0</v>
      </c>
      <c r="J248" s="19">
        <v>35</v>
      </c>
    </row>
    <row r="249" spans="1:10" s="14" customFormat="1">
      <c r="A249" s="18" t="s">
        <v>237</v>
      </c>
      <c r="B249" s="19">
        <v>751</v>
      </c>
      <c r="C249" s="19">
        <v>164</v>
      </c>
      <c r="D249" s="20">
        <v>0</v>
      </c>
      <c r="E249" s="19">
        <v>62</v>
      </c>
      <c r="F249" s="19">
        <v>19</v>
      </c>
      <c r="G249" s="19">
        <v>0</v>
      </c>
      <c r="H249" s="19">
        <v>21</v>
      </c>
      <c r="I249" s="19">
        <v>3</v>
      </c>
      <c r="J249" s="19">
        <v>55</v>
      </c>
    </row>
    <row r="250" spans="1:10" s="22" customFormat="1" ht="34.5" customHeight="1">
      <c r="A250" s="25" t="s">
        <v>260</v>
      </c>
      <c r="B250" s="23">
        <f>SUM(B248:B249)</f>
        <v>1226</v>
      </c>
      <c r="C250" s="23">
        <f>SUM(C248:C249)</f>
        <v>250</v>
      </c>
      <c r="D250" s="24">
        <v>0</v>
      </c>
      <c r="E250" s="23">
        <f t="shared" ref="E250:J250" si="15">SUM(E248:E249)</f>
        <v>94</v>
      </c>
      <c r="F250" s="23">
        <f t="shared" si="15"/>
        <v>30</v>
      </c>
      <c r="G250" s="23">
        <f t="shared" si="15"/>
        <v>0</v>
      </c>
      <c r="H250" s="23">
        <f t="shared" si="15"/>
        <v>29</v>
      </c>
      <c r="I250" s="23">
        <f t="shared" si="15"/>
        <v>3</v>
      </c>
      <c r="J250" s="23">
        <f t="shared" si="15"/>
        <v>90</v>
      </c>
    </row>
    <row r="251" spans="1:10" s="22" customFormat="1" ht="34.5" customHeight="1">
      <c r="A251" s="25" t="s">
        <v>261</v>
      </c>
      <c r="B251" s="23">
        <f>SUM(, B22, B44, B51, B54, B56, B67, B103, B163, B185, B189, B191, B195, B205, B240, B247, B250)</f>
        <v>209005</v>
      </c>
      <c r="C251" s="23">
        <f>SUM(, C22, C44, C51, C54, C56, C67, C103, C163, C185, C189, C191, C195, C205, C240, C247, C250)</f>
        <v>36018</v>
      </c>
      <c r="D251" s="24">
        <f>C251/B251</f>
        <v>0.17233080548312241</v>
      </c>
      <c r="E251" s="23">
        <f t="shared" ref="E251:J251" si="16">SUM(, E22, E44, E51, E54, E56, E67, E103, E163, E185, E189, E191, E195, E205, E240, E247, E250)</f>
        <v>17600</v>
      </c>
      <c r="F251" s="23">
        <f t="shared" si="16"/>
        <v>3339</v>
      </c>
      <c r="G251" s="23">
        <f t="shared" si="16"/>
        <v>123</v>
      </c>
      <c r="H251" s="23">
        <f t="shared" si="16"/>
        <v>2884</v>
      </c>
      <c r="I251" s="23">
        <f t="shared" si="16"/>
        <v>161</v>
      </c>
      <c r="J251" s="23">
        <f t="shared" si="16"/>
        <v>11332</v>
      </c>
    </row>
    <row r="252" spans="1:10" s="14" customFormat="1">
      <c r="A252" s="18" t="s">
        <v>262</v>
      </c>
      <c r="B252" s="18">
        <f>SUM(, B251)</f>
        <v>209005</v>
      </c>
      <c r="C252" s="18">
        <f>SUM(, C251)</f>
        <v>36018</v>
      </c>
      <c r="D252" s="26">
        <f>C252/B252</f>
        <v>0.17233080548312241</v>
      </c>
      <c r="E252" s="18">
        <f t="shared" ref="E252:J252" si="17">SUM(, E251)</f>
        <v>17600</v>
      </c>
      <c r="F252" s="18">
        <f t="shared" si="17"/>
        <v>3339</v>
      </c>
      <c r="G252" s="18">
        <f t="shared" si="17"/>
        <v>123</v>
      </c>
      <c r="H252" s="18">
        <f t="shared" si="17"/>
        <v>2884</v>
      </c>
      <c r="I252" s="18">
        <f t="shared" si="17"/>
        <v>161</v>
      </c>
      <c r="J252" s="18">
        <f t="shared" si="17"/>
        <v>11332</v>
      </c>
    </row>
    <row r="253" spans="1:10">
      <c r="A253" s="15" t="s">
        <v>989</v>
      </c>
      <c r="B253" s="15">
        <v>55050</v>
      </c>
      <c r="C253" s="15">
        <v>5634</v>
      </c>
      <c r="D253" s="32">
        <v>0.1023</v>
      </c>
      <c r="E253" s="15">
        <v>2503</v>
      </c>
      <c r="F253" s="15">
        <v>507</v>
      </c>
      <c r="G253" s="15">
        <v>28</v>
      </c>
      <c r="H253" s="15">
        <v>487</v>
      </c>
      <c r="I253" s="15">
        <v>27</v>
      </c>
      <c r="J253" s="15">
        <v>1957</v>
      </c>
    </row>
    <row r="254" spans="1:10">
      <c r="A254" s="31" t="s">
        <v>262</v>
      </c>
      <c r="B254" s="31">
        <f>SUM(B252:B253)</f>
        <v>264055</v>
      </c>
      <c r="C254" s="31">
        <f>SUM(C252:C253)</f>
        <v>41652</v>
      </c>
      <c r="D254" s="33">
        <f>AVERAGE(D252:D253)</f>
        <v>0.1373154027415612</v>
      </c>
      <c r="E254" s="31">
        <f t="shared" ref="E254:J254" si="18">SUM(E252:E253)</f>
        <v>20103</v>
      </c>
      <c r="F254" s="31">
        <f t="shared" si="18"/>
        <v>3846</v>
      </c>
      <c r="G254" s="31">
        <f t="shared" si="18"/>
        <v>151</v>
      </c>
      <c r="H254" s="31">
        <f t="shared" si="18"/>
        <v>3371</v>
      </c>
      <c r="I254" s="31">
        <f t="shared" si="18"/>
        <v>188</v>
      </c>
      <c r="J254" s="31">
        <f t="shared" si="18"/>
        <v>13289</v>
      </c>
    </row>
  </sheetData>
  <mergeCells count="6">
    <mergeCell ref="E5:V5"/>
    <mergeCell ref="E4:V4"/>
    <mergeCell ref="A1:D1"/>
    <mergeCell ref="A2:D2"/>
    <mergeCell ref="A3:D3"/>
    <mergeCell ref="A4:D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6" manualBreakCount="6">
    <brk id="5" max="1048575" man="1"/>
    <brk id="6" max="1048575" man="1"/>
    <brk id="7" max="1048575" man="1"/>
    <brk id="8" max="1048575" man="1"/>
    <brk id="9" max="1048575" man="1"/>
    <brk id="10"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342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FF"/>
  </sheetPr>
  <dimension ref="A1:AB26"/>
  <sheetViews>
    <sheetView workbookViewId="0">
      <pane xSplit="4" ySplit="6" topLeftCell="E7" activePane="bottomRight" state="frozen"/>
      <selection pane="topRight" activeCell="G1" sqref="G1"/>
      <selection pane="bottomLeft" activeCell="A7" sqref="A7"/>
      <selection pane="bottomRight" activeCell="E5" sqref="E5:AB5"/>
    </sheetView>
  </sheetViews>
  <sheetFormatPr defaultRowHeight="15"/>
  <cols>
    <col min="1" max="1" width="13.7109375" customWidth="1"/>
    <col min="2" max="3" width="6.7109375" customWidth="1"/>
    <col min="4" max="4" width="9.7109375" customWidth="1"/>
    <col min="5" max="28" width="5.7109375" customWidth="1"/>
  </cols>
  <sheetData>
    <row r="1" spans="1:28">
      <c r="A1" s="56" t="s">
        <v>3</v>
      </c>
      <c r="B1" s="56"/>
      <c r="C1" s="56"/>
      <c r="D1" s="56"/>
    </row>
    <row r="2" spans="1:28">
      <c r="A2" s="56" t="s">
        <v>6</v>
      </c>
      <c r="B2" s="56"/>
      <c r="C2" s="56"/>
      <c r="D2" s="56"/>
    </row>
    <row r="3" spans="1:28">
      <c r="A3" s="57" t="s">
        <v>1</v>
      </c>
      <c r="B3" s="57"/>
      <c r="C3" s="57"/>
      <c r="D3" s="57"/>
    </row>
    <row r="4" spans="1:28">
      <c r="A4" s="57" t="s">
        <v>2</v>
      </c>
      <c r="B4" s="57"/>
      <c r="C4" s="57"/>
      <c r="D4" s="57"/>
      <c r="E4" s="56" t="s">
        <v>349</v>
      </c>
      <c r="F4" s="56"/>
      <c r="G4" s="56"/>
      <c r="H4" s="56"/>
      <c r="I4" s="56"/>
      <c r="J4" s="56"/>
      <c r="K4" s="56"/>
      <c r="L4" s="56"/>
      <c r="M4" s="56"/>
      <c r="N4" s="56"/>
      <c r="O4" s="56"/>
      <c r="P4" s="56"/>
      <c r="Q4" s="56"/>
      <c r="R4" s="56"/>
      <c r="S4" s="56"/>
      <c r="T4" s="56"/>
      <c r="U4" s="56"/>
      <c r="V4" s="56"/>
      <c r="W4" s="56"/>
      <c r="X4" s="56"/>
      <c r="Y4" s="56"/>
      <c r="Z4" s="56"/>
      <c r="AA4" s="56"/>
      <c r="AB4" s="56"/>
    </row>
    <row r="5" spans="1:28" ht="25.5" customHeight="1">
      <c r="E5" s="55" t="s">
        <v>349</v>
      </c>
      <c r="F5" s="55"/>
      <c r="G5" s="55"/>
      <c r="H5" s="55"/>
      <c r="I5" s="55"/>
      <c r="J5" s="55"/>
      <c r="K5" s="55"/>
      <c r="L5" s="55"/>
      <c r="M5" s="55"/>
      <c r="N5" s="55"/>
      <c r="O5" s="55"/>
      <c r="P5" s="55"/>
      <c r="Q5" s="55"/>
      <c r="R5" s="55"/>
      <c r="S5" s="55"/>
      <c r="T5" s="55"/>
      <c r="U5" s="55"/>
      <c r="V5" s="55"/>
      <c r="W5" s="55"/>
      <c r="X5" s="55"/>
      <c r="Y5" s="55"/>
      <c r="Z5" s="55"/>
      <c r="AA5" s="55"/>
      <c r="AB5" s="55"/>
    </row>
    <row r="6" spans="1:28" s="12" customFormat="1" ht="150" customHeight="1">
      <c r="B6" s="13" t="s">
        <v>7</v>
      </c>
      <c r="C6" s="13" t="s">
        <v>8</v>
      </c>
      <c r="D6" s="13" t="s">
        <v>9</v>
      </c>
      <c r="E6" s="21" t="s">
        <v>350</v>
      </c>
      <c r="F6" s="21" t="s">
        <v>351</v>
      </c>
      <c r="G6" s="21" t="s">
        <v>352</v>
      </c>
      <c r="H6" s="21" t="s">
        <v>353</v>
      </c>
      <c r="I6" s="21" t="s">
        <v>354</v>
      </c>
      <c r="J6" s="21" t="s">
        <v>355</v>
      </c>
      <c r="K6" s="21" t="s">
        <v>356</v>
      </c>
      <c r="L6" s="21" t="s">
        <v>357</v>
      </c>
      <c r="M6" s="21" t="s">
        <v>358</v>
      </c>
      <c r="N6" s="21" t="s">
        <v>359</v>
      </c>
      <c r="O6" s="21" t="s">
        <v>360</v>
      </c>
      <c r="P6" s="21" t="s">
        <v>361</v>
      </c>
    </row>
    <row r="7" spans="1:28">
      <c r="A7" s="15" t="s">
        <v>10</v>
      </c>
      <c r="B7" s="16">
        <v>800</v>
      </c>
      <c r="C7" s="16">
        <v>162</v>
      </c>
      <c r="D7" s="17">
        <f t="shared" ref="D7:D24" si="0">C7/B7</f>
        <v>0.20250000000000001</v>
      </c>
      <c r="E7" s="16">
        <v>60</v>
      </c>
      <c r="F7" s="16">
        <v>64</v>
      </c>
      <c r="G7" s="16">
        <v>55</v>
      </c>
      <c r="H7" s="16">
        <v>16</v>
      </c>
      <c r="I7" s="16">
        <v>18</v>
      </c>
      <c r="J7" s="16">
        <v>17</v>
      </c>
      <c r="K7" s="16">
        <v>24</v>
      </c>
      <c r="L7" s="16">
        <v>21</v>
      </c>
      <c r="M7" s="16">
        <v>16</v>
      </c>
      <c r="N7" s="16">
        <v>52</v>
      </c>
      <c r="O7" s="16">
        <v>47</v>
      </c>
      <c r="P7" s="16">
        <v>43</v>
      </c>
    </row>
    <row r="8" spans="1:28" s="14" customFormat="1">
      <c r="A8" s="18" t="s">
        <v>11</v>
      </c>
      <c r="B8" s="19">
        <v>435</v>
      </c>
      <c r="C8" s="19">
        <v>72</v>
      </c>
      <c r="D8" s="20">
        <f t="shared" si="0"/>
        <v>0.16551724137931034</v>
      </c>
      <c r="E8" s="19">
        <v>21</v>
      </c>
      <c r="F8" s="19">
        <v>30</v>
      </c>
      <c r="G8" s="19">
        <v>25</v>
      </c>
      <c r="H8" s="19">
        <v>7</v>
      </c>
      <c r="I8" s="19">
        <v>3</v>
      </c>
      <c r="J8" s="19">
        <v>5</v>
      </c>
      <c r="K8" s="19">
        <v>7</v>
      </c>
      <c r="L8" s="19">
        <v>7</v>
      </c>
      <c r="M8" s="19">
        <v>8</v>
      </c>
      <c r="N8" s="19">
        <v>29</v>
      </c>
      <c r="O8" s="19">
        <v>26</v>
      </c>
      <c r="P8" s="19">
        <v>22</v>
      </c>
    </row>
    <row r="9" spans="1:28" s="14" customFormat="1">
      <c r="A9" s="18" t="s">
        <v>12</v>
      </c>
      <c r="B9" s="19">
        <v>498</v>
      </c>
      <c r="C9" s="19">
        <v>66</v>
      </c>
      <c r="D9" s="20">
        <f t="shared" si="0"/>
        <v>0.13253012048192772</v>
      </c>
      <c r="E9" s="19">
        <v>18</v>
      </c>
      <c r="F9" s="19">
        <v>17</v>
      </c>
      <c r="G9" s="19">
        <v>18</v>
      </c>
      <c r="H9" s="19">
        <v>7</v>
      </c>
      <c r="I9" s="19">
        <v>7</v>
      </c>
      <c r="J9" s="19">
        <v>7</v>
      </c>
      <c r="K9" s="19">
        <v>7</v>
      </c>
      <c r="L9" s="19">
        <v>6</v>
      </c>
      <c r="M9" s="19">
        <v>6</v>
      </c>
      <c r="N9" s="19">
        <v>31</v>
      </c>
      <c r="O9" s="19">
        <v>26</v>
      </c>
      <c r="P9" s="19">
        <v>24</v>
      </c>
    </row>
    <row r="10" spans="1:28" s="14" customFormat="1">
      <c r="A10" s="18" t="s">
        <v>13</v>
      </c>
      <c r="B10" s="19">
        <v>734</v>
      </c>
      <c r="C10" s="19">
        <v>77</v>
      </c>
      <c r="D10" s="20">
        <f t="shared" si="0"/>
        <v>0.10490463215258855</v>
      </c>
      <c r="E10" s="19">
        <v>16</v>
      </c>
      <c r="F10" s="19">
        <v>16</v>
      </c>
      <c r="G10" s="19">
        <v>15</v>
      </c>
      <c r="H10" s="19">
        <v>13</v>
      </c>
      <c r="I10" s="19">
        <v>11</v>
      </c>
      <c r="J10" s="19">
        <v>13</v>
      </c>
      <c r="K10" s="19">
        <v>6</v>
      </c>
      <c r="L10" s="19">
        <v>9</v>
      </c>
      <c r="M10" s="19">
        <v>6</v>
      </c>
      <c r="N10" s="19">
        <v>30</v>
      </c>
      <c r="O10" s="19">
        <v>26</v>
      </c>
      <c r="P10" s="19">
        <v>27</v>
      </c>
    </row>
    <row r="11" spans="1:28" s="14" customFormat="1">
      <c r="A11" s="18" t="s">
        <v>14</v>
      </c>
      <c r="B11" s="19">
        <v>634</v>
      </c>
      <c r="C11" s="19">
        <v>41</v>
      </c>
      <c r="D11" s="20">
        <f t="shared" si="0"/>
        <v>6.4668769716088328E-2</v>
      </c>
      <c r="E11" s="19">
        <v>20</v>
      </c>
      <c r="F11" s="19">
        <v>20</v>
      </c>
      <c r="G11" s="19">
        <v>15</v>
      </c>
      <c r="H11" s="19">
        <v>9</v>
      </c>
      <c r="I11" s="19">
        <v>7</v>
      </c>
      <c r="J11" s="19">
        <v>10</v>
      </c>
      <c r="K11" s="19">
        <v>8</v>
      </c>
      <c r="L11" s="19">
        <v>7</v>
      </c>
      <c r="M11" s="19">
        <v>4</v>
      </c>
      <c r="N11" s="19">
        <v>5</v>
      </c>
      <c r="O11" s="19">
        <v>5</v>
      </c>
      <c r="P11" s="19">
        <v>3</v>
      </c>
    </row>
    <row r="12" spans="1:28" s="14" customFormat="1">
      <c r="A12" s="18" t="s">
        <v>15</v>
      </c>
      <c r="B12" s="19">
        <v>694</v>
      </c>
      <c r="C12" s="19">
        <v>33</v>
      </c>
      <c r="D12" s="20">
        <f t="shared" si="0"/>
        <v>4.7550432276657062E-2</v>
      </c>
      <c r="E12" s="19">
        <v>12</v>
      </c>
      <c r="F12" s="19">
        <v>13</v>
      </c>
      <c r="G12" s="19">
        <v>12</v>
      </c>
      <c r="H12" s="19">
        <v>0</v>
      </c>
      <c r="I12" s="19">
        <v>3</v>
      </c>
      <c r="J12" s="19">
        <v>2</v>
      </c>
      <c r="K12" s="19">
        <v>4</v>
      </c>
      <c r="L12" s="19">
        <v>2</v>
      </c>
      <c r="M12" s="19">
        <v>3</v>
      </c>
      <c r="N12" s="19">
        <v>13</v>
      </c>
      <c r="O12" s="19">
        <v>11</v>
      </c>
      <c r="P12" s="19">
        <v>11</v>
      </c>
    </row>
    <row r="13" spans="1:28" s="14" customFormat="1">
      <c r="A13" s="18" t="s">
        <v>16</v>
      </c>
      <c r="B13" s="19">
        <v>827</v>
      </c>
      <c r="C13" s="19">
        <v>109</v>
      </c>
      <c r="D13" s="20">
        <f t="shared" si="0"/>
        <v>0.13180169286577992</v>
      </c>
      <c r="E13" s="19">
        <v>28</v>
      </c>
      <c r="F13" s="19">
        <v>26</v>
      </c>
      <c r="G13" s="19">
        <v>19</v>
      </c>
      <c r="H13" s="19">
        <v>13</v>
      </c>
      <c r="I13" s="19">
        <v>14</v>
      </c>
      <c r="J13" s="19">
        <v>16</v>
      </c>
      <c r="K13" s="19">
        <v>23</v>
      </c>
      <c r="L13" s="19">
        <v>21</v>
      </c>
      <c r="M13" s="19">
        <v>12</v>
      </c>
      <c r="N13" s="19">
        <v>42</v>
      </c>
      <c r="O13" s="19">
        <v>36</v>
      </c>
      <c r="P13" s="19">
        <v>32</v>
      </c>
    </row>
    <row r="14" spans="1:28" s="14" customFormat="1">
      <c r="A14" s="18" t="s">
        <v>17</v>
      </c>
      <c r="B14" s="19">
        <v>375</v>
      </c>
      <c r="C14" s="19">
        <v>85</v>
      </c>
      <c r="D14" s="20">
        <f t="shared" si="0"/>
        <v>0.22666666666666666</v>
      </c>
      <c r="E14" s="19">
        <v>31</v>
      </c>
      <c r="F14" s="19">
        <v>34</v>
      </c>
      <c r="G14" s="19">
        <v>31</v>
      </c>
      <c r="H14" s="19">
        <v>7</v>
      </c>
      <c r="I14" s="19">
        <v>3</v>
      </c>
      <c r="J14" s="19">
        <v>8</v>
      </c>
      <c r="K14" s="19">
        <v>11</v>
      </c>
      <c r="L14" s="19">
        <v>10</v>
      </c>
      <c r="M14" s="19">
        <v>10</v>
      </c>
      <c r="N14" s="19">
        <v>26</v>
      </c>
      <c r="O14" s="19">
        <v>24</v>
      </c>
      <c r="P14" s="19">
        <v>26</v>
      </c>
    </row>
    <row r="15" spans="1:28" s="14" customFormat="1">
      <c r="A15" s="18" t="s">
        <v>18</v>
      </c>
      <c r="B15" s="19">
        <v>686</v>
      </c>
      <c r="C15" s="19">
        <v>160</v>
      </c>
      <c r="D15" s="20">
        <f t="shared" si="0"/>
        <v>0.23323615160349853</v>
      </c>
      <c r="E15" s="19">
        <v>60</v>
      </c>
      <c r="F15" s="19">
        <v>61</v>
      </c>
      <c r="G15" s="19">
        <v>58</v>
      </c>
      <c r="H15" s="19">
        <v>17</v>
      </c>
      <c r="I15" s="19">
        <v>20</v>
      </c>
      <c r="J15" s="19">
        <v>18</v>
      </c>
      <c r="K15" s="19">
        <v>15</v>
      </c>
      <c r="L15" s="19">
        <v>16</v>
      </c>
      <c r="M15" s="19">
        <v>12</v>
      </c>
      <c r="N15" s="19">
        <v>50</v>
      </c>
      <c r="O15" s="19">
        <v>41</v>
      </c>
      <c r="P15" s="19">
        <v>39</v>
      </c>
    </row>
    <row r="16" spans="1:28" s="14" customFormat="1">
      <c r="A16" s="18" t="s">
        <v>19</v>
      </c>
      <c r="B16" s="19">
        <v>471</v>
      </c>
      <c r="C16" s="19">
        <v>14</v>
      </c>
      <c r="D16" s="20">
        <f t="shared" si="0"/>
        <v>2.9723991507430998E-2</v>
      </c>
      <c r="E16" s="19">
        <v>5</v>
      </c>
      <c r="F16" s="19">
        <v>6</v>
      </c>
      <c r="G16" s="19">
        <v>5</v>
      </c>
      <c r="H16" s="19">
        <v>2</v>
      </c>
      <c r="I16" s="19">
        <v>0</v>
      </c>
      <c r="J16" s="19">
        <v>0</v>
      </c>
      <c r="K16" s="19">
        <v>2</v>
      </c>
      <c r="L16" s="19">
        <v>2</v>
      </c>
      <c r="M16" s="19">
        <v>2</v>
      </c>
      <c r="N16" s="19">
        <v>5</v>
      </c>
      <c r="O16" s="19">
        <v>4</v>
      </c>
      <c r="P16" s="19">
        <v>3</v>
      </c>
    </row>
    <row r="17" spans="1:16" s="14" customFormat="1">
      <c r="A17" s="18" t="s">
        <v>20</v>
      </c>
      <c r="B17" s="19">
        <v>978</v>
      </c>
      <c r="C17" s="19">
        <v>147</v>
      </c>
      <c r="D17" s="20">
        <f t="shared" si="0"/>
        <v>0.15030674846625766</v>
      </c>
      <c r="E17" s="19">
        <v>56</v>
      </c>
      <c r="F17" s="19">
        <v>58</v>
      </c>
      <c r="G17" s="19">
        <v>49</v>
      </c>
      <c r="H17" s="19">
        <v>7</v>
      </c>
      <c r="I17" s="19">
        <v>7</v>
      </c>
      <c r="J17" s="19">
        <v>15</v>
      </c>
      <c r="K17" s="19">
        <v>22</v>
      </c>
      <c r="L17" s="19">
        <v>24</v>
      </c>
      <c r="M17" s="19">
        <v>18</v>
      </c>
      <c r="N17" s="19">
        <v>48</v>
      </c>
      <c r="O17" s="19">
        <v>44</v>
      </c>
      <c r="P17" s="19">
        <v>36</v>
      </c>
    </row>
    <row r="18" spans="1:16" s="14" customFormat="1">
      <c r="A18" s="18" t="s">
        <v>21</v>
      </c>
      <c r="B18" s="19">
        <v>382</v>
      </c>
      <c r="C18" s="19">
        <v>38</v>
      </c>
      <c r="D18" s="20">
        <f t="shared" si="0"/>
        <v>9.947643979057591E-2</v>
      </c>
      <c r="E18" s="19">
        <v>17</v>
      </c>
      <c r="F18" s="19">
        <v>15</v>
      </c>
      <c r="G18" s="19">
        <v>12</v>
      </c>
      <c r="H18" s="19">
        <v>2</v>
      </c>
      <c r="I18" s="19">
        <v>3</v>
      </c>
      <c r="J18" s="19">
        <v>1</v>
      </c>
      <c r="K18" s="19">
        <v>7</v>
      </c>
      <c r="L18" s="19">
        <v>5</v>
      </c>
      <c r="M18" s="19">
        <v>4</v>
      </c>
      <c r="N18" s="19">
        <v>9</v>
      </c>
      <c r="O18" s="19">
        <v>11</v>
      </c>
      <c r="P18" s="19">
        <v>6</v>
      </c>
    </row>
    <row r="19" spans="1:16" s="14" customFormat="1">
      <c r="A19" s="18" t="s">
        <v>22</v>
      </c>
      <c r="B19" s="19">
        <v>1442</v>
      </c>
      <c r="C19" s="19">
        <v>180</v>
      </c>
      <c r="D19" s="20">
        <f t="shared" si="0"/>
        <v>0.12482662968099861</v>
      </c>
      <c r="E19" s="19">
        <v>61</v>
      </c>
      <c r="F19" s="19">
        <v>63</v>
      </c>
      <c r="G19" s="19">
        <v>60</v>
      </c>
      <c r="H19" s="19">
        <v>27</v>
      </c>
      <c r="I19" s="19">
        <v>22</v>
      </c>
      <c r="J19" s="19">
        <v>26</v>
      </c>
      <c r="K19" s="19">
        <v>16</v>
      </c>
      <c r="L19" s="19">
        <v>17</v>
      </c>
      <c r="M19" s="19">
        <v>14</v>
      </c>
      <c r="N19" s="19">
        <v>62</v>
      </c>
      <c r="O19" s="19">
        <v>62</v>
      </c>
      <c r="P19" s="19">
        <v>53</v>
      </c>
    </row>
    <row r="20" spans="1:16" s="14" customFormat="1">
      <c r="A20" s="18" t="s">
        <v>23</v>
      </c>
      <c r="B20" s="19">
        <v>845</v>
      </c>
      <c r="C20" s="19">
        <v>150</v>
      </c>
      <c r="D20" s="20">
        <f t="shared" si="0"/>
        <v>0.17751479289940827</v>
      </c>
      <c r="E20" s="19">
        <v>69</v>
      </c>
      <c r="F20" s="19">
        <v>67</v>
      </c>
      <c r="G20" s="19">
        <v>57</v>
      </c>
      <c r="H20" s="19">
        <v>20</v>
      </c>
      <c r="I20" s="19">
        <v>16</v>
      </c>
      <c r="J20" s="19">
        <v>25</v>
      </c>
      <c r="K20" s="19">
        <v>12</v>
      </c>
      <c r="L20" s="19">
        <v>14</v>
      </c>
      <c r="M20" s="19">
        <v>5</v>
      </c>
      <c r="N20" s="19">
        <v>42</v>
      </c>
      <c r="O20" s="19">
        <v>32</v>
      </c>
      <c r="P20" s="19">
        <v>31</v>
      </c>
    </row>
    <row r="21" spans="1:16" s="14" customFormat="1">
      <c r="A21" s="18" t="s">
        <v>24</v>
      </c>
      <c r="B21" s="19">
        <v>913</v>
      </c>
      <c r="C21" s="19">
        <v>93</v>
      </c>
      <c r="D21" s="20">
        <f t="shared" si="0"/>
        <v>0.10186199342825848</v>
      </c>
      <c r="E21" s="19">
        <v>30</v>
      </c>
      <c r="F21" s="19">
        <v>33</v>
      </c>
      <c r="G21" s="19">
        <v>25</v>
      </c>
      <c r="H21" s="19">
        <v>11</v>
      </c>
      <c r="I21" s="19">
        <v>12</v>
      </c>
      <c r="J21" s="19">
        <v>13</v>
      </c>
      <c r="K21" s="19">
        <v>11</v>
      </c>
      <c r="L21" s="19">
        <v>11</v>
      </c>
      <c r="M21" s="19">
        <v>9</v>
      </c>
      <c r="N21" s="19">
        <v>33</v>
      </c>
      <c r="O21" s="19">
        <v>34</v>
      </c>
      <c r="P21" s="19">
        <v>28</v>
      </c>
    </row>
    <row r="22" spans="1:16" s="22" customFormat="1" ht="34.5" customHeight="1">
      <c r="A22" s="25" t="s">
        <v>245</v>
      </c>
      <c r="B22" s="23">
        <f>SUM(B7:B21)</f>
        <v>10714</v>
      </c>
      <c r="C22" s="23">
        <f>SUM(C7:C21)</f>
        <v>1427</v>
      </c>
      <c r="D22" s="24">
        <f t="shared" si="0"/>
        <v>0.13319021840582415</v>
      </c>
      <c r="E22" s="23">
        <f t="shared" ref="E22:P22" si="1">SUM(E7:E21)</f>
        <v>504</v>
      </c>
      <c r="F22" s="23">
        <f t="shared" si="1"/>
        <v>523</v>
      </c>
      <c r="G22" s="23">
        <f t="shared" si="1"/>
        <v>456</v>
      </c>
      <c r="H22" s="23">
        <f t="shared" si="1"/>
        <v>158</v>
      </c>
      <c r="I22" s="23">
        <f t="shared" si="1"/>
        <v>146</v>
      </c>
      <c r="J22" s="23">
        <f t="shared" si="1"/>
        <v>176</v>
      </c>
      <c r="K22" s="23">
        <f t="shared" si="1"/>
        <v>175</v>
      </c>
      <c r="L22" s="23">
        <f t="shared" si="1"/>
        <v>172</v>
      </c>
      <c r="M22" s="23">
        <f t="shared" si="1"/>
        <v>129</v>
      </c>
      <c r="N22" s="23">
        <f t="shared" si="1"/>
        <v>477</v>
      </c>
      <c r="O22" s="23">
        <f t="shared" si="1"/>
        <v>429</v>
      </c>
      <c r="P22" s="23">
        <f t="shared" si="1"/>
        <v>384</v>
      </c>
    </row>
    <row r="23" spans="1:16" s="22" customFormat="1" ht="34.5" customHeight="1">
      <c r="A23" s="25" t="s">
        <v>261</v>
      </c>
      <c r="B23" s="23">
        <f>SUM(, B22)</f>
        <v>10714</v>
      </c>
      <c r="C23" s="23">
        <f>SUM(, C22)</f>
        <v>1427</v>
      </c>
      <c r="D23" s="24">
        <f t="shared" si="0"/>
        <v>0.13319021840582415</v>
      </c>
      <c r="E23" s="23">
        <f t="shared" ref="E23:P24" si="2">SUM(, E22)</f>
        <v>504</v>
      </c>
      <c r="F23" s="23">
        <f t="shared" si="2"/>
        <v>523</v>
      </c>
      <c r="G23" s="23">
        <f t="shared" si="2"/>
        <v>456</v>
      </c>
      <c r="H23" s="23">
        <f t="shared" si="2"/>
        <v>158</v>
      </c>
      <c r="I23" s="23">
        <f t="shared" si="2"/>
        <v>146</v>
      </c>
      <c r="J23" s="23">
        <f t="shared" si="2"/>
        <v>176</v>
      </c>
      <c r="K23" s="23">
        <f t="shared" si="2"/>
        <v>175</v>
      </c>
      <c r="L23" s="23">
        <f t="shared" si="2"/>
        <v>172</v>
      </c>
      <c r="M23" s="23">
        <f t="shared" si="2"/>
        <v>129</v>
      </c>
      <c r="N23" s="23">
        <f t="shared" si="2"/>
        <v>477</v>
      </c>
      <c r="O23" s="23">
        <f t="shared" si="2"/>
        <v>429</v>
      </c>
      <c r="P23" s="23">
        <f t="shared" si="2"/>
        <v>384</v>
      </c>
    </row>
    <row r="24" spans="1:16" s="14" customFormat="1">
      <c r="A24" s="18" t="s">
        <v>262</v>
      </c>
      <c r="B24" s="18">
        <f>SUM(, B23)</f>
        <v>10714</v>
      </c>
      <c r="C24" s="18">
        <f>SUM(, C23)</f>
        <v>1427</v>
      </c>
      <c r="D24" s="26">
        <f t="shared" si="0"/>
        <v>0.13319021840582415</v>
      </c>
      <c r="E24" s="18">
        <f t="shared" si="2"/>
        <v>504</v>
      </c>
      <c r="F24" s="18">
        <f t="shared" si="2"/>
        <v>523</v>
      </c>
      <c r="G24" s="18">
        <f t="shared" si="2"/>
        <v>456</v>
      </c>
      <c r="H24" s="18">
        <f t="shared" si="2"/>
        <v>158</v>
      </c>
      <c r="I24" s="18">
        <f t="shared" si="2"/>
        <v>146</v>
      </c>
      <c r="J24" s="18">
        <f t="shared" si="2"/>
        <v>176</v>
      </c>
      <c r="K24" s="18">
        <f t="shared" si="2"/>
        <v>175</v>
      </c>
      <c r="L24" s="18">
        <f t="shared" si="2"/>
        <v>172</v>
      </c>
      <c r="M24" s="18">
        <f t="shared" si="2"/>
        <v>129</v>
      </c>
      <c r="N24" s="18">
        <f t="shared" si="2"/>
        <v>477</v>
      </c>
      <c r="O24" s="18">
        <f t="shared" si="2"/>
        <v>429</v>
      </c>
      <c r="P24" s="18">
        <f t="shared" si="2"/>
        <v>384</v>
      </c>
    </row>
    <row r="25" spans="1:16">
      <c r="A25" s="15" t="s">
        <v>989</v>
      </c>
      <c r="B25" s="15">
        <v>45527</v>
      </c>
      <c r="C25" s="15">
        <v>4403</v>
      </c>
      <c r="D25" s="32">
        <v>9.6699999999999994E-2</v>
      </c>
      <c r="E25" s="15">
        <v>1664</v>
      </c>
      <c r="F25" s="15">
        <v>1726</v>
      </c>
      <c r="G25" s="15">
        <v>1566</v>
      </c>
      <c r="H25" s="15">
        <v>425</v>
      </c>
      <c r="I25" s="15">
        <v>396</v>
      </c>
      <c r="J25" s="15">
        <v>475</v>
      </c>
      <c r="K25" s="15">
        <v>465</v>
      </c>
      <c r="L25" s="15">
        <v>420</v>
      </c>
      <c r="M25" s="15">
        <v>345</v>
      </c>
      <c r="N25" s="15">
        <v>1382</v>
      </c>
      <c r="O25" s="15">
        <v>1407</v>
      </c>
      <c r="P25" s="15">
        <v>1256</v>
      </c>
    </row>
    <row r="26" spans="1:16">
      <c r="A26" s="31" t="s">
        <v>262</v>
      </c>
      <c r="B26" s="31">
        <f>SUM(B24:B25)</f>
        <v>56241</v>
      </c>
      <c r="C26" s="31">
        <f>SUM(C24:C25)</f>
        <v>5830</v>
      </c>
      <c r="D26" s="33">
        <f>AVERAGE(D24:D25)</f>
        <v>0.11494510920291207</v>
      </c>
      <c r="E26" s="31">
        <f t="shared" ref="E26:P26" si="3">SUM(E24:E25)</f>
        <v>2168</v>
      </c>
      <c r="F26" s="31">
        <f t="shared" si="3"/>
        <v>2249</v>
      </c>
      <c r="G26" s="31">
        <f t="shared" si="3"/>
        <v>2022</v>
      </c>
      <c r="H26" s="31">
        <f t="shared" si="3"/>
        <v>583</v>
      </c>
      <c r="I26" s="31">
        <f t="shared" si="3"/>
        <v>542</v>
      </c>
      <c r="J26" s="31">
        <f t="shared" si="3"/>
        <v>651</v>
      </c>
      <c r="K26" s="31">
        <f t="shared" si="3"/>
        <v>640</v>
      </c>
      <c r="L26" s="31">
        <f t="shared" si="3"/>
        <v>592</v>
      </c>
      <c r="M26" s="31">
        <f t="shared" si="3"/>
        <v>474</v>
      </c>
      <c r="N26" s="31">
        <f t="shared" si="3"/>
        <v>1859</v>
      </c>
      <c r="O26" s="31">
        <f t="shared" si="3"/>
        <v>1836</v>
      </c>
      <c r="P26" s="31">
        <f t="shared" si="3"/>
        <v>1640</v>
      </c>
    </row>
  </sheetData>
  <mergeCells count="6">
    <mergeCell ref="E5:AB5"/>
    <mergeCell ref="E4:AB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22" max="16383" man="1"/>
    <brk id="23" max="16383" man="1"/>
    <brk id="24" max="16383" man="1"/>
  </rowBreaks>
  <colBreaks count="12" manualBreakCount="12">
    <brk id="5" max="1048575" man="1"/>
    <brk id="6" max="1048575" man="1"/>
    <brk id="7" max="1048575" man="1"/>
    <brk id="8" max="1048575" man="1"/>
    <brk id="9" max="1048575" man="1"/>
    <brk id="10" max="1048575" man="1"/>
    <brk id="11" max="1048575" man="1"/>
    <brk id="12" max="1048575" man="1"/>
    <brk id="13" max="1048575" man="1"/>
    <brk id="14" max="1048575" man="1"/>
    <brk id="15" max="1048575" man="1"/>
    <brk id="1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349</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V26"/>
  <sheetViews>
    <sheetView workbookViewId="0">
      <pane xSplit="4" ySplit="6" topLeftCell="E7" activePane="bottomRight" state="frozen"/>
      <selection pane="topRight" activeCell="G1" sqref="G1"/>
      <selection pane="bottomLeft" activeCell="A7" sqref="A7"/>
      <selection pane="bottomRight" activeCell="E5" sqref="E5:V5"/>
    </sheetView>
  </sheetViews>
  <sheetFormatPr defaultRowHeight="15"/>
  <cols>
    <col min="1" max="1" width="13.7109375" customWidth="1"/>
    <col min="2" max="4" width="6.7109375" customWidth="1"/>
    <col min="5" max="22" width="5.7109375" customWidth="1"/>
  </cols>
  <sheetData>
    <row r="1" spans="1:22">
      <c r="A1" s="56" t="s">
        <v>3</v>
      </c>
      <c r="B1" s="56"/>
      <c r="C1" s="56"/>
      <c r="D1" s="56"/>
    </row>
    <row r="2" spans="1:22">
      <c r="A2" s="56" t="s">
        <v>6</v>
      </c>
      <c r="B2" s="56"/>
      <c r="C2" s="56"/>
      <c r="D2" s="56"/>
    </row>
    <row r="3" spans="1:22">
      <c r="A3" s="57" t="s">
        <v>1</v>
      </c>
      <c r="B3" s="57"/>
      <c r="C3" s="57"/>
      <c r="D3" s="57"/>
    </row>
    <row r="4" spans="1:22">
      <c r="A4" s="57" t="s">
        <v>2</v>
      </c>
      <c r="B4" s="57"/>
      <c r="C4" s="57"/>
      <c r="D4" s="57"/>
      <c r="E4" s="56" t="s">
        <v>349</v>
      </c>
      <c r="F4" s="56"/>
      <c r="G4" s="56"/>
      <c r="H4" s="56"/>
      <c r="I4" s="56"/>
      <c r="J4" s="56"/>
      <c r="K4" s="56"/>
      <c r="L4" s="56"/>
      <c r="M4" s="56"/>
      <c r="N4" s="56"/>
      <c r="O4" s="56"/>
      <c r="P4" s="56"/>
      <c r="Q4" s="56"/>
      <c r="R4" s="56"/>
      <c r="S4" s="56"/>
      <c r="T4" s="56"/>
      <c r="U4" s="56"/>
      <c r="V4" s="56"/>
    </row>
    <row r="5" spans="1:22" ht="25.5" customHeight="1">
      <c r="E5" s="55" t="s">
        <v>349</v>
      </c>
      <c r="F5" s="55"/>
      <c r="G5" s="55"/>
      <c r="H5" s="55"/>
      <c r="I5" s="55"/>
      <c r="J5" s="55"/>
      <c r="K5" s="55"/>
      <c r="L5" s="55"/>
      <c r="M5" s="55"/>
      <c r="N5" s="55"/>
      <c r="O5" s="55"/>
      <c r="P5" s="55"/>
      <c r="Q5" s="55"/>
      <c r="R5" s="55"/>
      <c r="S5" s="55"/>
      <c r="T5" s="55"/>
      <c r="U5" s="55"/>
      <c r="V5" s="55"/>
    </row>
    <row r="6" spans="1:22" s="12" customFormat="1" ht="150" customHeight="1">
      <c r="B6" s="13" t="s">
        <v>7</v>
      </c>
      <c r="C6" s="13" t="s">
        <v>8</v>
      </c>
      <c r="D6" s="13" t="s">
        <v>9</v>
      </c>
      <c r="E6" s="21" t="s">
        <v>362</v>
      </c>
      <c r="F6" s="21" t="s">
        <v>363</v>
      </c>
      <c r="G6" s="21" t="s">
        <v>364</v>
      </c>
      <c r="H6" s="21" t="s">
        <v>365</v>
      </c>
      <c r="I6" s="21" t="s">
        <v>366</v>
      </c>
      <c r="J6" s="21" t="s">
        <v>367</v>
      </c>
    </row>
    <row r="7" spans="1:22">
      <c r="A7" s="15" t="s">
        <v>10</v>
      </c>
      <c r="B7" s="16">
        <v>800</v>
      </c>
      <c r="C7" s="16">
        <v>48</v>
      </c>
      <c r="D7" s="17">
        <v>0.06</v>
      </c>
      <c r="E7" s="16">
        <v>33</v>
      </c>
      <c r="F7" s="16">
        <v>31</v>
      </c>
      <c r="G7" s="16">
        <v>32</v>
      </c>
      <c r="H7" s="16">
        <v>33</v>
      </c>
      <c r="I7" s="16">
        <v>37</v>
      </c>
      <c r="J7" s="16">
        <v>43</v>
      </c>
    </row>
    <row r="8" spans="1:22" s="14" customFormat="1">
      <c r="A8" s="18" t="s">
        <v>11</v>
      </c>
      <c r="B8" s="19">
        <v>435</v>
      </c>
      <c r="C8" s="19">
        <v>18</v>
      </c>
      <c r="D8" s="20">
        <v>4.1399999999999999E-2</v>
      </c>
      <c r="E8" s="19">
        <v>13</v>
      </c>
      <c r="F8" s="19">
        <v>13</v>
      </c>
      <c r="G8" s="19">
        <v>13</v>
      </c>
      <c r="H8" s="19">
        <v>12</v>
      </c>
      <c r="I8" s="19">
        <v>16</v>
      </c>
      <c r="J8" s="19">
        <v>11</v>
      </c>
    </row>
    <row r="9" spans="1:22" s="14" customFormat="1">
      <c r="A9" s="18" t="s">
        <v>12</v>
      </c>
      <c r="B9" s="19">
        <v>498</v>
      </c>
      <c r="C9" s="19">
        <v>20</v>
      </c>
      <c r="D9" s="20">
        <v>4.02E-2</v>
      </c>
      <c r="E9" s="19">
        <v>9</v>
      </c>
      <c r="F9" s="19">
        <v>9</v>
      </c>
      <c r="G9" s="19">
        <v>10</v>
      </c>
      <c r="H9" s="19">
        <v>9</v>
      </c>
      <c r="I9" s="19">
        <v>15</v>
      </c>
      <c r="J9" s="19">
        <v>14</v>
      </c>
    </row>
    <row r="10" spans="1:22" s="14" customFormat="1">
      <c r="A10" s="18" t="s">
        <v>13</v>
      </c>
      <c r="B10" s="19">
        <v>734</v>
      </c>
      <c r="C10" s="19">
        <v>30</v>
      </c>
      <c r="D10" s="20">
        <v>4.0899999999999999E-2</v>
      </c>
      <c r="E10" s="19">
        <v>17</v>
      </c>
      <c r="F10" s="19">
        <v>15</v>
      </c>
      <c r="G10" s="19">
        <v>20</v>
      </c>
      <c r="H10" s="19">
        <v>17</v>
      </c>
      <c r="I10" s="19">
        <v>15</v>
      </c>
      <c r="J10" s="19">
        <v>23</v>
      </c>
    </row>
    <row r="11" spans="1:22" s="14" customFormat="1">
      <c r="A11" s="18" t="s">
        <v>14</v>
      </c>
      <c r="B11" s="19">
        <v>634</v>
      </c>
      <c r="C11" s="19">
        <v>51</v>
      </c>
      <c r="D11" s="20">
        <v>8.0399999999999999E-2</v>
      </c>
      <c r="E11" s="19">
        <v>22</v>
      </c>
      <c r="F11" s="19">
        <v>20</v>
      </c>
      <c r="G11" s="19">
        <v>19</v>
      </c>
      <c r="H11" s="19">
        <v>16</v>
      </c>
      <c r="I11" s="19">
        <v>25</v>
      </c>
      <c r="J11" s="19">
        <v>40</v>
      </c>
    </row>
    <row r="12" spans="1:22" s="14" customFormat="1">
      <c r="A12" s="18" t="s">
        <v>15</v>
      </c>
      <c r="B12" s="19">
        <v>694</v>
      </c>
      <c r="C12" s="19">
        <v>62</v>
      </c>
      <c r="D12" s="20">
        <v>8.9300000000000004E-2</v>
      </c>
      <c r="E12" s="19">
        <v>13</v>
      </c>
      <c r="F12" s="19">
        <v>12</v>
      </c>
      <c r="G12" s="19">
        <v>17</v>
      </c>
      <c r="H12" s="19">
        <v>11</v>
      </c>
      <c r="I12" s="19">
        <v>20</v>
      </c>
      <c r="J12" s="19">
        <v>52</v>
      </c>
    </row>
    <row r="13" spans="1:22" s="14" customFormat="1">
      <c r="A13" s="18" t="s">
        <v>16</v>
      </c>
      <c r="B13" s="19">
        <v>827</v>
      </c>
      <c r="C13" s="19">
        <v>33</v>
      </c>
      <c r="D13" s="20">
        <v>3.9899999999999998E-2</v>
      </c>
      <c r="E13" s="19">
        <v>25</v>
      </c>
      <c r="F13" s="19">
        <v>24</v>
      </c>
      <c r="G13" s="19">
        <v>22</v>
      </c>
      <c r="H13" s="19">
        <v>22</v>
      </c>
      <c r="I13" s="19">
        <v>23</v>
      </c>
      <c r="J13" s="19">
        <v>29</v>
      </c>
    </row>
    <row r="14" spans="1:22" s="14" customFormat="1">
      <c r="A14" s="18" t="s">
        <v>17</v>
      </c>
      <c r="B14" s="19">
        <v>375</v>
      </c>
      <c r="C14" s="19">
        <v>20</v>
      </c>
      <c r="D14" s="20">
        <v>5.33E-2</v>
      </c>
      <c r="E14" s="19">
        <v>9</v>
      </c>
      <c r="F14" s="19">
        <v>10</v>
      </c>
      <c r="G14" s="19">
        <v>8</v>
      </c>
      <c r="H14" s="19">
        <v>6</v>
      </c>
      <c r="I14" s="19">
        <v>13</v>
      </c>
      <c r="J14" s="19">
        <v>15</v>
      </c>
    </row>
    <row r="15" spans="1:22" s="14" customFormat="1">
      <c r="A15" s="18" t="s">
        <v>18</v>
      </c>
      <c r="B15" s="19">
        <v>686</v>
      </c>
      <c r="C15" s="19">
        <v>26</v>
      </c>
      <c r="D15" s="20">
        <v>3.7900000000000003E-2</v>
      </c>
      <c r="E15" s="19">
        <v>19</v>
      </c>
      <c r="F15" s="19">
        <v>18</v>
      </c>
      <c r="G15" s="19">
        <v>21</v>
      </c>
      <c r="H15" s="19">
        <v>18</v>
      </c>
      <c r="I15" s="19">
        <v>22</v>
      </c>
      <c r="J15" s="19">
        <v>20</v>
      </c>
    </row>
    <row r="16" spans="1:22" s="14" customFormat="1">
      <c r="A16" s="18" t="s">
        <v>19</v>
      </c>
      <c r="B16" s="19">
        <v>471</v>
      </c>
      <c r="C16" s="19">
        <v>27</v>
      </c>
      <c r="D16" s="20">
        <v>5.7299999999999997E-2</v>
      </c>
      <c r="E16" s="19">
        <v>5</v>
      </c>
      <c r="F16" s="19">
        <v>5</v>
      </c>
      <c r="G16" s="19">
        <v>7</v>
      </c>
      <c r="H16" s="19">
        <v>6</v>
      </c>
      <c r="I16" s="19">
        <v>13</v>
      </c>
      <c r="J16" s="19">
        <v>16</v>
      </c>
    </row>
    <row r="17" spans="1:10" s="14" customFormat="1">
      <c r="A17" s="18" t="s">
        <v>20</v>
      </c>
      <c r="B17" s="19">
        <v>978</v>
      </c>
      <c r="C17" s="19">
        <v>60</v>
      </c>
      <c r="D17" s="20">
        <v>6.13E-2</v>
      </c>
      <c r="E17" s="19">
        <v>36</v>
      </c>
      <c r="F17" s="19">
        <v>32</v>
      </c>
      <c r="G17" s="19">
        <v>31</v>
      </c>
      <c r="H17" s="19">
        <v>29</v>
      </c>
      <c r="I17" s="19">
        <v>40</v>
      </c>
      <c r="J17" s="19">
        <v>51</v>
      </c>
    </row>
    <row r="18" spans="1:10" s="14" customFormat="1">
      <c r="A18" s="18" t="s">
        <v>21</v>
      </c>
      <c r="B18" s="19">
        <v>382</v>
      </c>
      <c r="C18" s="19">
        <v>34</v>
      </c>
      <c r="D18" s="20">
        <v>8.8999999999999996E-2</v>
      </c>
      <c r="E18" s="19">
        <v>23</v>
      </c>
      <c r="F18" s="19">
        <v>21</v>
      </c>
      <c r="G18" s="19">
        <v>21</v>
      </c>
      <c r="H18" s="19">
        <v>20</v>
      </c>
      <c r="I18" s="19">
        <v>22</v>
      </c>
      <c r="J18" s="19">
        <v>31</v>
      </c>
    </row>
    <row r="19" spans="1:10" s="14" customFormat="1">
      <c r="A19" s="18" t="s">
        <v>22</v>
      </c>
      <c r="B19" s="19">
        <v>1442</v>
      </c>
      <c r="C19" s="19">
        <v>76</v>
      </c>
      <c r="D19" s="20">
        <v>5.2699999999999997E-2</v>
      </c>
      <c r="E19" s="19">
        <v>45</v>
      </c>
      <c r="F19" s="19">
        <v>41</v>
      </c>
      <c r="G19" s="19">
        <v>42</v>
      </c>
      <c r="H19" s="19">
        <v>40</v>
      </c>
      <c r="I19" s="19">
        <v>49</v>
      </c>
      <c r="J19" s="19">
        <v>62</v>
      </c>
    </row>
    <row r="20" spans="1:10" s="14" customFormat="1">
      <c r="A20" s="18" t="s">
        <v>23</v>
      </c>
      <c r="B20" s="19">
        <v>845</v>
      </c>
      <c r="C20" s="19">
        <v>51</v>
      </c>
      <c r="D20" s="20">
        <v>6.0400000000000002E-2</v>
      </c>
      <c r="E20" s="19">
        <v>31</v>
      </c>
      <c r="F20" s="19">
        <v>28</v>
      </c>
      <c r="G20" s="19">
        <v>34</v>
      </c>
      <c r="H20" s="19">
        <v>28</v>
      </c>
      <c r="I20" s="19">
        <v>30</v>
      </c>
      <c r="J20" s="19">
        <v>37</v>
      </c>
    </row>
    <row r="21" spans="1:10" s="14" customFormat="1">
      <c r="A21" s="18" t="s">
        <v>24</v>
      </c>
      <c r="B21" s="19">
        <v>913</v>
      </c>
      <c r="C21" s="19">
        <v>58</v>
      </c>
      <c r="D21" s="20">
        <v>6.3500000000000001E-2</v>
      </c>
      <c r="E21" s="19">
        <v>39</v>
      </c>
      <c r="F21" s="19">
        <v>39</v>
      </c>
      <c r="G21" s="19">
        <v>42</v>
      </c>
      <c r="H21" s="19">
        <v>39</v>
      </c>
      <c r="I21" s="19">
        <v>45</v>
      </c>
      <c r="J21" s="19">
        <v>45</v>
      </c>
    </row>
    <row r="22" spans="1:10" s="22" customFormat="1" ht="34.5" customHeight="1">
      <c r="A22" s="25" t="s">
        <v>245</v>
      </c>
      <c r="B22" s="23">
        <f>SUM(B7:B21)</f>
        <v>10714</v>
      </c>
      <c r="C22" s="23">
        <f>SUM(C7:C21)</f>
        <v>614</v>
      </c>
      <c r="D22" s="24">
        <f>C22/B22</f>
        <v>5.7308194885196936E-2</v>
      </c>
      <c r="E22" s="23">
        <f t="shared" ref="E22:J22" si="0">SUM(E7:E21)</f>
        <v>339</v>
      </c>
      <c r="F22" s="23">
        <f t="shared" si="0"/>
        <v>318</v>
      </c>
      <c r="G22" s="23">
        <f t="shared" si="0"/>
        <v>339</v>
      </c>
      <c r="H22" s="23">
        <f t="shared" si="0"/>
        <v>306</v>
      </c>
      <c r="I22" s="23">
        <f t="shared" si="0"/>
        <v>385</v>
      </c>
      <c r="J22" s="23">
        <f t="shared" si="0"/>
        <v>489</v>
      </c>
    </row>
    <row r="23" spans="1:10" s="22" customFormat="1" ht="34.5" customHeight="1">
      <c r="A23" s="25" t="s">
        <v>261</v>
      </c>
      <c r="B23" s="23">
        <f>SUM(, B22)</f>
        <v>10714</v>
      </c>
      <c r="C23" s="23">
        <f>SUM(, C22)</f>
        <v>614</v>
      </c>
      <c r="D23" s="24">
        <f>C23/B23</f>
        <v>5.7308194885196936E-2</v>
      </c>
      <c r="E23" s="23">
        <f t="shared" ref="E23:J24" si="1">SUM(, E22)</f>
        <v>339</v>
      </c>
      <c r="F23" s="23">
        <f t="shared" si="1"/>
        <v>318</v>
      </c>
      <c r="G23" s="23">
        <f t="shared" si="1"/>
        <v>339</v>
      </c>
      <c r="H23" s="23">
        <f t="shared" si="1"/>
        <v>306</v>
      </c>
      <c r="I23" s="23">
        <f t="shared" si="1"/>
        <v>385</v>
      </c>
      <c r="J23" s="23">
        <f t="shared" si="1"/>
        <v>489</v>
      </c>
    </row>
    <row r="24" spans="1:10" s="22" customFormat="1">
      <c r="A24" s="23" t="s">
        <v>262</v>
      </c>
      <c r="B24" s="23">
        <f>SUM(, B23)</f>
        <v>10714</v>
      </c>
      <c r="C24" s="23">
        <f>SUM(, C23)</f>
        <v>614</v>
      </c>
      <c r="D24" s="24">
        <f>C24/B24</f>
        <v>5.7308194885196936E-2</v>
      </c>
      <c r="E24" s="23">
        <f t="shared" si="1"/>
        <v>339</v>
      </c>
      <c r="F24" s="23">
        <f t="shared" si="1"/>
        <v>318</v>
      </c>
      <c r="G24" s="23">
        <f t="shared" si="1"/>
        <v>339</v>
      </c>
      <c r="H24" s="23">
        <f t="shared" si="1"/>
        <v>306</v>
      </c>
      <c r="I24" s="23">
        <f t="shared" si="1"/>
        <v>385</v>
      </c>
      <c r="J24" s="23">
        <f t="shared" si="1"/>
        <v>489</v>
      </c>
    </row>
    <row r="25" spans="1:10" s="22" customFormat="1">
      <c r="A25" s="23" t="s">
        <v>989</v>
      </c>
      <c r="B25" s="23">
        <v>45527</v>
      </c>
      <c r="C25" s="23">
        <v>3471</v>
      </c>
      <c r="D25" s="24">
        <v>7.6200000000000004E-2</v>
      </c>
      <c r="E25" s="23">
        <v>1749</v>
      </c>
      <c r="F25" s="23">
        <v>1646</v>
      </c>
      <c r="G25" s="23">
        <v>1798</v>
      </c>
      <c r="H25" s="23">
        <v>1556</v>
      </c>
      <c r="I25" s="23">
        <v>2242</v>
      </c>
      <c r="J25" s="23">
        <v>2762</v>
      </c>
    </row>
    <row r="26" spans="1:10" s="22" customFormat="1">
      <c r="A26" s="34" t="s">
        <v>262</v>
      </c>
      <c r="B26" s="34">
        <f>SUM(B24:B25)</f>
        <v>56241</v>
      </c>
      <c r="C26" s="34">
        <f>SUM(C24:C25)</f>
        <v>4085</v>
      </c>
      <c r="D26" s="35">
        <f>AVERAGE(D24:D25)</f>
        <v>6.675409744259847E-2</v>
      </c>
      <c r="E26" s="34">
        <f t="shared" ref="E26:J26" si="2">SUM(E24:E25)</f>
        <v>2088</v>
      </c>
      <c r="F26" s="34">
        <f t="shared" si="2"/>
        <v>1964</v>
      </c>
      <c r="G26" s="34">
        <f t="shared" si="2"/>
        <v>2137</v>
      </c>
      <c r="H26" s="34">
        <f t="shared" si="2"/>
        <v>1862</v>
      </c>
      <c r="I26" s="34">
        <f t="shared" si="2"/>
        <v>2627</v>
      </c>
      <c r="J26" s="34">
        <f t="shared" si="2"/>
        <v>3251</v>
      </c>
    </row>
  </sheetData>
  <mergeCells count="6">
    <mergeCell ref="E5:V5"/>
    <mergeCell ref="E4:V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22" max="16383" man="1"/>
    <brk id="23" max="16383" man="1"/>
    <brk id="24" max="16383" man="1"/>
  </rowBreaks>
  <colBreaks count="6" manualBreakCount="6">
    <brk id="5" max="1048575" man="1"/>
    <brk id="6" max="1048575" man="1"/>
    <brk id="7" max="1048575" man="1"/>
    <brk id="8" max="1048575" man="1"/>
    <brk id="9" max="1048575" man="1"/>
    <brk id="10"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349</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A1:Y26"/>
  <sheetViews>
    <sheetView workbookViewId="0">
      <pane xSplit="4" ySplit="6" topLeftCell="E7" activePane="bottomRight" state="frozen"/>
      <selection pane="topRight" activeCell="G1" sqref="G1"/>
      <selection pane="bottomLeft" activeCell="A7" sqref="A7"/>
      <selection pane="bottomRight" activeCell="E5" sqref="E5:Y5"/>
    </sheetView>
  </sheetViews>
  <sheetFormatPr defaultRowHeight="15"/>
  <cols>
    <col min="1" max="1" width="13.7109375" customWidth="1"/>
    <col min="2" max="3" width="6.7109375" customWidth="1"/>
    <col min="4" max="4" width="8.5703125" customWidth="1"/>
    <col min="5" max="25" width="5.7109375" customWidth="1"/>
  </cols>
  <sheetData>
    <row r="1" spans="1:25">
      <c r="A1" s="56" t="s">
        <v>3</v>
      </c>
      <c r="B1" s="56"/>
      <c r="C1" s="56"/>
      <c r="D1" s="56"/>
    </row>
    <row r="2" spans="1:25">
      <c r="A2" s="56" t="s">
        <v>6</v>
      </c>
      <c r="B2" s="56"/>
      <c r="C2" s="56"/>
      <c r="D2" s="56"/>
    </row>
    <row r="3" spans="1:25">
      <c r="A3" s="57" t="s">
        <v>1</v>
      </c>
      <c r="B3" s="57"/>
      <c r="C3" s="57"/>
      <c r="D3" s="57"/>
    </row>
    <row r="4" spans="1:25">
      <c r="A4" s="57" t="s">
        <v>2</v>
      </c>
      <c r="B4" s="57"/>
      <c r="C4" s="57"/>
      <c r="D4" s="57"/>
      <c r="E4" s="56" t="s">
        <v>368</v>
      </c>
      <c r="F4" s="56"/>
      <c r="G4" s="56"/>
      <c r="H4" s="56"/>
      <c r="I4" s="56"/>
      <c r="J4" s="56"/>
      <c r="K4" s="56"/>
      <c r="L4" s="56"/>
      <c r="M4" s="56"/>
      <c r="N4" s="56"/>
      <c r="O4" s="56"/>
      <c r="P4" s="56"/>
      <c r="Q4" s="56"/>
      <c r="R4" s="56"/>
      <c r="S4" s="56"/>
      <c r="T4" s="56"/>
      <c r="U4" s="56"/>
      <c r="V4" s="56"/>
      <c r="W4" s="56"/>
      <c r="X4" s="56"/>
      <c r="Y4" s="56"/>
    </row>
    <row r="5" spans="1:25" ht="25.5" customHeight="1">
      <c r="E5" s="55" t="s">
        <v>368</v>
      </c>
      <c r="F5" s="55"/>
      <c r="G5" s="55"/>
      <c r="H5" s="55"/>
      <c r="I5" s="55"/>
      <c r="J5" s="55"/>
      <c r="K5" s="55"/>
      <c r="L5" s="55"/>
      <c r="M5" s="55"/>
      <c r="N5" s="55"/>
      <c r="O5" s="55"/>
      <c r="P5" s="55"/>
      <c r="Q5" s="55"/>
      <c r="R5" s="55"/>
      <c r="S5" s="55"/>
      <c r="T5" s="55"/>
      <c r="U5" s="55"/>
      <c r="V5" s="55"/>
      <c r="W5" s="55"/>
      <c r="X5" s="55"/>
      <c r="Y5" s="55"/>
    </row>
    <row r="6" spans="1:25" s="12" customFormat="1" ht="150" customHeight="1">
      <c r="B6" s="13" t="s">
        <v>7</v>
      </c>
      <c r="C6" s="13" t="s">
        <v>8</v>
      </c>
      <c r="D6" s="13" t="s">
        <v>9</v>
      </c>
      <c r="E6" s="21" t="s">
        <v>369</v>
      </c>
      <c r="F6" s="21" t="s">
        <v>370</v>
      </c>
      <c r="G6" s="21" t="s">
        <v>371</v>
      </c>
      <c r="H6" s="21" t="s">
        <v>372</v>
      </c>
      <c r="I6" s="21" t="s">
        <v>373</v>
      </c>
      <c r="J6" s="21" t="s">
        <v>374</v>
      </c>
      <c r="K6" s="21" t="s">
        <v>375</v>
      </c>
      <c r="L6" s="21" t="s">
        <v>376</v>
      </c>
      <c r="M6" s="21" t="s">
        <v>377</v>
      </c>
    </row>
    <row r="7" spans="1:25">
      <c r="A7" s="15" t="s">
        <v>10</v>
      </c>
      <c r="B7" s="16">
        <v>800</v>
      </c>
      <c r="C7" s="16">
        <v>162</v>
      </c>
      <c r="D7" s="17">
        <f t="shared" ref="D7:D24" si="0">C7/B7</f>
        <v>0.20250000000000001</v>
      </c>
      <c r="E7" s="16">
        <v>65</v>
      </c>
      <c r="F7" s="16">
        <v>68</v>
      </c>
      <c r="G7" s="16">
        <v>69</v>
      </c>
      <c r="H7" s="16">
        <v>22</v>
      </c>
      <c r="I7" s="16">
        <v>21</v>
      </c>
      <c r="J7" s="16">
        <v>20</v>
      </c>
      <c r="K7" s="16">
        <v>38</v>
      </c>
      <c r="L7" s="16">
        <v>32</v>
      </c>
      <c r="M7" s="16">
        <v>31</v>
      </c>
    </row>
    <row r="8" spans="1:25" s="14" customFormat="1">
      <c r="A8" s="18" t="s">
        <v>11</v>
      </c>
      <c r="B8" s="19">
        <v>435</v>
      </c>
      <c r="C8" s="19">
        <v>72</v>
      </c>
      <c r="D8" s="20">
        <f t="shared" si="0"/>
        <v>0.16551724137931034</v>
      </c>
      <c r="E8" s="19">
        <v>30</v>
      </c>
      <c r="F8" s="19">
        <v>31</v>
      </c>
      <c r="G8" s="19">
        <v>31</v>
      </c>
      <c r="H8" s="19">
        <v>7</v>
      </c>
      <c r="I8" s="19">
        <v>8</v>
      </c>
      <c r="J8" s="19">
        <v>9</v>
      </c>
      <c r="K8" s="19">
        <v>15</v>
      </c>
      <c r="L8" s="19">
        <v>16</v>
      </c>
      <c r="M8" s="19">
        <v>15</v>
      </c>
    </row>
    <row r="9" spans="1:25" s="14" customFormat="1">
      <c r="A9" s="18" t="s">
        <v>12</v>
      </c>
      <c r="B9" s="19">
        <v>498</v>
      </c>
      <c r="C9" s="19">
        <v>66</v>
      </c>
      <c r="D9" s="20">
        <f t="shared" si="0"/>
        <v>0.13253012048192772</v>
      </c>
      <c r="E9" s="19">
        <v>18</v>
      </c>
      <c r="F9" s="19">
        <v>22</v>
      </c>
      <c r="G9" s="19">
        <v>18</v>
      </c>
      <c r="H9" s="19">
        <v>10</v>
      </c>
      <c r="I9" s="19">
        <v>8</v>
      </c>
      <c r="J9" s="19">
        <v>8</v>
      </c>
      <c r="K9" s="19">
        <v>15</v>
      </c>
      <c r="L9" s="19">
        <v>15</v>
      </c>
      <c r="M9" s="19">
        <v>13</v>
      </c>
    </row>
    <row r="10" spans="1:25" s="14" customFormat="1">
      <c r="A10" s="18" t="s">
        <v>13</v>
      </c>
      <c r="B10" s="19">
        <v>734</v>
      </c>
      <c r="C10" s="19">
        <v>77</v>
      </c>
      <c r="D10" s="20">
        <f t="shared" si="0"/>
        <v>0.10490463215258855</v>
      </c>
      <c r="E10" s="19">
        <v>19</v>
      </c>
      <c r="F10" s="19">
        <v>19</v>
      </c>
      <c r="G10" s="19">
        <v>19</v>
      </c>
      <c r="H10" s="19">
        <v>20</v>
      </c>
      <c r="I10" s="19">
        <v>22</v>
      </c>
      <c r="J10" s="19">
        <v>19</v>
      </c>
      <c r="K10" s="19">
        <v>14</v>
      </c>
      <c r="L10" s="19">
        <v>13</v>
      </c>
      <c r="M10" s="19">
        <v>14</v>
      </c>
    </row>
    <row r="11" spans="1:25" s="14" customFormat="1">
      <c r="A11" s="18" t="s">
        <v>14</v>
      </c>
      <c r="B11" s="19">
        <v>634</v>
      </c>
      <c r="C11" s="19">
        <v>41</v>
      </c>
      <c r="D11" s="20">
        <f t="shared" si="0"/>
        <v>6.4668769716088328E-2</v>
      </c>
      <c r="E11" s="19">
        <v>18</v>
      </c>
      <c r="F11" s="19">
        <v>21</v>
      </c>
      <c r="G11" s="19">
        <v>20</v>
      </c>
      <c r="H11" s="19">
        <v>9</v>
      </c>
      <c r="I11" s="19">
        <v>9</v>
      </c>
      <c r="J11" s="19">
        <v>10</v>
      </c>
      <c r="K11" s="19">
        <v>5</v>
      </c>
      <c r="L11" s="19">
        <v>5</v>
      </c>
      <c r="M11" s="19">
        <v>3</v>
      </c>
    </row>
    <row r="12" spans="1:25" s="14" customFormat="1">
      <c r="A12" s="18" t="s">
        <v>15</v>
      </c>
      <c r="B12" s="19">
        <v>694</v>
      </c>
      <c r="C12" s="19">
        <v>33</v>
      </c>
      <c r="D12" s="20">
        <f t="shared" si="0"/>
        <v>4.7550432276657062E-2</v>
      </c>
      <c r="E12" s="19">
        <v>15</v>
      </c>
      <c r="F12" s="19">
        <v>11</v>
      </c>
      <c r="G12" s="19">
        <v>15</v>
      </c>
      <c r="H12" s="19">
        <v>3</v>
      </c>
      <c r="I12" s="19">
        <v>2</v>
      </c>
      <c r="J12" s="19">
        <v>3</v>
      </c>
      <c r="K12" s="19">
        <v>10</v>
      </c>
      <c r="L12" s="19">
        <v>7</v>
      </c>
      <c r="M12" s="19">
        <v>6</v>
      </c>
    </row>
    <row r="13" spans="1:25" s="14" customFormat="1">
      <c r="A13" s="18" t="s">
        <v>16</v>
      </c>
      <c r="B13" s="19">
        <v>827</v>
      </c>
      <c r="C13" s="19">
        <v>109</v>
      </c>
      <c r="D13" s="20">
        <f t="shared" si="0"/>
        <v>0.13180169286577992</v>
      </c>
      <c r="E13" s="19">
        <v>28</v>
      </c>
      <c r="F13" s="19">
        <v>25</v>
      </c>
      <c r="G13" s="19">
        <v>27</v>
      </c>
      <c r="H13" s="19">
        <v>20</v>
      </c>
      <c r="I13" s="19">
        <v>24</v>
      </c>
      <c r="J13" s="19">
        <v>20</v>
      </c>
      <c r="K13" s="19">
        <v>33</v>
      </c>
      <c r="L13" s="19">
        <v>32</v>
      </c>
      <c r="M13" s="19">
        <v>24</v>
      </c>
    </row>
    <row r="14" spans="1:25" s="14" customFormat="1">
      <c r="A14" s="18" t="s">
        <v>17</v>
      </c>
      <c r="B14" s="19">
        <v>375</v>
      </c>
      <c r="C14" s="19">
        <v>85</v>
      </c>
      <c r="D14" s="20">
        <f t="shared" si="0"/>
        <v>0.22666666666666666</v>
      </c>
      <c r="E14" s="19">
        <v>33</v>
      </c>
      <c r="F14" s="19">
        <v>35</v>
      </c>
      <c r="G14" s="19">
        <v>35</v>
      </c>
      <c r="H14" s="19">
        <v>6</v>
      </c>
      <c r="I14" s="19">
        <v>5</v>
      </c>
      <c r="J14" s="19">
        <v>5</v>
      </c>
      <c r="K14" s="19">
        <v>16</v>
      </c>
      <c r="L14" s="19">
        <v>14</v>
      </c>
      <c r="M14" s="19">
        <v>12</v>
      </c>
    </row>
    <row r="15" spans="1:25" s="14" customFormat="1">
      <c r="A15" s="18" t="s">
        <v>18</v>
      </c>
      <c r="B15" s="19">
        <v>686</v>
      </c>
      <c r="C15" s="19">
        <v>160</v>
      </c>
      <c r="D15" s="20">
        <f t="shared" si="0"/>
        <v>0.23323615160349853</v>
      </c>
      <c r="E15" s="19">
        <v>58</v>
      </c>
      <c r="F15" s="19">
        <v>67</v>
      </c>
      <c r="G15" s="19">
        <v>62</v>
      </c>
      <c r="H15" s="19">
        <v>21</v>
      </c>
      <c r="I15" s="19">
        <v>22</v>
      </c>
      <c r="J15" s="19">
        <v>22</v>
      </c>
      <c r="K15" s="19">
        <v>25</v>
      </c>
      <c r="L15" s="19">
        <v>28</v>
      </c>
      <c r="M15" s="19">
        <v>27</v>
      </c>
    </row>
    <row r="16" spans="1:25" s="14" customFormat="1">
      <c r="A16" s="18" t="s">
        <v>19</v>
      </c>
      <c r="B16" s="19">
        <v>471</v>
      </c>
      <c r="C16" s="19">
        <v>14</v>
      </c>
      <c r="D16" s="20">
        <f t="shared" si="0"/>
        <v>2.9723991507430998E-2</v>
      </c>
      <c r="E16" s="19">
        <v>6</v>
      </c>
      <c r="F16" s="19">
        <v>6</v>
      </c>
      <c r="G16" s="19">
        <v>6</v>
      </c>
      <c r="H16" s="19">
        <v>0</v>
      </c>
      <c r="I16" s="19">
        <v>2</v>
      </c>
      <c r="J16" s="19">
        <v>1</v>
      </c>
      <c r="K16" s="19">
        <v>5</v>
      </c>
      <c r="L16" s="19">
        <v>2</v>
      </c>
      <c r="M16" s="19">
        <v>2</v>
      </c>
    </row>
    <row r="17" spans="1:13" s="14" customFormat="1">
      <c r="A17" s="18" t="s">
        <v>20</v>
      </c>
      <c r="B17" s="19">
        <v>978</v>
      </c>
      <c r="C17" s="19">
        <v>147</v>
      </c>
      <c r="D17" s="20">
        <f t="shared" si="0"/>
        <v>0.15030674846625766</v>
      </c>
      <c r="E17" s="19">
        <v>60</v>
      </c>
      <c r="F17" s="19">
        <v>64</v>
      </c>
      <c r="G17" s="19">
        <v>56</v>
      </c>
      <c r="H17" s="19">
        <v>21</v>
      </c>
      <c r="I17" s="19">
        <v>17</v>
      </c>
      <c r="J17" s="19">
        <v>19</v>
      </c>
      <c r="K17" s="19">
        <v>32</v>
      </c>
      <c r="L17" s="19">
        <v>24</v>
      </c>
      <c r="M17" s="19">
        <v>25</v>
      </c>
    </row>
    <row r="18" spans="1:13" s="14" customFormat="1">
      <c r="A18" s="18" t="s">
        <v>21</v>
      </c>
      <c r="B18" s="19">
        <v>382</v>
      </c>
      <c r="C18" s="19">
        <v>38</v>
      </c>
      <c r="D18" s="20">
        <f t="shared" si="0"/>
        <v>9.947643979057591E-2</v>
      </c>
      <c r="E18" s="19">
        <v>14</v>
      </c>
      <c r="F18" s="19">
        <v>16</v>
      </c>
      <c r="G18" s="19">
        <v>15</v>
      </c>
      <c r="H18" s="19">
        <v>3</v>
      </c>
      <c r="I18" s="19">
        <v>2</v>
      </c>
      <c r="J18" s="19">
        <v>2</v>
      </c>
      <c r="K18" s="19">
        <v>13</v>
      </c>
      <c r="L18" s="19">
        <v>7</v>
      </c>
      <c r="M18" s="19">
        <v>5</v>
      </c>
    </row>
    <row r="19" spans="1:13" s="14" customFormat="1">
      <c r="A19" s="18" t="s">
        <v>22</v>
      </c>
      <c r="B19" s="19">
        <v>1442</v>
      </c>
      <c r="C19" s="19">
        <v>180</v>
      </c>
      <c r="D19" s="20">
        <f t="shared" si="0"/>
        <v>0.12482662968099861</v>
      </c>
      <c r="E19" s="19">
        <v>68</v>
      </c>
      <c r="F19" s="19">
        <v>68</v>
      </c>
      <c r="G19" s="19">
        <v>69</v>
      </c>
      <c r="H19" s="19">
        <v>38</v>
      </c>
      <c r="I19" s="19">
        <v>31</v>
      </c>
      <c r="J19" s="19">
        <v>35</v>
      </c>
      <c r="K19" s="19">
        <v>37</v>
      </c>
      <c r="L19" s="19">
        <v>30</v>
      </c>
      <c r="M19" s="19">
        <v>29</v>
      </c>
    </row>
    <row r="20" spans="1:13" s="14" customFormat="1">
      <c r="A20" s="18" t="s">
        <v>23</v>
      </c>
      <c r="B20" s="19">
        <v>845</v>
      </c>
      <c r="C20" s="19">
        <v>150</v>
      </c>
      <c r="D20" s="20">
        <f t="shared" si="0"/>
        <v>0.17751479289940827</v>
      </c>
      <c r="E20" s="19">
        <v>67</v>
      </c>
      <c r="F20" s="19">
        <v>68</v>
      </c>
      <c r="G20" s="19">
        <v>66</v>
      </c>
      <c r="H20" s="19">
        <v>22</v>
      </c>
      <c r="I20" s="19">
        <v>24</v>
      </c>
      <c r="J20" s="19">
        <v>23</v>
      </c>
      <c r="K20" s="19">
        <v>22</v>
      </c>
      <c r="L20" s="19">
        <v>20</v>
      </c>
      <c r="M20" s="19">
        <v>16</v>
      </c>
    </row>
    <row r="21" spans="1:13" s="14" customFormat="1">
      <c r="A21" s="18" t="s">
        <v>24</v>
      </c>
      <c r="B21" s="19">
        <v>913</v>
      </c>
      <c r="C21" s="19">
        <v>93</v>
      </c>
      <c r="D21" s="20">
        <f t="shared" si="0"/>
        <v>0.10186199342825848</v>
      </c>
      <c r="E21" s="19">
        <v>28</v>
      </c>
      <c r="F21" s="19">
        <v>29</v>
      </c>
      <c r="G21" s="19">
        <v>33</v>
      </c>
      <c r="H21" s="19">
        <v>16</v>
      </c>
      <c r="I21" s="19">
        <v>16</v>
      </c>
      <c r="J21" s="19">
        <v>16</v>
      </c>
      <c r="K21" s="19">
        <v>20</v>
      </c>
      <c r="L21" s="19">
        <v>23</v>
      </c>
      <c r="M21" s="19">
        <v>18</v>
      </c>
    </row>
    <row r="22" spans="1:13" s="22" customFormat="1" ht="34.5" customHeight="1">
      <c r="A22" s="25" t="s">
        <v>245</v>
      </c>
      <c r="B22" s="23">
        <f>SUM(B7:B21)</f>
        <v>10714</v>
      </c>
      <c r="C22" s="23">
        <f>SUM(C7:C21)</f>
        <v>1427</v>
      </c>
      <c r="D22" s="24">
        <f t="shared" si="0"/>
        <v>0.13319021840582415</v>
      </c>
      <c r="E22" s="23">
        <f t="shared" ref="E22:M22" si="1">SUM(E7:E21)</f>
        <v>527</v>
      </c>
      <c r="F22" s="23">
        <f t="shared" si="1"/>
        <v>550</v>
      </c>
      <c r="G22" s="23">
        <f t="shared" si="1"/>
        <v>541</v>
      </c>
      <c r="H22" s="23">
        <f t="shared" si="1"/>
        <v>218</v>
      </c>
      <c r="I22" s="23">
        <f t="shared" si="1"/>
        <v>213</v>
      </c>
      <c r="J22" s="23">
        <f t="shared" si="1"/>
        <v>212</v>
      </c>
      <c r="K22" s="23">
        <f t="shared" si="1"/>
        <v>300</v>
      </c>
      <c r="L22" s="23">
        <f t="shared" si="1"/>
        <v>268</v>
      </c>
      <c r="M22" s="23">
        <f t="shared" si="1"/>
        <v>240</v>
      </c>
    </row>
    <row r="23" spans="1:13" s="22" customFormat="1" ht="34.5" customHeight="1">
      <c r="A23" s="25" t="s">
        <v>261</v>
      </c>
      <c r="B23" s="23">
        <f>SUM(, B22)</f>
        <v>10714</v>
      </c>
      <c r="C23" s="23">
        <f>SUM(, C22)</f>
        <v>1427</v>
      </c>
      <c r="D23" s="24">
        <f t="shared" si="0"/>
        <v>0.13319021840582415</v>
      </c>
      <c r="E23" s="23">
        <f t="shared" ref="E23:M24" si="2">SUM(, E22)</f>
        <v>527</v>
      </c>
      <c r="F23" s="23">
        <f t="shared" si="2"/>
        <v>550</v>
      </c>
      <c r="G23" s="23">
        <f t="shared" si="2"/>
        <v>541</v>
      </c>
      <c r="H23" s="23">
        <f t="shared" si="2"/>
        <v>218</v>
      </c>
      <c r="I23" s="23">
        <f t="shared" si="2"/>
        <v>213</v>
      </c>
      <c r="J23" s="23">
        <f t="shared" si="2"/>
        <v>212</v>
      </c>
      <c r="K23" s="23">
        <f t="shared" si="2"/>
        <v>300</v>
      </c>
      <c r="L23" s="23">
        <f t="shared" si="2"/>
        <v>268</v>
      </c>
      <c r="M23" s="23">
        <f t="shared" si="2"/>
        <v>240</v>
      </c>
    </row>
    <row r="24" spans="1:13" s="14" customFormat="1">
      <c r="A24" s="18" t="s">
        <v>262</v>
      </c>
      <c r="B24" s="18">
        <f>SUM(, B23)</f>
        <v>10714</v>
      </c>
      <c r="C24" s="18">
        <f>SUM(, C23)</f>
        <v>1427</v>
      </c>
      <c r="D24" s="26">
        <f t="shared" si="0"/>
        <v>0.13319021840582415</v>
      </c>
      <c r="E24" s="18">
        <f t="shared" si="2"/>
        <v>527</v>
      </c>
      <c r="F24" s="18">
        <f t="shared" si="2"/>
        <v>550</v>
      </c>
      <c r="G24" s="18">
        <f t="shared" si="2"/>
        <v>541</v>
      </c>
      <c r="H24" s="18">
        <f t="shared" si="2"/>
        <v>218</v>
      </c>
      <c r="I24" s="18">
        <f t="shared" si="2"/>
        <v>213</v>
      </c>
      <c r="J24" s="18">
        <f t="shared" si="2"/>
        <v>212</v>
      </c>
      <c r="K24" s="18">
        <f t="shared" si="2"/>
        <v>300</v>
      </c>
      <c r="L24" s="18">
        <f t="shared" si="2"/>
        <v>268</v>
      </c>
      <c r="M24" s="18">
        <f t="shared" si="2"/>
        <v>240</v>
      </c>
    </row>
    <row r="25" spans="1:13">
      <c r="A25" s="15" t="s">
        <v>989</v>
      </c>
      <c r="B25" s="15">
        <v>45527</v>
      </c>
      <c r="C25" s="15">
        <v>4403</v>
      </c>
      <c r="D25" s="32">
        <v>9.6699999999999994E-2</v>
      </c>
      <c r="E25" s="15">
        <v>1846</v>
      </c>
      <c r="F25" s="15">
        <v>1945</v>
      </c>
      <c r="G25" s="15">
        <v>1901</v>
      </c>
      <c r="H25" s="15">
        <v>656</v>
      </c>
      <c r="I25" s="15">
        <v>636</v>
      </c>
      <c r="J25" s="15">
        <v>622</v>
      </c>
      <c r="K25" s="15">
        <v>907</v>
      </c>
      <c r="L25" s="15">
        <v>809</v>
      </c>
      <c r="M25" s="15">
        <v>745</v>
      </c>
    </row>
    <row r="26" spans="1:13">
      <c r="A26" s="31" t="s">
        <v>262</v>
      </c>
      <c r="B26" s="31">
        <f>SUM(B24:B25)</f>
        <v>56241</v>
      </c>
      <c r="C26" s="31">
        <f>SUM(C24:C25)</f>
        <v>5830</v>
      </c>
      <c r="D26" s="33">
        <f>AVERAGE(D24:D25)</f>
        <v>0.11494510920291207</v>
      </c>
      <c r="E26" s="31">
        <f t="shared" ref="E26:M26" si="3">SUM(E24:E25)</f>
        <v>2373</v>
      </c>
      <c r="F26" s="31">
        <f t="shared" si="3"/>
        <v>2495</v>
      </c>
      <c r="G26" s="31">
        <f t="shared" si="3"/>
        <v>2442</v>
      </c>
      <c r="H26" s="31">
        <f t="shared" si="3"/>
        <v>874</v>
      </c>
      <c r="I26" s="31">
        <f t="shared" si="3"/>
        <v>849</v>
      </c>
      <c r="J26" s="31">
        <f t="shared" si="3"/>
        <v>834</v>
      </c>
      <c r="K26" s="31">
        <f t="shared" si="3"/>
        <v>1207</v>
      </c>
      <c r="L26" s="31">
        <f t="shared" si="3"/>
        <v>1077</v>
      </c>
      <c r="M26" s="31">
        <f t="shared" si="3"/>
        <v>985</v>
      </c>
    </row>
  </sheetData>
  <mergeCells count="6">
    <mergeCell ref="E5:Y5"/>
    <mergeCell ref="E4:Y4"/>
    <mergeCell ref="A1:D1"/>
    <mergeCell ref="A2:D2"/>
    <mergeCell ref="A3:D3"/>
    <mergeCell ref="A4:D4"/>
  </mergeCells>
  <pageMargins left="0.7" right="0.7" top="0.75" bottom="0.75" header="0.3" footer="0.3"/>
  <pageSetup orientation="portrait" verticalDpi="0" r:id="rId1"/>
  <headerFooter>
    <oddFooter>&amp;CPage &amp;P of &amp;N</oddFooter>
  </headerFooter>
  <rowBreaks count="3" manualBreakCount="3">
    <brk id="22" max="16383" man="1"/>
    <brk id="23" max="16383" man="1"/>
    <brk id="24" max="16383" man="1"/>
  </rowBreaks>
  <colBreaks count="9" manualBreakCount="9">
    <brk id="5" max="1048575" man="1"/>
    <brk id="6" max="1048575" man="1"/>
    <brk id="7" max="1048575" man="1"/>
    <brk id="8" max="1048575" man="1"/>
    <brk id="9" max="1048575" man="1"/>
    <brk id="10" max="1048575" man="1"/>
    <brk id="11" max="1048575" man="1"/>
    <brk id="12" max="1048575" man="1"/>
    <brk id="13"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368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00FF"/>
  </sheetPr>
  <dimension ref="A1:Q122"/>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10"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378</v>
      </c>
      <c r="F4" s="56"/>
      <c r="G4" s="56"/>
      <c r="H4" s="56"/>
      <c r="I4" s="56"/>
      <c r="J4" s="56"/>
      <c r="K4" s="56"/>
      <c r="L4" s="56"/>
      <c r="M4" s="56"/>
      <c r="N4" s="56"/>
      <c r="O4" s="56"/>
      <c r="P4" s="56"/>
      <c r="Q4" s="56"/>
    </row>
    <row r="5" spans="1:17" ht="25.5" customHeight="1">
      <c r="E5" s="55" t="s">
        <v>378</v>
      </c>
      <c r="F5" s="55"/>
      <c r="G5" s="55"/>
      <c r="H5" s="55"/>
      <c r="I5" s="55"/>
      <c r="J5" s="55"/>
      <c r="K5" s="55"/>
      <c r="L5" s="55"/>
      <c r="M5" s="55"/>
      <c r="N5" s="55"/>
      <c r="O5" s="55"/>
      <c r="P5" s="55"/>
      <c r="Q5" s="55"/>
    </row>
    <row r="6" spans="1:17" s="12" customFormat="1" ht="150" customHeight="1">
      <c r="B6" s="13" t="s">
        <v>7</v>
      </c>
      <c r="C6" s="13" t="s">
        <v>8</v>
      </c>
      <c r="D6" s="13" t="s">
        <v>9</v>
      </c>
      <c r="E6" s="21" t="s">
        <v>379</v>
      </c>
    </row>
    <row r="7" spans="1:17">
      <c r="A7" s="15" t="s">
        <v>25</v>
      </c>
      <c r="B7" s="16">
        <v>736</v>
      </c>
      <c r="C7" s="16">
        <v>120</v>
      </c>
      <c r="D7" s="17">
        <f>C7/B7</f>
        <v>0.16304347826086957</v>
      </c>
      <c r="E7" s="16">
        <v>110</v>
      </c>
    </row>
    <row r="8" spans="1:17" s="14" customFormat="1">
      <c r="A8" s="18" t="s">
        <v>26</v>
      </c>
      <c r="B8" s="19">
        <v>713</v>
      </c>
      <c r="C8" s="19">
        <v>148</v>
      </c>
      <c r="D8" s="20">
        <f t="shared" ref="D8:D27" si="0">C8/B8</f>
        <v>0.20757363253856942</v>
      </c>
      <c r="E8" s="19">
        <v>123</v>
      </c>
    </row>
    <row r="9" spans="1:17" s="14" customFormat="1">
      <c r="A9" s="18" t="s">
        <v>27</v>
      </c>
      <c r="B9" s="19">
        <v>930</v>
      </c>
      <c r="C9" s="19">
        <v>170</v>
      </c>
      <c r="D9" s="20">
        <f t="shared" si="0"/>
        <v>0.18279569892473119</v>
      </c>
      <c r="E9" s="19">
        <v>156</v>
      </c>
    </row>
    <row r="10" spans="1:17" s="14" customFormat="1">
      <c r="A10" s="18" t="s">
        <v>28</v>
      </c>
      <c r="B10" s="19">
        <v>724</v>
      </c>
      <c r="C10" s="19">
        <v>96</v>
      </c>
      <c r="D10" s="20">
        <f t="shared" si="0"/>
        <v>0.13259668508287292</v>
      </c>
      <c r="E10" s="19">
        <v>86</v>
      </c>
    </row>
    <row r="11" spans="1:17" s="14" customFormat="1">
      <c r="A11" s="18" t="s">
        <v>29</v>
      </c>
      <c r="B11" s="19">
        <v>881</v>
      </c>
      <c r="C11" s="19">
        <v>118</v>
      </c>
      <c r="D11" s="20">
        <f t="shared" si="0"/>
        <v>0.13393870601589103</v>
      </c>
      <c r="E11" s="19">
        <v>102</v>
      </c>
    </row>
    <row r="12" spans="1:17" s="14" customFormat="1">
      <c r="A12" s="18" t="s">
        <v>30</v>
      </c>
      <c r="B12" s="19">
        <v>1183</v>
      </c>
      <c r="C12" s="19">
        <v>241</v>
      </c>
      <c r="D12" s="20">
        <f t="shared" si="0"/>
        <v>0.20371935756551141</v>
      </c>
      <c r="E12" s="19">
        <v>217</v>
      </c>
    </row>
    <row r="13" spans="1:17" s="14" customFormat="1">
      <c r="A13" s="18" t="s">
        <v>31</v>
      </c>
      <c r="B13" s="19">
        <v>1031</v>
      </c>
      <c r="C13" s="19">
        <v>228</v>
      </c>
      <c r="D13" s="20">
        <f t="shared" si="0"/>
        <v>0.22114451988360814</v>
      </c>
      <c r="E13" s="19">
        <v>207</v>
      </c>
    </row>
    <row r="14" spans="1:17" s="14" customFormat="1">
      <c r="A14" s="18" t="s">
        <v>32</v>
      </c>
      <c r="B14" s="19">
        <v>956</v>
      </c>
      <c r="C14" s="19">
        <v>221</v>
      </c>
      <c r="D14" s="20">
        <f t="shared" si="0"/>
        <v>0.23117154811715482</v>
      </c>
      <c r="E14" s="19">
        <v>187</v>
      </c>
    </row>
    <row r="15" spans="1:17" s="14" customFormat="1">
      <c r="A15" s="18" t="s">
        <v>33</v>
      </c>
      <c r="B15" s="19">
        <v>719</v>
      </c>
      <c r="C15" s="19">
        <v>121</v>
      </c>
      <c r="D15" s="20">
        <f t="shared" si="0"/>
        <v>0.16828929068150209</v>
      </c>
      <c r="E15" s="19">
        <v>95</v>
      </c>
    </row>
    <row r="16" spans="1:17" s="14" customFormat="1">
      <c r="A16" s="18" t="s">
        <v>34</v>
      </c>
      <c r="B16" s="19">
        <v>1124</v>
      </c>
      <c r="C16" s="19">
        <v>305</v>
      </c>
      <c r="D16" s="20">
        <f t="shared" si="0"/>
        <v>0.27135231316725977</v>
      </c>
      <c r="E16" s="19">
        <v>273</v>
      </c>
    </row>
    <row r="17" spans="1:5" s="14" customFormat="1">
      <c r="A17" s="18" t="s">
        <v>35</v>
      </c>
      <c r="B17" s="19">
        <v>983</v>
      </c>
      <c r="C17" s="19">
        <v>149</v>
      </c>
      <c r="D17" s="20">
        <f t="shared" si="0"/>
        <v>0.1515768056968464</v>
      </c>
      <c r="E17" s="19">
        <v>136</v>
      </c>
    </row>
    <row r="18" spans="1:5" s="14" customFormat="1">
      <c r="A18" s="18" t="s">
        <v>36</v>
      </c>
      <c r="B18" s="19">
        <v>989</v>
      </c>
      <c r="C18" s="19">
        <v>165</v>
      </c>
      <c r="D18" s="20">
        <f t="shared" si="0"/>
        <v>0.16683518705763398</v>
      </c>
      <c r="E18" s="19">
        <v>145</v>
      </c>
    </row>
    <row r="19" spans="1:5" s="14" customFormat="1">
      <c r="A19" s="18" t="s">
        <v>37</v>
      </c>
      <c r="B19" s="19">
        <v>718</v>
      </c>
      <c r="C19" s="19">
        <v>156</v>
      </c>
      <c r="D19" s="20">
        <f t="shared" si="0"/>
        <v>0.21727019498607242</v>
      </c>
      <c r="E19" s="19">
        <v>148</v>
      </c>
    </row>
    <row r="20" spans="1:5" s="14" customFormat="1">
      <c r="A20" s="18" t="s">
        <v>38</v>
      </c>
      <c r="B20" s="19">
        <v>1065</v>
      </c>
      <c r="C20" s="19">
        <v>206</v>
      </c>
      <c r="D20" s="20">
        <f t="shared" si="0"/>
        <v>0.19342723004694837</v>
      </c>
      <c r="E20" s="19">
        <v>189</v>
      </c>
    </row>
    <row r="21" spans="1:5" s="14" customFormat="1">
      <c r="A21" s="18" t="s">
        <v>39</v>
      </c>
      <c r="B21" s="19">
        <v>908</v>
      </c>
      <c r="C21" s="19">
        <v>153</v>
      </c>
      <c r="D21" s="20">
        <f t="shared" si="0"/>
        <v>0.16850220264317181</v>
      </c>
      <c r="E21" s="19">
        <v>133</v>
      </c>
    </row>
    <row r="22" spans="1:5" s="14" customFormat="1">
      <c r="A22" s="18" t="s">
        <v>40</v>
      </c>
      <c r="B22" s="19">
        <v>1160</v>
      </c>
      <c r="C22" s="19">
        <v>306</v>
      </c>
      <c r="D22" s="20">
        <f t="shared" si="0"/>
        <v>0.26379310344827589</v>
      </c>
      <c r="E22" s="19">
        <v>284</v>
      </c>
    </row>
    <row r="23" spans="1:5" s="14" customFormat="1">
      <c r="A23" s="18" t="s">
        <v>41</v>
      </c>
      <c r="B23" s="19">
        <v>920</v>
      </c>
      <c r="C23" s="19">
        <v>198</v>
      </c>
      <c r="D23" s="20">
        <f t="shared" si="0"/>
        <v>0.21521739130434783</v>
      </c>
      <c r="E23" s="19">
        <v>174</v>
      </c>
    </row>
    <row r="24" spans="1:5" s="14" customFormat="1">
      <c r="A24" s="18" t="s">
        <v>42</v>
      </c>
      <c r="B24" s="19">
        <v>767</v>
      </c>
      <c r="C24" s="19">
        <v>162</v>
      </c>
      <c r="D24" s="20">
        <f t="shared" si="0"/>
        <v>0.21121251629726207</v>
      </c>
      <c r="E24" s="19">
        <v>151</v>
      </c>
    </row>
    <row r="25" spans="1:5" s="14" customFormat="1">
      <c r="A25" s="18" t="s">
        <v>43</v>
      </c>
      <c r="B25" s="19">
        <v>1515</v>
      </c>
      <c r="C25" s="19">
        <v>300</v>
      </c>
      <c r="D25" s="20">
        <f t="shared" si="0"/>
        <v>0.19801980198019803</v>
      </c>
      <c r="E25" s="19">
        <v>277</v>
      </c>
    </row>
    <row r="26" spans="1:5" s="14" customFormat="1">
      <c r="A26" s="18" t="s">
        <v>44</v>
      </c>
      <c r="B26" s="19">
        <v>948</v>
      </c>
      <c r="C26" s="19">
        <v>195</v>
      </c>
      <c r="D26" s="20">
        <f t="shared" si="0"/>
        <v>0.20569620253164558</v>
      </c>
      <c r="E26" s="19">
        <v>180</v>
      </c>
    </row>
    <row r="27" spans="1:5" s="14" customFormat="1">
      <c r="A27" s="18" t="s">
        <v>45</v>
      </c>
      <c r="B27" s="19">
        <v>1636</v>
      </c>
      <c r="C27" s="19">
        <v>305</v>
      </c>
      <c r="D27" s="20">
        <f t="shared" si="0"/>
        <v>0.18643031784841077</v>
      </c>
      <c r="E27" s="19">
        <v>279</v>
      </c>
    </row>
    <row r="28" spans="1:5" s="22" customFormat="1" ht="34.5" customHeight="1">
      <c r="A28" s="25" t="s">
        <v>246</v>
      </c>
      <c r="B28" s="23">
        <f>SUM(B7:B27)</f>
        <v>20606</v>
      </c>
      <c r="C28" s="23">
        <f>SUM(C7:C27)</f>
        <v>4063</v>
      </c>
      <c r="D28" s="24">
        <v>0.19719999999999999</v>
      </c>
      <c r="E28" s="23">
        <f>SUM(E7:E27)</f>
        <v>3652</v>
      </c>
    </row>
    <row r="29" spans="1:5" s="14" customFormat="1">
      <c r="A29" s="18" t="s">
        <v>46</v>
      </c>
      <c r="B29" s="19">
        <v>984</v>
      </c>
      <c r="C29" s="19">
        <v>200</v>
      </c>
      <c r="D29" s="20">
        <v>0.20330000000000001</v>
      </c>
      <c r="E29" s="19">
        <v>175</v>
      </c>
    </row>
    <row r="30" spans="1:5" s="14" customFormat="1">
      <c r="A30" s="18" t="s">
        <v>47</v>
      </c>
      <c r="B30" s="19">
        <v>2008</v>
      </c>
      <c r="C30" s="19">
        <v>365</v>
      </c>
      <c r="D30" s="20">
        <v>0.18179999999999999</v>
      </c>
      <c r="E30" s="19">
        <v>319</v>
      </c>
    </row>
    <row r="31" spans="1:5" s="14" customFormat="1">
      <c r="A31" s="18" t="s">
        <v>48</v>
      </c>
      <c r="B31" s="19">
        <v>2076</v>
      </c>
      <c r="C31" s="19">
        <v>425</v>
      </c>
      <c r="D31" s="20">
        <v>0.20469999999999999</v>
      </c>
      <c r="E31" s="19">
        <v>381</v>
      </c>
    </row>
    <row r="32" spans="1:5" s="14" customFormat="1">
      <c r="A32" s="18" t="s">
        <v>49</v>
      </c>
      <c r="B32" s="19">
        <v>1443</v>
      </c>
      <c r="C32" s="19">
        <v>326</v>
      </c>
      <c r="D32" s="20">
        <v>0.22589999999999999</v>
      </c>
      <c r="E32" s="19">
        <v>297</v>
      </c>
    </row>
    <row r="33" spans="1:5" s="14" customFormat="1">
      <c r="A33" s="18" t="s">
        <v>50</v>
      </c>
      <c r="B33" s="19">
        <v>1307</v>
      </c>
      <c r="C33" s="19">
        <v>234</v>
      </c>
      <c r="D33" s="20">
        <v>0.18060000000000001</v>
      </c>
      <c r="E33" s="19">
        <v>210</v>
      </c>
    </row>
    <row r="34" spans="1:5" s="14" customFormat="1">
      <c r="A34" s="18" t="s">
        <v>51</v>
      </c>
      <c r="B34" s="19">
        <v>870</v>
      </c>
      <c r="C34" s="19">
        <v>189</v>
      </c>
      <c r="D34" s="20">
        <v>0.2172</v>
      </c>
      <c r="E34" s="19">
        <v>177</v>
      </c>
    </row>
    <row r="35" spans="1:5" s="22" customFormat="1" ht="34.5" customHeight="1">
      <c r="A35" s="25" t="s">
        <v>247</v>
      </c>
      <c r="B35" s="23">
        <f>SUM(B29:B34)</f>
        <v>8688</v>
      </c>
      <c r="C35" s="23">
        <f>SUM(C29:C34)</f>
        <v>1739</v>
      </c>
      <c r="D35" s="24">
        <v>0.20019999999999999</v>
      </c>
      <c r="E35" s="23">
        <f>SUM(E29:E34)</f>
        <v>1559</v>
      </c>
    </row>
    <row r="36" spans="1:5" s="14" customFormat="1">
      <c r="A36" s="18" t="s">
        <v>52</v>
      </c>
      <c r="B36" s="19">
        <v>613</v>
      </c>
      <c r="C36" s="19">
        <v>166</v>
      </c>
      <c r="D36" s="20">
        <v>0.27079999999999999</v>
      </c>
      <c r="E36" s="19">
        <v>144</v>
      </c>
    </row>
    <row r="37" spans="1:5" s="14" customFormat="1">
      <c r="A37" s="18" t="s">
        <v>53</v>
      </c>
      <c r="B37" s="19">
        <v>674</v>
      </c>
      <c r="C37" s="19">
        <v>171</v>
      </c>
      <c r="D37" s="20">
        <v>0.25819999999999999</v>
      </c>
      <c r="E37" s="19">
        <v>144</v>
      </c>
    </row>
    <row r="38" spans="1:5" s="22" customFormat="1" ht="34.5" customHeight="1">
      <c r="A38" s="25" t="s">
        <v>248</v>
      </c>
      <c r="B38" s="23">
        <f>SUM(B36:B37)</f>
        <v>1287</v>
      </c>
      <c r="C38" s="23">
        <f>SUM(C36:C37)</f>
        <v>337</v>
      </c>
      <c r="D38" s="24">
        <v>0.26179999999999998</v>
      </c>
      <c r="E38" s="23">
        <f>SUM(E36:E37)</f>
        <v>288</v>
      </c>
    </row>
    <row r="39" spans="1:5" s="14" customFormat="1">
      <c r="A39" s="18" t="s">
        <v>54</v>
      </c>
      <c r="B39" s="19">
        <v>1240</v>
      </c>
      <c r="C39" s="19">
        <v>282</v>
      </c>
      <c r="D39" s="20">
        <v>0.22819999999999999</v>
      </c>
      <c r="E39" s="19">
        <v>239</v>
      </c>
    </row>
    <row r="40" spans="1:5" s="22" customFormat="1" ht="34.5" customHeight="1">
      <c r="A40" s="25" t="s">
        <v>249</v>
      </c>
      <c r="B40" s="23">
        <f>SUM(B39:B39)</f>
        <v>1240</v>
      </c>
      <c r="C40" s="23">
        <f>SUM(C39:C39)</f>
        <v>282</v>
      </c>
      <c r="D40" s="24">
        <v>0.22819999999999999</v>
      </c>
      <c r="E40" s="23">
        <f>SUM(E39:E39)</f>
        <v>239</v>
      </c>
    </row>
    <row r="41" spans="1:5" s="14" customFormat="1">
      <c r="A41" s="18" t="s">
        <v>55</v>
      </c>
      <c r="B41" s="19">
        <v>1370</v>
      </c>
      <c r="C41" s="19">
        <v>302</v>
      </c>
      <c r="D41" s="20">
        <v>0.22040000000000001</v>
      </c>
      <c r="E41" s="19">
        <v>265</v>
      </c>
    </row>
    <row r="42" spans="1:5" s="14" customFormat="1">
      <c r="A42" s="18" t="s">
        <v>56</v>
      </c>
      <c r="B42" s="19">
        <v>1149</v>
      </c>
      <c r="C42" s="19">
        <v>246</v>
      </c>
      <c r="D42" s="20">
        <v>0.2167</v>
      </c>
      <c r="E42" s="19">
        <v>221</v>
      </c>
    </row>
    <row r="43" spans="1:5" s="14" customFormat="1">
      <c r="A43" s="18" t="s">
        <v>57</v>
      </c>
      <c r="B43" s="19">
        <v>1031</v>
      </c>
      <c r="C43" s="19">
        <v>249</v>
      </c>
      <c r="D43" s="20">
        <v>0.24149999999999999</v>
      </c>
      <c r="E43" s="19">
        <v>224</v>
      </c>
    </row>
    <row r="44" spans="1:5" s="14" customFormat="1">
      <c r="A44" s="18" t="s">
        <v>58</v>
      </c>
      <c r="B44" s="19">
        <v>808</v>
      </c>
      <c r="C44" s="19">
        <v>183</v>
      </c>
      <c r="D44" s="20">
        <v>0.22650000000000001</v>
      </c>
      <c r="E44" s="19">
        <v>171</v>
      </c>
    </row>
    <row r="45" spans="1:5" s="14" customFormat="1">
      <c r="A45" s="18" t="s">
        <v>59</v>
      </c>
      <c r="B45" s="19">
        <v>1026</v>
      </c>
      <c r="C45" s="19">
        <v>240</v>
      </c>
      <c r="D45" s="20">
        <v>0.2339</v>
      </c>
      <c r="E45" s="19">
        <v>217</v>
      </c>
    </row>
    <row r="46" spans="1:5" s="14" customFormat="1">
      <c r="A46" s="18" t="s">
        <v>60</v>
      </c>
      <c r="B46" s="19">
        <v>853</v>
      </c>
      <c r="C46" s="19">
        <v>198</v>
      </c>
      <c r="D46" s="20">
        <v>0.2321</v>
      </c>
      <c r="E46" s="19">
        <v>175</v>
      </c>
    </row>
    <row r="47" spans="1:5" s="14" customFormat="1">
      <c r="A47" s="18" t="s">
        <v>61</v>
      </c>
      <c r="B47" s="19">
        <v>2109</v>
      </c>
      <c r="C47" s="19">
        <v>461</v>
      </c>
      <c r="D47" s="20">
        <v>0.21909999999999999</v>
      </c>
      <c r="E47" s="19">
        <v>429</v>
      </c>
    </row>
    <row r="48" spans="1:5" s="14" customFormat="1">
      <c r="A48" s="18" t="s">
        <v>62</v>
      </c>
      <c r="B48" s="19">
        <v>937</v>
      </c>
      <c r="C48" s="19">
        <v>179</v>
      </c>
      <c r="D48" s="20">
        <v>0.191</v>
      </c>
      <c r="E48" s="19">
        <v>171</v>
      </c>
    </row>
    <row r="49" spans="1:5" s="14" customFormat="1">
      <c r="A49" s="18" t="s">
        <v>63</v>
      </c>
      <c r="B49" s="19">
        <v>907</v>
      </c>
      <c r="C49" s="19">
        <v>194</v>
      </c>
      <c r="D49" s="20">
        <v>0.21390000000000001</v>
      </c>
      <c r="E49" s="19">
        <v>171</v>
      </c>
    </row>
    <row r="50" spans="1:5" s="14" customFormat="1">
      <c r="A50" s="18" t="s">
        <v>64</v>
      </c>
      <c r="B50" s="19">
        <v>1054</v>
      </c>
      <c r="C50" s="19">
        <v>222</v>
      </c>
      <c r="D50" s="20">
        <v>0.21160000000000001</v>
      </c>
      <c r="E50" s="19">
        <v>206</v>
      </c>
    </row>
    <row r="51" spans="1:5" s="22" customFormat="1" ht="34.5" customHeight="1">
      <c r="A51" s="25" t="s">
        <v>250</v>
      </c>
      <c r="B51" s="23">
        <f>SUM(B41:B50)</f>
        <v>11244</v>
      </c>
      <c r="C51" s="23">
        <f>SUM(C41:C50)</f>
        <v>2474</v>
      </c>
      <c r="D51" s="24">
        <v>0.22</v>
      </c>
      <c r="E51" s="23">
        <f>SUM(E41:E50)</f>
        <v>2250</v>
      </c>
    </row>
    <row r="52" spans="1:5" s="14" customFormat="1">
      <c r="A52" s="18" t="s">
        <v>159</v>
      </c>
      <c r="B52" s="19">
        <v>762</v>
      </c>
      <c r="C52" s="19">
        <v>221</v>
      </c>
      <c r="D52" s="20">
        <v>0.29530000000000001</v>
      </c>
      <c r="E52" s="19">
        <v>186</v>
      </c>
    </row>
    <row r="53" spans="1:5" s="14" customFormat="1">
      <c r="A53" s="18" t="s">
        <v>160</v>
      </c>
      <c r="B53" s="19">
        <v>709</v>
      </c>
      <c r="C53" s="19">
        <v>141</v>
      </c>
      <c r="D53" s="20">
        <v>0.19889999999999999</v>
      </c>
      <c r="E53" s="19">
        <v>125</v>
      </c>
    </row>
    <row r="54" spans="1:5" s="14" customFormat="1">
      <c r="A54" s="18" t="s">
        <v>161</v>
      </c>
      <c r="B54" s="19">
        <v>706</v>
      </c>
      <c r="C54" s="19">
        <v>199</v>
      </c>
      <c r="D54" s="20">
        <v>0.2833</v>
      </c>
      <c r="E54" s="19">
        <v>177</v>
      </c>
    </row>
    <row r="55" spans="1:5" s="14" customFormat="1">
      <c r="A55" s="18" t="s">
        <v>162</v>
      </c>
      <c r="B55" s="19">
        <v>766</v>
      </c>
      <c r="C55" s="19">
        <v>248</v>
      </c>
      <c r="D55" s="20">
        <v>0.32379999999999998</v>
      </c>
      <c r="E55" s="19">
        <v>206</v>
      </c>
    </row>
    <row r="56" spans="1:5" s="14" customFormat="1">
      <c r="A56" s="18" t="s">
        <v>163</v>
      </c>
      <c r="B56" s="19">
        <v>1240</v>
      </c>
      <c r="C56" s="19">
        <v>301</v>
      </c>
      <c r="D56" s="20">
        <v>0.24349999999999999</v>
      </c>
      <c r="E56" s="19">
        <v>268</v>
      </c>
    </row>
    <row r="57" spans="1:5" s="14" customFormat="1">
      <c r="A57" s="18" t="s">
        <v>164</v>
      </c>
      <c r="B57" s="19">
        <v>654</v>
      </c>
      <c r="C57" s="19">
        <v>142</v>
      </c>
      <c r="D57" s="20">
        <v>0.22020000000000001</v>
      </c>
      <c r="E57" s="19">
        <v>122</v>
      </c>
    </row>
    <row r="58" spans="1:5" s="14" customFormat="1">
      <c r="A58" s="18" t="s">
        <v>165</v>
      </c>
      <c r="B58" s="19">
        <v>821</v>
      </c>
      <c r="C58" s="19">
        <v>237</v>
      </c>
      <c r="D58" s="20">
        <v>0.28870000000000001</v>
      </c>
      <c r="E58" s="19">
        <v>206</v>
      </c>
    </row>
    <row r="59" spans="1:5" s="14" customFormat="1">
      <c r="A59" s="18" t="s">
        <v>166</v>
      </c>
      <c r="B59" s="19">
        <v>454</v>
      </c>
      <c r="C59" s="19">
        <v>153</v>
      </c>
      <c r="D59" s="20">
        <v>0.33700000000000002</v>
      </c>
      <c r="E59" s="19">
        <v>122</v>
      </c>
    </row>
    <row r="60" spans="1:5" s="14" customFormat="1">
      <c r="A60" s="18" t="s">
        <v>167</v>
      </c>
      <c r="B60" s="19">
        <v>742</v>
      </c>
      <c r="C60" s="19">
        <v>144</v>
      </c>
      <c r="D60" s="20">
        <v>0.19409999999999999</v>
      </c>
      <c r="E60" s="19">
        <v>127</v>
      </c>
    </row>
    <row r="61" spans="1:5" s="14" customFormat="1">
      <c r="A61" s="18" t="s">
        <v>168</v>
      </c>
      <c r="B61" s="19">
        <v>397</v>
      </c>
      <c r="C61" s="19">
        <v>68</v>
      </c>
      <c r="D61" s="20">
        <v>0.17130000000000001</v>
      </c>
      <c r="E61" s="19">
        <v>61</v>
      </c>
    </row>
    <row r="62" spans="1:5" s="14" customFormat="1">
      <c r="A62" s="18" t="s">
        <v>169</v>
      </c>
      <c r="B62" s="19">
        <v>859</v>
      </c>
      <c r="C62" s="19">
        <v>178</v>
      </c>
      <c r="D62" s="20">
        <v>0.2084</v>
      </c>
      <c r="E62" s="19">
        <v>155</v>
      </c>
    </row>
    <row r="63" spans="1:5" s="14" customFormat="1">
      <c r="A63" s="18" t="s">
        <v>170</v>
      </c>
      <c r="B63" s="19">
        <v>735</v>
      </c>
      <c r="C63" s="19">
        <v>190</v>
      </c>
      <c r="D63" s="20">
        <v>0.25850000000000001</v>
      </c>
      <c r="E63" s="19">
        <v>167</v>
      </c>
    </row>
    <row r="64" spans="1:5" s="14" customFormat="1">
      <c r="A64" s="18" t="s">
        <v>171</v>
      </c>
      <c r="B64" s="19">
        <v>893</v>
      </c>
      <c r="C64" s="19">
        <v>260</v>
      </c>
      <c r="D64" s="20">
        <v>0.29339999999999999</v>
      </c>
      <c r="E64" s="19">
        <v>226</v>
      </c>
    </row>
    <row r="65" spans="1:5" s="14" customFormat="1">
      <c r="A65" s="18" t="s">
        <v>172</v>
      </c>
      <c r="B65" s="19">
        <v>749</v>
      </c>
      <c r="C65" s="19">
        <v>196</v>
      </c>
      <c r="D65" s="20">
        <v>0.26440000000000002</v>
      </c>
      <c r="E65" s="19">
        <v>173</v>
      </c>
    </row>
    <row r="66" spans="1:5" s="14" customFormat="1">
      <c r="A66" s="18" t="s">
        <v>173</v>
      </c>
      <c r="B66" s="19">
        <v>593</v>
      </c>
      <c r="C66" s="19">
        <v>82</v>
      </c>
      <c r="D66" s="20">
        <v>0.13830000000000001</v>
      </c>
      <c r="E66" s="19">
        <v>72</v>
      </c>
    </row>
    <row r="67" spans="1:5" s="14" customFormat="1">
      <c r="A67" s="18" t="s">
        <v>174</v>
      </c>
      <c r="B67" s="19">
        <v>747</v>
      </c>
      <c r="C67" s="19">
        <v>170</v>
      </c>
      <c r="D67" s="20">
        <v>0.23430000000000001</v>
      </c>
      <c r="E67" s="19">
        <v>154</v>
      </c>
    </row>
    <row r="68" spans="1:5" s="14" customFormat="1">
      <c r="A68" s="18" t="s">
        <v>175</v>
      </c>
      <c r="B68" s="19">
        <v>1497</v>
      </c>
      <c r="C68" s="19">
        <v>345</v>
      </c>
      <c r="D68" s="20">
        <v>0.2311</v>
      </c>
      <c r="E68" s="19">
        <v>313</v>
      </c>
    </row>
    <row r="69" spans="1:5" s="14" customFormat="1">
      <c r="A69" s="18" t="s">
        <v>176</v>
      </c>
      <c r="B69" s="19">
        <v>905</v>
      </c>
      <c r="C69" s="19">
        <v>174</v>
      </c>
      <c r="D69" s="20">
        <v>0.1923</v>
      </c>
      <c r="E69" s="19">
        <v>155</v>
      </c>
    </row>
    <row r="70" spans="1:5" s="14" customFormat="1">
      <c r="A70" s="18" t="s">
        <v>177</v>
      </c>
      <c r="B70" s="19">
        <v>894</v>
      </c>
      <c r="C70" s="19">
        <v>307</v>
      </c>
      <c r="D70" s="20">
        <v>0.34560000000000002</v>
      </c>
      <c r="E70" s="19">
        <v>278</v>
      </c>
    </row>
    <row r="71" spans="1:5" s="14" customFormat="1">
      <c r="A71" s="18" t="s">
        <v>178</v>
      </c>
      <c r="B71" s="19">
        <v>1042</v>
      </c>
      <c r="C71" s="19">
        <v>236</v>
      </c>
      <c r="D71" s="20">
        <v>0.22650000000000001</v>
      </c>
      <c r="E71" s="19">
        <v>216</v>
      </c>
    </row>
    <row r="72" spans="1:5" s="14" customFormat="1">
      <c r="A72" s="18" t="s">
        <v>179</v>
      </c>
      <c r="B72" s="19">
        <v>1650</v>
      </c>
      <c r="C72" s="19">
        <v>395</v>
      </c>
      <c r="D72" s="20">
        <v>0.24</v>
      </c>
      <c r="E72" s="19">
        <v>364</v>
      </c>
    </row>
    <row r="73" spans="1:5" s="22" customFormat="1" ht="34.5" customHeight="1">
      <c r="A73" s="25" t="s">
        <v>253</v>
      </c>
      <c r="B73" s="23">
        <f>SUM(B52:B72)</f>
        <v>17815</v>
      </c>
      <c r="C73" s="23">
        <f>SUM(C52:C72)</f>
        <v>4387</v>
      </c>
      <c r="D73" s="24">
        <v>0.24629999999999999</v>
      </c>
      <c r="E73" s="23">
        <f>SUM(E52:E72)</f>
        <v>3873</v>
      </c>
    </row>
    <row r="74" spans="1:5" s="14" customFormat="1">
      <c r="A74" s="18" t="s">
        <v>180</v>
      </c>
      <c r="B74" s="19">
        <v>1571</v>
      </c>
      <c r="C74" s="19">
        <v>203</v>
      </c>
      <c r="D74" s="20">
        <v>0.1305</v>
      </c>
      <c r="E74" s="19">
        <v>176</v>
      </c>
    </row>
    <row r="75" spans="1:5" s="14" customFormat="1">
      <c r="A75" s="18" t="s">
        <v>181</v>
      </c>
      <c r="B75" s="19">
        <v>1788</v>
      </c>
      <c r="C75" s="19">
        <v>248</v>
      </c>
      <c r="D75" s="20">
        <v>0.13980000000000001</v>
      </c>
      <c r="E75" s="19">
        <v>231</v>
      </c>
    </row>
    <row r="76" spans="1:5" s="14" customFormat="1">
      <c r="A76" s="18" t="s">
        <v>182</v>
      </c>
      <c r="B76" s="19">
        <v>1574</v>
      </c>
      <c r="C76" s="19">
        <v>161</v>
      </c>
      <c r="D76" s="20">
        <v>0.1023</v>
      </c>
      <c r="E76" s="19">
        <v>148</v>
      </c>
    </row>
    <row r="77" spans="1:5" s="22" customFormat="1" ht="34.5" customHeight="1">
      <c r="A77" s="25" t="s">
        <v>254</v>
      </c>
      <c r="B77" s="23">
        <f>SUM(B74:B76)</f>
        <v>4933</v>
      </c>
      <c r="C77" s="23">
        <f>SUM(C74:C76)</f>
        <v>612</v>
      </c>
      <c r="D77" s="24">
        <v>0.1241</v>
      </c>
      <c r="E77" s="23">
        <f>SUM(E74:E76)</f>
        <v>555</v>
      </c>
    </row>
    <row r="78" spans="1:5" s="14" customFormat="1">
      <c r="A78" s="18" t="s">
        <v>183</v>
      </c>
      <c r="B78" s="19">
        <v>858</v>
      </c>
      <c r="C78" s="19">
        <v>248</v>
      </c>
      <c r="D78" s="20">
        <v>0.28899999999999998</v>
      </c>
      <c r="E78" s="19">
        <v>225</v>
      </c>
    </row>
    <row r="79" spans="1:5" s="22" customFormat="1" ht="34.5" customHeight="1">
      <c r="A79" s="25" t="s">
        <v>255</v>
      </c>
      <c r="B79" s="23">
        <f>SUM(B78:B78)</f>
        <v>858</v>
      </c>
      <c r="C79" s="23">
        <f>SUM(C78:C78)</f>
        <v>248</v>
      </c>
      <c r="D79" s="24">
        <v>0.28899999999999998</v>
      </c>
      <c r="E79" s="23">
        <f>SUM(E78:E78)</f>
        <v>225</v>
      </c>
    </row>
    <row r="80" spans="1:5" s="14" customFormat="1">
      <c r="A80" s="18" t="s">
        <v>184</v>
      </c>
      <c r="B80" s="19">
        <v>1395</v>
      </c>
      <c r="C80" s="19">
        <v>275</v>
      </c>
      <c r="D80" s="20">
        <v>0.1971</v>
      </c>
      <c r="E80" s="19">
        <v>253</v>
      </c>
    </row>
    <row r="81" spans="1:5" s="14" customFormat="1">
      <c r="A81" s="18" t="s">
        <v>185</v>
      </c>
      <c r="B81" s="19">
        <v>1601</v>
      </c>
      <c r="C81" s="19">
        <v>346</v>
      </c>
      <c r="D81" s="20">
        <v>0.21859999999999999</v>
      </c>
      <c r="E81" s="19">
        <v>305</v>
      </c>
    </row>
    <row r="82" spans="1:5" s="14" customFormat="1">
      <c r="A82" s="18" t="s">
        <v>186</v>
      </c>
      <c r="B82" s="19">
        <v>958</v>
      </c>
      <c r="C82" s="19">
        <v>167</v>
      </c>
      <c r="D82" s="24">
        <f>C82/B82</f>
        <v>0.174321503131524</v>
      </c>
      <c r="E82" s="19">
        <v>156</v>
      </c>
    </row>
    <row r="83" spans="1:5" s="22" customFormat="1" ht="34.5" customHeight="1">
      <c r="A83" s="25" t="s">
        <v>256</v>
      </c>
      <c r="B83" s="23">
        <f>SUM(B80:B82)</f>
        <v>3954</v>
      </c>
      <c r="C83" s="23">
        <f>SUM(C80:C82)</f>
        <v>788</v>
      </c>
      <c r="D83" s="24">
        <f>C83/B83</f>
        <v>0.19929185634800203</v>
      </c>
      <c r="E83" s="23">
        <f>SUM(E80:E82)</f>
        <v>714</v>
      </c>
    </row>
    <row r="84" spans="1:5" s="14" customFormat="1">
      <c r="A84" s="18" t="s">
        <v>188</v>
      </c>
      <c r="B84" s="19">
        <v>2841</v>
      </c>
      <c r="C84" s="19">
        <v>312</v>
      </c>
      <c r="D84" s="24">
        <f t="shared" ref="D84:D120" si="1">C84/B84</f>
        <v>0.10982048574445617</v>
      </c>
      <c r="E84" s="19">
        <v>266</v>
      </c>
    </row>
    <row r="85" spans="1:5" s="14" customFormat="1">
      <c r="A85" s="18" t="s">
        <v>189</v>
      </c>
      <c r="B85" s="19">
        <v>657</v>
      </c>
      <c r="C85" s="19">
        <v>214</v>
      </c>
      <c r="D85" s="24">
        <f t="shared" si="1"/>
        <v>0.32572298325722981</v>
      </c>
      <c r="E85" s="19">
        <v>181</v>
      </c>
    </row>
    <row r="86" spans="1:5" s="14" customFormat="1">
      <c r="A86" s="18" t="s">
        <v>190</v>
      </c>
      <c r="B86" s="19">
        <v>1631</v>
      </c>
      <c r="C86" s="19">
        <v>420</v>
      </c>
      <c r="D86" s="24">
        <f t="shared" si="1"/>
        <v>0.25751072961373389</v>
      </c>
      <c r="E86" s="19">
        <v>382</v>
      </c>
    </row>
    <row r="87" spans="1:5" s="14" customFormat="1">
      <c r="A87" s="18" t="s">
        <v>193</v>
      </c>
      <c r="B87" s="19">
        <v>1127</v>
      </c>
      <c r="C87" s="19">
        <v>294</v>
      </c>
      <c r="D87" s="24">
        <f t="shared" si="1"/>
        <v>0.2608695652173913</v>
      </c>
      <c r="E87" s="19">
        <v>258</v>
      </c>
    </row>
    <row r="88" spans="1:5" s="14" customFormat="1">
      <c r="A88" s="18" t="s">
        <v>194</v>
      </c>
      <c r="B88" s="19">
        <v>345</v>
      </c>
      <c r="C88" s="19">
        <v>66</v>
      </c>
      <c r="D88" s="24">
        <f t="shared" si="1"/>
        <v>0.19130434782608696</v>
      </c>
      <c r="E88" s="19">
        <v>58</v>
      </c>
    </row>
    <row r="89" spans="1:5" s="14" customFormat="1">
      <c r="A89" s="18" t="s">
        <v>195</v>
      </c>
      <c r="B89" s="19">
        <v>1027</v>
      </c>
      <c r="C89" s="19">
        <v>300</v>
      </c>
      <c r="D89" s="24">
        <f t="shared" si="1"/>
        <v>0.29211295034079843</v>
      </c>
      <c r="E89" s="19">
        <v>270</v>
      </c>
    </row>
    <row r="90" spans="1:5" s="22" customFormat="1" ht="34.5" customHeight="1">
      <c r="A90" s="25" t="s">
        <v>257</v>
      </c>
      <c r="B90" s="23">
        <f>SUM(B84:B89)</f>
        <v>7628</v>
      </c>
      <c r="C90" s="23">
        <f>SUM(C84:C89)</f>
        <v>1606</v>
      </c>
      <c r="D90" s="24">
        <f t="shared" si="1"/>
        <v>0.21054011536444678</v>
      </c>
      <c r="E90" s="23">
        <f>SUM(E84:E89)</f>
        <v>1415</v>
      </c>
    </row>
    <row r="91" spans="1:5" s="14" customFormat="1">
      <c r="A91" s="18" t="s">
        <v>196</v>
      </c>
      <c r="B91" s="19">
        <v>727</v>
      </c>
      <c r="C91" s="19">
        <v>0</v>
      </c>
      <c r="D91" s="24">
        <f t="shared" si="1"/>
        <v>0</v>
      </c>
      <c r="E91" s="19">
        <v>0</v>
      </c>
    </row>
    <row r="92" spans="1:5" s="14" customFormat="1">
      <c r="A92" s="18" t="s">
        <v>198</v>
      </c>
      <c r="B92" s="19">
        <v>1049</v>
      </c>
      <c r="C92" s="19">
        <v>2</v>
      </c>
      <c r="D92" s="24">
        <f t="shared" si="1"/>
        <v>1.9065776930409914E-3</v>
      </c>
      <c r="E92" s="19">
        <v>2</v>
      </c>
    </row>
    <row r="93" spans="1:5" s="14" customFormat="1">
      <c r="A93" s="18" t="s">
        <v>199</v>
      </c>
      <c r="B93" s="19">
        <v>392</v>
      </c>
      <c r="C93" s="19">
        <v>45</v>
      </c>
      <c r="D93" s="24">
        <f t="shared" si="1"/>
        <v>0.11479591836734694</v>
      </c>
      <c r="E93" s="19">
        <v>41</v>
      </c>
    </row>
    <row r="94" spans="1:5" s="14" customFormat="1">
      <c r="A94" s="18" t="s">
        <v>200</v>
      </c>
      <c r="B94" s="19">
        <v>906</v>
      </c>
      <c r="C94" s="19">
        <v>146</v>
      </c>
      <c r="D94" s="24">
        <f t="shared" si="1"/>
        <v>0.16114790286975716</v>
      </c>
      <c r="E94" s="19">
        <v>135</v>
      </c>
    </row>
    <row r="95" spans="1:5" s="14" customFormat="1">
      <c r="A95" s="18" t="s">
        <v>201</v>
      </c>
      <c r="B95" s="19">
        <v>907</v>
      </c>
      <c r="C95" s="19">
        <v>164</v>
      </c>
      <c r="D95" s="24">
        <f t="shared" si="1"/>
        <v>0.18081587651598677</v>
      </c>
      <c r="E95" s="19">
        <v>151</v>
      </c>
    </row>
    <row r="96" spans="1:5" s="14" customFormat="1">
      <c r="A96" s="18" t="s">
        <v>204</v>
      </c>
      <c r="B96" s="19">
        <v>710</v>
      </c>
      <c r="C96" s="19">
        <v>143</v>
      </c>
      <c r="D96" s="24">
        <f t="shared" si="1"/>
        <v>0.20140845070422536</v>
      </c>
      <c r="E96" s="19">
        <v>123</v>
      </c>
    </row>
    <row r="97" spans="1:5" s="14" customFormat="1">
      <c r="A97" s="18" t="s">
        <v>205</v>
      </c>
      <c r="B97" s="19">
        <v>757</v>
      </c>
      <c r="C97" s="19">
        <v>148</v>
      </c>
      <c r="D97" s="24">
        <f t="shared" si="1"/>
        <v>0.19550858652575959</v>
      </c>
      <c r="E97" s="19">
        <v>130</v>
      </c>
    </row>
    <row r="98" spans="1:5" s="14" customFormat="1">
      <c r="A98" s="18" t="s">
        <v>208</v>
      </c>
      <c r="B98" s="19">
        <v>378</v>
      </c>
      <c r="C98" s="19">
        <v>58</v>
      </c>
      <c r="D98" s="24">
        <f t="shared" si="1"/>
        <v>0.15343915343915343</v>
      </c>
      <c r="E98" s="19">
        <v>51</v>
      </c>
    </row>
    <row r="99" spans="1:5" s="14" customFormat="1">
      <c r="A99" s="18" t="s">
        <v>209</v>
      </c>
      <c r="B99" s="19">
        <v>335</v>
      </c>
      <c r="C99" s="19">
        <v>60</v>
      </c>
      <c r="D99" s="24">
        <f t="shared" si="1"/>
        <v>0.17910447761194029</v>
      </c>
      <c r="E99" s="19">
        <v>55</v>
      </c>
    </row>
    <row r="100" spans="1:5" s="14" customFormat="1">
      <c r="A100" s="18" t="s">
        <v>210</v>
      </c>
      <c r="B100" s="19">
        <v>787</v>
      </c>
      <c r="C100" s="19">
        <v>129</v>
      </c>
      <c r="D100" s="24">
        <f t="shared" si="1"/>
        <v>0.16391359593392629</v>
      </c>
      <c r="E100" s="19">
        <v>121</v>
      </c>
    </row>
    <row r="101" spans="1:5" s="14" customFormat="1">
      <c r="A101" s="18" t="s">
        <v>213</v>
      </c>
      <c r="B101" s="19">
        <v>928</v>
      </c>
      <c r="C101" s="19">
        <v>199</v>
      </c>
      <c r="D101" s="24">
        <f t="shared" si="1"/>
        <v>0.21443965517241378</v>
      </c>
      <c r="E101" s="19">
        <v>175</v>
      </c>
    </row>
    <row r="102" spans="1:5" s="14" customFormat="1">
      <c r="A102" s="18" t="s">
        <v>214</v>
      </c>
      <c r="B102" s="19">
        <v>555</v>
      </c>
      <c r="C102" s="19">
        <v>68</v>
      </c>
      <c r="D102" s="24">
        <f t="shared" si="1"/>
        <v>0.12252252252252252</v>
      </c>
      <c r="E102" s="19">
        <v>58</v>
      </c>
    </row>
    <row r="103" spans="1:5" s="14" customFormat="1">
      <c r="A103" s="18" t="s">
        <v>215</v>
      </c>
      <c r="B103" s="19">
        <v>714</v>
      </c>
      <c r="C103" s="19">
        <v>91</v>
      </c>
      <c r="D103" s="24">
        <f t="shared" si="1"/>
        <v>0.12745098039215685</v>
      </c>
      <c r="E103" s="19">
        <v>88</v>
      </c>
    </row>
    <row r="104" spans="1:5" s="14" customFormat="1">
      <c r="A104" s="18" t="s">
        <v>216</v>
      </c>
      <c r="B104" s="19">
        <v>1468</v>
      </c>
      <c r="C104" s="19">
        <v>257</v>
      </c>
      <c r="D104" s="24">
        <f t="shared" si="1"/>
        <v>0.17506811989100818</v>
      </c>
      <c r="E104" s="19">
        <v>242</v>
      </c>
    </row>
    <row r="105" spans="1:5" s="14" customFormat="1">
      <c r="A105" s="18" t="s">
        <v>218</v>
      </c>
      <c r="B105" s="19">
        <v>488</v>
      </c>
      <c r="C105" s="19">
        <v>67</v>
      </c>
      <c r="D105" s="24">
        <f t="shared" si="1"/>
        <v>0.13729508196721313</v>
      </c>
      <c r="E105" s="19">
        <v>64</v>
      </c>
    </row>
    <row r="106" spans="1:5" s="14" customFormat="1">
      <c r="A106" s="18" t="s">
        <v>220</v>
      </c>
      <c r="B106" s="19">
        <v>0</v>
      </c>
      <c r="C106" s="19">
        <v>137</v>
      </c>
      <c r="D106" s="24" t="e">
        <f t="shared" si="1"/>
        <v>#DIV/0!</v>
      </c>
      <c r="E106" s="19">
        <v>125</v>
      </c>
    </row>
    <row r="107" spans="1:5" s="14" customFormat="1">
      <c r="A107" s="18" t="s">
        <v>229</v>
      </c>
      <c r="B107" s="19">
        <v>972</v>
      </c>
      <c r="C107" s="19">
        <v>143</v>
      </c>
      <c r="D107" s="24">
        <f t="shared" si="1"/>
        <v>0.147119341563786</v>
      </c>
      <c r="E107" s="19">
        <v>136</v>
      </c>
    </row>
    <row r="108" spans="1:5" s="22" customFormat="1" ht="34.5" customHeight="1">
      <c r="A108" s="25" t="s">
        <v>258</v>
      </c>
      <c r="B108" s="23">
        <f>SUM(B91:B107)</f>
        <v>12073</v>
      </c>
      <c r="C108" s="23">
        <f>SUM(C91:C107)</f>
        <v>1857</v>
      </c>
      <c r="D108" s="24">
        <f t="shared" si="1"/>
        <v>0.15381429636378696</v>
      </c>
      <c r="E108" s="23">
        <f>SUM(E91:E107)</f>
        <v>1697</v>
      </c>
    </row>
    <row r="109" spans="1:5" s="14" customFormat="1">
      <c r="A109" s="18" t="s">
        <v>230</v>
      </c>
      <c r="B109" s="19">
        <v>730</v>
      </c>
      <c r="C109" s="19">
        <v>151</v>
      </c>
      <c r="D109" s="24">
        <f t="shared" si="1"/>
        <v>0.20684931506849316</v>
      </c>
      <c r="E109" s="19">
        <v>130</v>
      </c>
    </row>
    <row r="110" spans="1:5" s="14" customFormat="1">
      <c r="A110" s="18" t="s">
        <v>231</v>
      </c>
      <c r="B110" s="19">
        <v>2417</v>
      </c>
      <c r="C110" s="19">
        <v>340</v>
      </c>
      <c r="D110" s="24">
        <f t="shared" si="1"/>
        <v>0.1406702523789822</v>
      </c>
      <c r="E110" s="19">
        <v>304</v>
      </c>
    </row>
    <row r="111" spans="1:5" s="14" customFormat="1">
      <c r="A111" s="18" t="s">
        <v>232</v>
      </c>
      <c r="B111" s="19">
        <v>925</v>
      </c>
      <c r="C111" s="19">
        <v>283</v>
      </c>
      <c r="D111" s="24">
        <f t="shared" si="1"/>
        <v>0.30594594594594593</v>
      </c>
      <c r="E111" s="19">
        <v>258</v>
      </c>
    </row>
    <row r="112" spans="1:5" s="14" customFormat="1">
      <c r="A112" s="18" t="s">
        <v>233</v>
      </c>
      <c r="B112" s="19">
        <v>1182</v>
      </c>
      <c r="C112" s="19">
        <v>387</v>
      </c>
      <c r="D112" s="24">
        <f t="shared" si="1"/>
        <v>0.32741116751269034</v>
      </c>
      <c r="E112" s="19">
        <v>348</v>
      </c>
    </row>
    <row r="113" spans="1:5" s="14" customFormat="1">
      <c r="A113" s="18" t="s">
        <v>234</v>
      </c>
      <c r="B113" s="19">
        <v>2065</v>
      </c>
      <c r="C113" s="19">
        <v>350</v>
      </c>
      <c r="D113" s="24">
        <f t="shared" si="1"/>
        <v>0.16949152542372881</v>
      </c>
      <c r="E113" s="19">
        <v>314</v>
      </c>
    </row>
    <row r="114" spans="1:5" s="14" customFormat="1">
      <c r="A114" s="18" t="s">
        <v>235</v>
      </c>
      <c r="B114" s="19">
        <v>1966</v>
      </c>
      <c r="C114" s="19">
        <v>434</v>
      </c>
      <c r="D114" s="24">
        <f t="shared" si="1"/>
        <v>0.22075279755849442</v>
      </c>
      <c r="E114" s="19">
        <v>397</v>
      </c>
    </row>
    <row r="115" spans="1:5" s="22" customFormat="1" ht="34.5" customHeight="1">
      <c r="A115" s="25" t="s">
        <v>259</v>
      </c>
      <c r="B115" s="23">
        <f>SUM(B109:B114)</f>
        <v>9285</v>
      </c>
      <c r="C115" s="23">
        <f>SUM(C109:C114)</f>
        <v>1945</v>
      </c>
      <c r="D115" s="24">
        <f t="shared" si="1"/>
        <v>0.20947765212708669</v>
      </c>
      <c r="E115" s="23">
        <f>SUM(E109:E114)</f>
        <v>1751</v>
      </c>
    </row>
    <row r="116" spans="1:5" s="14" customFormat="1">
      <c r="A116" s="18" t="s">
        <v>236</v>
      </c>
      <c r="B116" s="19">
        <v>475</v>
      </c>
      <c r="C116" s="19">
        <v>86</v>
      </c>
      <c r="D116" s="24">
        <f t="shared" si="1"/>
        <v>0.18105263157894738</v>
      </c>
      <c r="E116" s="19">
        <v>78</v>
      </c>
    </row>
    <row r="117" spans="1:5" s="14" customFormat="1">
      <c r="A117" s="18" t="s">
        <v>237</v>
      </c>
      <c r="B117" s="19">
        <v>751</v>
      </c>
      <c r="C117" s="19">
        <v>164</v>
      </c>
      <c r="D117" s="24">
        <f t="shared" si="1"/>
        <v>0.21837549933422104</v>
      </c>
      <c r="E117" s="19">
        <v>152</v>
      </c>
    </row>
    <row r="118" spans="1:5" s="22" customFormat="1" ht="34.5" customHeight="1">
      <c r="A118" s="25" t="s">
        <v>260</v>
      </c>
      <c r="B118" s="23">
        <f>SUM(B116:B117)</f>
        <v>1226</v>
      </c>
      <c r="C118" s="23">
        <f>SUM(C116:C117)</f>
        <v>250</v>
      </c>
      <c r="D118" s="24">
        <f t="shared" si="1"/>
        <v>0.2039151712887439</v>
      </c>
      <c r="E118" s="23">
        <f>SUM(E116:E117)</f>
        <v>230</v>
      </c>
    </row>
    <row r="119" spans="1:5" s="22" customFormat="1" ht="34.5" customHeight="1">
      <c r="A119" s="25" t="s">
        <v>261</v>
      </c>
      <c r="B119" s="23">
        <f>SUM(, B28, B35, B38, B40, B51, B73, B77, B79, B83, B90, B108, B115, B118)</f>
        <v>100837</v>
      </c>
      <c r="C119" s="23">
        <f>SUM(, C28, C35, C38, C40, C51, C73, C77, C79, C83, C90, C108, C115, C118)</f>
        <v>20588</v>
      </c>
      <c r="D119" s="24">
        <f t="shared" si="1"/>
        <v>0.20417108799349445</v>
      </c>
      <c r="E119" s="23">
        <f>SUM(, E28, E35, E38, E40, E51, E73, E77, E79, E83, E90, E108, E115, E118)</f>
        <v>18448</v>
      </c>
    </row>
    <row r="120" spans="1:5" s="22" customFormat="1">
      <c r="A120" s="23" t="s">
        <v>262</v>
      </c>
      <c r="B120" s="23">
        <f>SUM(, B119)</f>
        <v>100837</v>
      </c>
      <c r="C120" s="23">
        <f>SUM(, C119)</f>
        <v>20588</v>
      </c>
      <c r="D120" s="24">
        <f t="shared" si="1"/>
        <v>0.20417108799349445</v>
      </c>
      <c r="E120" s="23">
        <f>SUM(, E119)</f>
        <v>18448</v>
      </c>
    </row>
    <row r="121" spans="1:5" s="22" customFormat="1">
      <c r="A121" s="23" t="s">
        <v>989</v>
      </c>
      <c r="B121" s="23">
        <v>9523</v>
      </c>
      <c r="C121" s="23">
        <v>1231</v>
      </c>
      <c r="D121" s="24">
        <v>0.1293</v>
      </c>
      <c r="E121" s="23">
        <v>1111</v>
      </c>
    </row>
    <row r="122" spans="1:5" s="22" customFormat="1">
      <c r="A122" s="34" t="s">
        <v>262</v>
      </c>
      <c r="B122" s="34">
        <f>SUM(B120:B121)</f>
        <v>110360</v>
      </c>
      <c r="C122" s="34">
        <f>SUM(C120:C121)</f>
        <v>21819</v>
      </c>
      <c r="D122" s="35">
        <f>AVERAGE(D120:D121)</f>
        <v>0.16673554399674723</v>
      </c>
      <c r="E122" s="34">
        <f>SUM(E120:E121)</f>
        <v>19559</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5" manualBreakCount="15">
    <brk id="28" max="16383" man="1"/>
    <brk id="35" max="16383" man="1"/>
    <brk id="38" max="16383" man="1"/>
    <brk id="40" max="16383" man="1"/>
    <brk id="51" max="16383" man="1"/>
    <brk id="73" max="16383" man="1"/>
    <brk id="77" max="16383" man="1"/>
    <brk id="79" max="16383" man="1"/>
    <brk id="83" max="16383" man="1"/>
    <brk id="90" max="16383" man="1"/>
    <brk id="108" max="16383" man="1"/>
    <brk id="115" max="16383" man="1"/>
    <brk id="118" max="16383" man="1"/>
    <brk id="119" max="16383" man="1"/>
    <brk id="120" max="16383" man="1"/>
  </rowBreaks>
  <colBreaks count="1" manualBreakCount="1">
    <brk id="5"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378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sheetPr>
  <dimension ref="A1:R122"/>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378</v>
      </c>
      <c r="F4" s="56"/>
      <c r="G4" s="56"/>
      <c r="H4" s="56"/>
      <c r="I4" s="56"/>
      <c r="J4" s="56"/>
      <c r="K4" s="56"/>
      <c r="L4" s="56"/>
      <c r="M4" s="56"/>
      <c r="N4" s="56"/>
      <c r="O4" s="56"/>
      <c r="P4" s="56"/>
      <c r="Q4" s="56"/>
      <c r="R4" s="56"/>
    </row>
    <row r="5" spans="1:18" ht="25.5" customHeight="1">
      <c r="E5" s="55" t="s">
        <v>378</v>
      </c>
      <c r="F5" s="55"/>
      <c r="G5" s="55"/>
      <c r="H5" s="55"/>
      <c r="I5" s="55"/>
      <c r="J5" s="55"/>
      <c r="K5" s="55"/>
      <c r="L5" s="55"/>
      <c r="M5" s="55"/>
      <c r="N5" s="55"/>
      <c r="O5" s="55"/>
      <c r="P5" s="55"/>
      <c r="Q5" s="55"/>
      <c r="R5" s="55"/>
    </row>
    <row r="6" spans="1:18" s="12" customFormat="1" ht="150" customHeight="1">
      <c r="B6" s="13" t="s">
        <v>7</v>
      </c>
      <c r="C6" s="13" t="s">
        <v>8</v>
      </c>
      <c r="D6" s="13" t="s">
        <v>9</v>
      </c>
      <c r="E6" s="21" t="s">
        <v>380</v>
      </c>
      <c r="F6" s="21" t="s">
        <v>381</v>
      </c>
    </row>
    <row r="7" spans="1:18">
      <c r="A7" s="15" t="s">
        <v>25</v>
      </c>
      <c r="B7" s="16">
        <v>736</v>
      </c>
      <c r="C7" s="16">
        <v>28</v>
      </c>
      <c r="D7" s="17">
        <v>3.7999999999999999E-2</v>
      </c>
      <c r="E7" s="16">
        <v>21</v>
      </c>
      <c r="F7" s="16">
        <v>3</v>
      </c>
    </row>
    <row r="8" spans="1:18" s="14" customFormat="1">
      <c r="A8" s="18" t="s">
        <v>26</v>
      </c>
      <c r="B8" s="19">
        <v>713</v>
      </c>
      <c r="C8" s="19">
        <v>42</v>
      </c>
      <c r="D8" s="20">
        <v>5.8900000000000001E-2</v>
      </c>
      <c r="E8" s="19">
        <v>31</v>
      </c>
      <c r="F8" s="19">
        <v>7</v>
      </c>
    </row>
    <row r="9" spans="1:18" s="14" customFormat="1">
      <c r="A9" s="18" t="s">
        <v>27</v>
      </c>
      <c r="B9" s="19">
        <v>930</v>
      </c>
      <c r="C9" s="19">
        <v>20</v>
      </c>
      <c r="D9" s="20">
        <v>2.1499999999999998E-2</v>
      </c>
      <c r="E9" s="19">
        <v>16</v>
      </c>
      <c r="F9" s="19">
        <v>2</v>
      </c>
    </row>
    <row r="10" spans="1:18" s="14" customFormat="1">
      <c r="A10" s="18" t="s">
        <v>28</v>
      </c>
      <c r="B10" s="19">
        <v>724</v>
      </c>
      <c r="C10" s="19">
        <v>32</v>
      </c>
      <c r="D10" s="20">
        <v>4.4200000000000003E-2</v>
      </c>
      <c r="E10" s="19">
        <v>16</v>
      </c>
      <c r="F10" s="19">
        <v>10</v>
      </c>
    </row>
    <row r="11" spans="1:18" s="14" customFormat="1">
      <c r="A11" s="18" t="s">
        <v>29</v>
      </c>
      <c r="B11" s="19">
        <v>881</v>
      </c>
      <c r="C11" s="19">
        <v>23</v>
      </c>
      <c r="D11" s="20">
        <v>2.6100000000000002E-2</v>
      </c>
      <c r="E11" s="19">
        <v>18</v>
      </c>
      <c r="F11" s="19">
        <v>3</v>
      </c>
    </row>
    <row r="12" spans="1:18" s="14" customFormat="1">
      <c r="A12" s="18" t="s">
        <v>30</v>
      </c>
      <c r="B12" s="19">
        <v>1183</v>
      </c>
      <c r="C12" s="19">
        <v>48</v>
      </c>
      <c r="D12" s="20">
        <v>4.0599999999999997E-2</v>
      </c>
      <c r="E12" s="19">
        <v>27</v>
      </c>
      <c r="F12" s="19">
        <v>10</v>
      </c>
    </row>
    <row r="13" spans="1:18" s="14" customFormat="1">
      <c r="A13" s="18" t="s">
        <v>31</v>
      </c>
      <c r="B13" s="19">
        <v>1031</v>
      </c>
      <c r="C13" s="19">
        <v>46</v>
      </c>
      <c r="D13" s="20">
        <v>4.4600000000000001E-2</v>
      </c>
      <c r="E13" s="19">
        <v>35</v>
      </c>
      <c r="F13" s="19">
        <v>8</v>
      </c>
    </row>
    <row r="14" spans="1:18" s="14" customFormat="1">
      <c r="A14" s="18" t="s">
        <v>32</v>
      </c>
      <c r="B14" s="19">
        <v>956</v>
      </c>
      <c r="C14" s="19">
        <v>40</v>
      </c>
      <c r="D14" s="20">
        <v>4.1799999999999997E-2</v>
      </c>
      <c r="E14" s="19">
        <v>27</v>
      </c>
      <c r="F14" s="19">
        <v>7</v>
      </c>
    </row>
    <row r="15" spans="1:18" s="14" customFormat="1">
      <c r="A15" s="18" t="s">
        <v>33</v>
      </c>
      <c r="B15" s="19">
        <v>719</v>
      </c>
      <c r="C15" s="19">
        <v>34</v>
      </c>
      <c r="D15" s="20">
        <v>4.7300000000000002E-2</v>
      </c>
      <c r="E15" s="19">
        <v>27</v>
      </c>
      <c r="F15" s="19">
        <v>5</v>
      </c>
    </row>
    <row r="16" spans="1:18" s="14" customFormat="1">
      <c r="A16" s="18" t="s">
        <v>34</v>
      </c>
      <c r="B16" s="19">
        <v>1124</v>
      </c>
      <c r="C16" s="19">
        <v>24</v>
      </c>
      <c r="D16" s="20">
        <v>2.1399999999999999E-2</v>
      </c>
      <c r="E16" s="19">
        <v>16</v>
      </c>
      <c r="F16" s="19">
        <v>7</v>
      </c>
    </row>
    <row r="17" spans="1:6" s="14" customFormat="1">
      <c r="A17" s="18" t="s">
        <v>35</v>
      </c>
      <c r="B17" s="19">
        <v>983</v>
      </c>
      <c r="C17" s="19">
        <v>29</v>
      </c>
      <c r="D17" s="20">
        <v>2.9499999999999998E-2</v>
      </c>
      <c r="E17" s="19">
        <v>20</v>
      </c>
      <c r="F17" s="19">
        <v>6</v>
      </c>
    </row>
    <row r="18" spans="1:6" s="14" customFormat="1">
      <c r="A18" s="18" t="s">
        <v>36</v>
      </c>
      <c r="B18" s="19">
        <v>989</v>
      </c>
      <c r="C18" s="19">
        <v>55</v>
      </c>
      <c r="D18" s="20">
        <v>5.5599999999999997E-2</v>
      </c>
      <c r="E18" s="19">
        <v>33</v>
      </c>
      <c r="F18" s="19">
        <v>10</v>
      </c>
    </row>
    <row r="19" spans="1:6" s="14" customFormat="1">
      <c r="A19" s="18" t="s">
        <v>37</v>
      </c>
      <c r="B19" s="19">
        <v>718</v>
      </c>
      <c r="C19" s="19">
        <v>34</v>
      </c>
      <c r="D19" s="20">
        <v>4.7399999999999998E-2</v>
      </c>
      <c r="E19" s="19">
        <v>23</v>
      </c>
      <c r="F19" s="19">
        <v>9</v>
      </c>
    </row>
    <row r="20" spans="1:6" s="14" customFormat="1">
      <c r="A20" s="18" t="s">
        <v>38</v>
      </c>
      <c r="B20" s="19">
        <v>1065</v>
      </c>
      <c r="C20" s="19">
        <v>19</v>
      </c>
      <c r="D20" s="20">
        <v>1.78E-2</v>
      </c>
      <c r="E20" s="19">
        <v>13</v>
      </c>
      <c r="F20" s="19">
        <v>5</v>
      </c>
    </row>
    <row r="21" spans="1:6" s="14" customFormat="1">
      <c r="A21" s="18" t="s">
        <v>39</v>
      </c>
      <c r="B21" s="19">
        <v>908</v>
      </c>
      <c r="C21" s="19">
        <v>34</v>
      </c>
      <c r="D21" s="20">
        <v>3.7400000000000003E-2</v>
      </c>
      <c r="E21" s="19">
        <v>23</v>
      </c>
      <c r="F21" s="19">
        <v>10</v>
      </c>
    </row>
    <row r="22" spans="1:6" s="14" customFormat="1">
      <c r="A22" s="18" t="s">
        <v>40</v>
      </c>
      <c r="B22" s="19">
        <v>1160</v>
      </c>
      <c r="C22" s="19">
        <v>30</v>
      </c>
      <c r="D22" s="20">
        <v>2.5899999999999999E-2</v>
      </c>
      <c r="E22" s="19">
        <v>16</v>
      </c>
      <c r="F22" s="19">
        <v>11</v>
      </c>
    </row>
    <row r="23" spans="1:6" s="14" customFormat="1">
      <c r="A23" s="18" t="s">
        <v>41</v>
      </c>
      <c r="B23" s="19">
        <v>920</v>
      </c>
      <c r="C23" s="19">
        <v>32</v>
      </c>
      <c r="D23" s="20">
        <v>3.4799999999999998E-2</v>
      </c>
      <c r="E23" s="19">
        <v>24</v>
      </c>
      <c r="F23" s="19">
        <v>6</v>
      </c>
    </row>
    <row r="24" spans="1:6" s="14" customFormat="1">
      <c r="A24" s="18" t="s">
        <v>42</v>
      </c>
      <c r="B24" s="19">
        <v>767</v>
      </c>
      <c r="C24" s="19">
        <v>23</v>
      </c>
      <c r="D24" s="20">
        <v>0.03</v>
      </c>
      <c r="E24" s="19">
        <v>19</v>
      </c>
      <c r="F24" s="19">
        <v>3</v>
      </c>
    </row>
    <row r="25" spans="1:6" s="14" customFormat="1">
      <c r="A25" s="18" t="s">
        <v>43</v>
      </c>
      <c r="B25" s="19">
        <v>1515</v>
      </c>
      <c r="C25" s="19">
        <v>55</v>
      </c>
      <c r="D25" s="20">
        <v>3.6299999999999999E-2</v>
      </c>
      <c r="E25" s="19">
        <v>30</v>
      </c>
      <c r="F25" s="19">
        <v>20</v>
      </c>
    </row>
    <row r="26" spans="1:6" s="14" customFormat="1">
      <c r="A26" s="18" t="s">
        <v>44</v>
      </c>
      <c r="B26" s="19">
        <v>948</v>
      </c>
      <c r="C26" s="19">
        <v>21</v>
      </c>
      <c r="D26" s="20">
        <v>2.2200000000000001E-2</v>
      </c>
      <c r="E26" s="19">
        <v>12</v>
      </c>
      <c r="F26" s="19">
        <v>8</v>
      </c>
    </row>
    <row r="27" spans="1:6" s="14" customFormat="1">
      <c r="A27" s="18" t="s">
        <v>45</v>
      </c>
      <c r="B27" s="19">
        <v>1636</v>
      </c>
      <c r="C27" s="19">
        <v>47</v>
      </c>
      <c r="D27" s="20">
        <v>2.87E-2</v>
      </c>
      <c r="E27" s="19">
        <v>22</v>
      </c>
      <c r="F27" s="19">
        <v>15</v>
      </c>
    </row>
    <row r="28" spans="1:6" s="22" customFormat="1" ht="34.5" customHeight="1">
      <c r="A28" s="25" t="s">
        <v>246</v>
      </c>
      <c r="B28" s="23">
        <f>SUM(B7:B27)</f>
        <v>20606</v>
      </c>
      <c r="C28" s="23">
        <f>SUM(C7:C27)</f>
        <v>716</v>
      </c>
      <c r="D28" s="24">
        <f>C28/B28</f>
        <v>3.4747161021061825E-2</v>
      </c>
      <c r="E28" s="23">
        <f>SUM(E7:E27)</f>
        <v>469</v>
      </c>
      <c r="F28" s="23">
        <f>SUM(F7:F27)</f>
        <v>165</v>
      </c>
    </row>
    <row r="29" spans="1:6" s="14" customFormat="1">
      <c r="A29" s="18" t="s">
        <v>46</v>
      </c>
      <c r="B29" s="19">
        <v>984</v>
      </c>
      <c r="C29" s="19">
        <v>39</v>
      </c>
      <c r="D29" s="20">
        <v>3.9600000000000003E-2</v>
      </c>
      <c r="E29" s="19">
        <v>30</v>
      </c>
      <c r="F29" s="19">
        <v>5</v>
      </c>
    </row>
    <row r="30" spans="1:6" s="14" customFormat="1">
      <c r="A30" s="18" t="s">
        <v>47</v>
      </c>
      <c r="B30" s="19">
        <v>2008</v>
      </c>
      <c r="C30" s="19">
        <v>37</v>
      </c>
      <c r="D30" s="20">
        <v>1.84E-2</v>
      </c>
      <c r="E30" s="19">
        <v>28</v>
      </c>
      <c r="F30" s="19">
        <v>6</v>
      </c>
    </row>
    <row r="31" spans="1:6" s="14" customFormat="1">
      <c r="A31" s="18" t="s">
        <v>48</v>
      </c>
      <c r="B31" s="19">
        <v>2076</v>
      </c>
      <c r="C31" s="19">
        <v>36</v>
      </c>
      <c r="D31" s="20">
        <v>1.7299999999999999E-2</v>
      </c>
      <c r="E31" s="19">
        <v>26</v>
      </c>
      <c r="F31" s="19">
        <v>4</v>
      </c>
    </row>
    <row r="32" spans="1:6" s="14" customFormat="1">
      <c r="A32" s="18" t="s">
        <v>49</v>
      </c>
      <c r="B32" s="19">
        <v>1443</v>
      </c>
      <c r="C32" s="19">
        <v>54</v>
      </c>
      <c r="D32" s="20">
        <v>3.7400000000000003E-2</v>
      </c>
      <c r="E32" s="19">
        <v>41</v>
      </c>
      <c r="F32" s="19">
        <v>10</v>
      </c>
    </row>
    <row r="33" spans="1:6" s="14" customFormat="1">
      <c r="A33" s="18" t="s">
        <v>50</v>
      </c>
      <c r="B33" s="19">
        <v>1307</v>
      </c>
      <c r="C33" s="19">
        <v>22</v>
      </c>
      <c r="D33" s="20">
        <v>1.6799999999999999E-2</v>
      </c>
      <c r="E33" s="19">
        <v>11</v>
      </c>
      <c r="F33" s="19">
        <v>9</v>
      </c>
    </row>
    <row r="34" spans="1:6" s="14" customFormat="1">
      <c r="A34" s="18" t="s">
        <v>51</v>
      </c>
      <c r="B34" s="19">
        <v>870</v>
      </c>
      <c r="C34" s="19">
        <v>9</v>
      </c>
      <c r="D34" s="20">
        <v>1.03E-2</v>
      </c>
      <c r="E34" s="19">
        <v>7</v>
      </c>
      <c r="F34" s="19">
        <v>2</v>
      </c>
    </row>
    <row r="35" spans="1:6" s="22" customFormat="1" ht="34.5" customHeight="1">
      <c r="A35" s="25" t="s">
        <v>247</v>
      </c>
      <c r="B35" s="23">
        <f>SUM(B29:B34)</f>
        <v>8688</v>
      </c>
      <c r="C35" s="23">
        <f>SUM(C29:C34)</f>
        <v>197</v>
      </c>
      <c r="D35" s="24">
        <f>C35/B35</f>
        <v>2.2674953959484347E-2</v>
      </c>
      <c r="E35" s="23">
        <f>SUM(E29:E34)</f>
        <v>143</v>
      </c>
      <c r="F35" s="23">
        <f>SUM(F29:F34)</f>
        <v>36</v>
      </c>
    </row>
    <row r="36" spans="1:6" s="14" customFormat="1">
      <c r="A36" s="18" t="s">
        <v>52</v>
      </c>
      <c r="B36" s="19">
        <v>613</v>
      </c>
      <c r="C36" s="19">
        <v>11</v>
      </c>
      <c r="D36" s="20">
        <v>1.7899999999999999E-2</v>
      </c>
      <c r="E36" s="19">
        <v>5</v>
      </c>
      <c r="F36" s="19">
        <v>3</v>
      </c>
    </row>
    <row r="37" spans="1:6" s="14" customFormat="1">
      <c r="A37" s="18" t="s">
        <v>53</v>
      </c>
      <c r="B37" s="19">
        <v>674</v>
      </c>
      <c r="C37" s="19">
        <v>16</v>
      </c>
      <c r="D37" s="20">
        <v>2.3699999999999999E-2</v>
      </c>
      <c r="E37" s="19">
        <v>8</v>
      </c>
      <c r="F37" s="19">
        <v>5</v>
      </c>
    </row>
    <row r="38" spans="1:6" s="22" customFormat="1" ht="34.5" customHeight="1">
      <c r="A38" s="25" t="s">
        <v>248</v>
      </c>
      <c r="B38" s="23">
        <f>SUM(B36:B37)</f>
        <v>1287</v>
      </c>
      <c r="C38" s="23">
        <f>SUM(C36:C37)</f>
        <v>27</v>
      </c>
      <c r="D38" s="24">
        <f>C38/B38</f>
        <v>2.097902097902098E-2</v>
      </c>
      <c r="E38" s="23">
        <f>SUM(E36:E37)</f>
        <v>13</v>
      </c>
      <c r="F38" s="23">
        <f>SUM(F36:F37)</f>
        <v>8</v>
      </c>
    </row>
    <row r="39" spans="1:6" s="14" customFormat="1">
      <c r="A39" s="18" t="s">
        <v>54</v>
      </c>
      <c r="B39" s="19">
        <v>1240</v>
      </c>
      <c r="C39" s="19">
        <v>29</v>
      </c>
      <c r="D39" s="20">
        <v>2.3400000000000001E-2</v>
      </c>
      <c r="E39" s="19">
        <v>22</v>
      </c>
      <c r="F39" s="19">
        <v>5</v>
      </c>
    </row>
    <row r="40" spans="1:6" s="22" customFormat="1" ht="34.5" customHeight="1">
      <c r="A40" s="25" t="s">
        <v>249</v>
      </c>
      <c r="B40" s="23">
        <f>SUM(B39:B39)</f>
        <v>1240</v>
      </c>
      <c r="C40" s="23">
        <f>SUM(C39:C39)</f>
        <v>29</v>
      </c>
      <c r="D40" s="24">
        <f>C40/B40</f>
        <v>2.3387096774193549E-2</v>
      </c>
      <c r="E40" s="23">
        <f>SUM(E39:E39)</f>
        <v>22</v>
      </c>
      <c r="F40" s="23">
        <f>SUM(F39:F39)</f>
        <v>5</v>
      </c>
    </row>
    <row r="41" spans="1:6" s="14" customFormat="1">
      <c r="A41" s="18" t="s">
        <v>55</v>
      </c>
      <c r="B41" s="19">
        <v>1370</v>
      </c>
      <c r="C41" s="19">
        <v>52</v>
      </c>
      <c r="D41" s="20">
        <v>3.7999999999999999E-2</v>
      </c>
      <c r="E41" s="19">
        <v>33</v>
      </c>
      <c r="F41" s="19">
        <v>9</v>
      </c>
    </row>
    <row r="42" spans="1:6" s="14" customFormat="1">
      <c r="A42" s="18" t="s">
        <v>56</v>
      </c>
      <c r="B42" s="19">
        <v>1149</v>
      </c>
      <c r="C42" s="19">
        <v>26</v>
      </c>
      <c r="D42" s="20">
        <v>2.2599999999999999E-2</v>
      </c>
      <c r="E42" s="19">
        <v>18</v>
      </c>
      <c r="F42" s="19">
        <v>4</v>
      </c>
    </row>
    <row r="43" spans="1:6" s="14" customFormat="1">
      <c r="A43" s="18" t="s">
        <v>57</v>
      </c>
      <c r="B43" s="19">
        <v>1031</v>
      </c>
      <c r="C43" s="19">
        <v>31</v>
      </c>
      <c r="D43" s="20">
        <v>3.0099999999999998E-2</v>
      </c>
      <c r="E43" s="19">
        <v>24</v>
      </c>
      <c r="F43" s="19">
        <v>4</v>
      </c>
    </row>
    <row r="44" spans="1:6" s="14" customFormat="1">
      <c r="A44" s="18" t="s">
        <v>58</v>
      </c>
      <c r="B44" s="19">
        <v>808</v>
      </c>
      <c r="C44" s="19">
        <v>20</v>
      </c>
      <c r="D44" s="20">
        <v>2.4799999999999999E-2</v>
      </c>
      <c r="E44" s="19">
        <v>14</v>
      </c>
      <c r="F44" s="19">
        <v>3</v>
      </c>
    </row>
    <row r="45" spans="1:6" s="14" customFormat="1">
      <c r="A45" s="18" t="s">
        <v>59</v>
      </c>
      <c r="B45" s="19">
        <v>1026</v>
      </c>
      <c r="C45" s="19">
        <v>21</v>
      </c>
      <c r="D45" s="20">
        <v>2.0500000000000001E-2</v>
      </c>
      <c r="E45" s="19">
        <v>15</v>
      </c>
      <c r="F45" s="19">
        <v>6</v>
      </c>
    </row>
    <row r="46" spans="1:6" s="14" customFormat="1">
      <c r="A46" s="18" t="s">
        <v>60</v>
      </c>
      <c r="B46" s="19">
        <v>853</v>
      </c>
      <c r="C46" s="19">
        <v>24</v>
      </c>
      <c r="D46" s="20">
        <v>2.81E-2</v>
      </c>
      <c r="E46" s="19">
        <v>20</v>
      </c>
      <c r="F46" s="19">
        <v>3</v>
      </c>
    </row>
    <row r="47" spans="1:6" s="14" customFormat="1">
      <c r="A47" s="18" t="s">
        <v>61</v>
      </c>
      <c r="B47" s="19">
        <v>2109</v>
      </c>
      <c r="C47" s="19">
        <v>40</v>
      </c>
      <c r="D47" s="20">
        <v>1.9E-2</v>
      </c>
      <c r="E47" s="19">
        <v>23</v>
      </c>
      <c r="F47" s="19">
        <v>8</v>
      </c>
    </row>
    <row r="48" spans="1:6" s="14" customFormat="1">
      <c r="A48" s="18" t="s">
        <v>62</v>
      </c>
      <c r="B48" s="19">
        <v>937</v>
      </c>
      <c r="C48" s="19">
        <v>22</v>
      </c>
      <c r="D48" s="20">
        <v>2.35E-2</v>
      </c>
      <c r="E48" s="19">
        <v>20</v>
      </c>
      <c r="F48" s="19">
        <v>2</v>
      </c>
    </row>
    <row r="49" spans="1:6" s="14" customFormat="1">
      <c r="A49" s="18" t="s">
        <v>63</v>
      </c>
      <c r="B49" s="19">
        <v>907</v>
      </c>
      <c r="C49" s="19">
        <v>19</v>
      </c>
      <c r="D49" s="20">
        <v>2.0899999999999998E-2</v>
      </c>
      <c r="E49" s="19">
        <v>10</v>
      </c>
      <c r="F49" s="19">
        <v>6</v>
      </c>
    </row>
    <row r="50" spans="1:6" s="14" customFormat="1">
      <c r="A50" s="18" t="s">
        <v>64</v>
      </c>
      <c r="B50" s="19">
        <v>1054</v>
      </c>
      <c r="C50" s="19">
        <v>24</v>
      </c>
      <c r="D50" s="20">
        <v>2.2800000000000001E-2</v>
      </c>
      <c r="E50" s="19">
        <v>14</v>
      </c>
      <c r="F50" s="19">
        <v>8</v>
      </c>
    </row>
    <row r="51" spans="1:6" s="22" customFormat="1" ht="34.5" customHeight="1">
      <c r="A51" s="25" t="s">
        <v>250</v>
      </c>
      <c r="B51" s="23">
        <f>SUM(B41:B50)</f>
        <v>11244</v>
      </c>
      <c r="C51" s="23">
        <f>SUM(C41:C50)</f>
        <v>279</v>
      </c>
      <c r="D51" s="24">
        <f>C51/B51</f>
        <v>2.4813233724653147E-2</v>
      </c>
      <c r="E51" s="23">
        <f>SUM(E41:E50)</f>
        <v>191</v>
      </c>
      <c r="F51" s="23">
        <f>SUM(F41:F50)</f>
        <v>53</v>
      </c>
    </row>
    <row r="52" spans="1:6" s="14" customFormat="1">
      <c r="A52" s="18" t="s">
        <v>159</v>
      </c>
      <c r="B52" s="19">
        <v>762</v>
      </c>
      <c r="C52" s="19">
        <v>26</v>
      </c>
      <c r="D52" s="20">
        <v>3.4099999999999998E-2</v>
      </c>
      <c r="E52" s="19">
        <v>16</v>
      </c>
      <c r="F52" s="19">
        <v>7</v>
      </c>
    </row>
    <row r="53" spans="1:6" s="14" customFormat="1">
      <c r="A53" s="18" t="s">
        <v>160</v>
      </c>
      <c r="B53" s="19">
        <v>709</v>
      </c>
      <c r="C53" s="19">
        <v>28</v>
      </c>
      <c r="D53" s="20">
        <v>3.95E-2</v>
      </c>
      <c r="E53" s="19">
        <v>18</v>
      </c>
      <c r="F53" s="19">
        <v>5</v>
      </c>
    </row>
    <row r="54" spans="1:6" s="14" customFormat="1">
      <c r="A54" s="18" t="s">
        <v>161</v>
      </c>
      <c r="B54" s="19">
        <v>706</v>
      </c>
      <c r="C54" s="19">
        <v>14</v>
      </c>
      <c r="D54" s="20">
        <v>1.9800000000000002E-2</v>
      </c>
      <c r="E54" s="19">
        <v>8</v>
      </c>
      <c r="F54" s="19">
        <v>1</v>
      </c>
    </row>
    <row r="55" spans="1:6" s="14" customFormat="1">
      <c r="A55" s="18" t="s">
        <v>162</v>
      </c>
      <c r="B55" s="19">
        <v>766</v>
      </c>
      <c r="C55" s="19">
        <v>20</v>
      </c>
      <c r="D55" s="20">
        <v>2.6100000000000002E-2</v>
      </c>
      <c r="E55" s="19">
        <v>11</v>
      </c>
      <c r="F55" s="19">
        <v>7</v>
      </c>
    </row>
    <row r="56" spans="1:6" s="14" customFormat="1">
      <c r="A56" s="18" t="s">
        <v>163</v>
      </c>
      <c r="B56" s="19">
        <v>1240</v>
      </c>
      <c r="C56" s="19">
        <v>41</v>
      </c>
      <c r="D56" s="20">
        <v>3.3099999999999997E-2</v>
      </c>
      <c r="E56" s="19">
        <v>20</v>
      </c>
      <c r="F56" s="19">
        <v>12</v>
      </c>
    </row>
    <row r="57" spans="1:6" s="14" customFormat="1">
      <c r="A57" s="18" t="s">
        <v>164</v>
      </c>
      <c r="B57" s="19">
        <v>654</v>
      </c>
      <c r="C57" s="19">
        <v>31</v>
      </c>
      <c r="D57" s="20">
        <v>4.7399999999999998E-2</v>
      </c>
      <c r="E57" s="19">
        <v>14</v>
      </c>
      <c r="F57" s="19">
        <v>13</v>
      </c>
    </row>
    <row r="58" spans="1:6" s="14" customFormat="1">
      <c r="A58" s="18" t="s">
        <v>165</v>
      </c>
      <c r="B58" s="19">
        <v>821</v>
      </c>
      <c r="C58" s="19">
        <v>29</v>
      </c>
      <c r="D58" s="20">
        <v>3.5299999999999998E-2</v>
      </c>
      <c r="E58" s="19">
        <v>20</v>
      </c>
      <c r="F58" s="19">
        <v>6</v>
      </c>
    </row>
    <row r="59" spans="1:6" s="14" customFormat="1">
      <c r="A59" s="18" t="s">
        <v>166</v>
      </c>
      <c r="B59" s="19">
        <v>454</v>
      </c>
      <c r="C59" s="19">
        <v>18</v>
      </c>
      <c r="D59" s="20">
        <v>3.9600000000000003E-2</v>
      </c>
      <c r="E59" s="19">
        <v>13</v>
      </c>
      <c r="F59" s="19">
        <v>3</v>
      </c>
    </row>
    <row r="60" spans="1:6" s="14" customFormat="1">
      <c r="A60" s="18" t="s">
        <v>167</v>
      </c>
      <c r="B60" s="19">
        <v>742</v>
      </c>
      <c r="C60" s="19">
        <v>36</v>
      </c>
      <c r="D60" s="20">
        <v>4.8500000000000001E-2</v>
      </c>
      <c r="E60" s="19">
        <v>23</v>
      </c>
      <c r="F60" s="19">
        <v>7</v>
      </c>
    </row>
    <row r="61" spans="1:6" s="14" customFormat="1">
      <c r="A61" s="18" t="s">
        <v>168</v>
      </c>
      <c r="B61" s="19">
        <v>397</v>
      </c>
      <c r="C61" s="19">
        <v>26</v>
      </c>
      <c r="D61" s="20">
        <v>6.5500000000000003E-2</v>
      </c>
      <c r="E61" s="19">
        <v>17</v>
      </c>
      <c r="F61" s="19">
        <v>7</v>
      </c>
    </row>
    <row r="62" spans="1:6" s="14" customFormat="1">
      <c r="A62" s="18" t="s">
        <v>169</v>
      </c>
      <c r="B62" s="19">
        <v>859</v>
      </c>
      <c r="C62" s="19">
        <v>24</v>
      </c>
      <c r="D62" s="20">
        <v>2.7900000000000001E-2</v>
      </c>
      <c r="E62" s="19">
        <v>18</v>
      </c>
      <c r="F62" s="19">
        <v>5</v>
      </c>
    </row>
    <row r="63" spans="1:6" s="14" customFormat="1">
      <c r="A63" s="18" t="s">
        <v>170</v>
      </c>
      <c r="B63" s="19">
        <v>735</v>
      </c>
      <c r="C63" s="19">
        <v>42</v>
      </c>
      <c r="D63" s="20">
        <v>5.7099999999999998E-2</v>
      </c>
      <c r="E63" s="19">
        <v>29</v>
      </c>
      <c r="F63" s="19">
        <v>7</v>
      </c>
    </row>
    <row r="64" spans="1:6" s="14" customFormat="1">
      <c r="A64" s="18" t="s">
        <v>171</v>
      </c>
      <c r="B64" s="19">
        <v>893</v>
      </c>
      <c r="C64" s="19">
        <v>41</v>
      </c>
      <c r="D64" s="20">
        <v>4.5900000000000003E-2</v>
      </c>
      <c r="E64" s="19">
        <v>29</v>
      </c>
      <c r="F64" s="19">
        <v>4</v>
      </c>
    </row>
    <row r="65" spans="1:6" s="14" customFormat="1">
      <c r="A65" s="18" t="s">
        <v>172</v>
      </c>
      <c r="B65" s="19">
        <v>749</v>
      </c>
      <c r="C65" s="19">
        <v>9</v>
      </c>
      <c r="D65" s="20">
        <v>1.2E-2</v>
      </c>
      <c r="E65" s="19">
        <v>5</v>
      </c>
      <c r="F65" s="19">
        <v>3</v>
      </c>
    </row>
    <row r="66" spans="1:6" s="14" customFormat="1">
      <c r="A66" s="18" t="s">
        <v>173</v>
      </c>
      <c r="B66" s="19">
        <v>593</v>
      </c>
      <c r="C66" s="19">
        <v>30</v>
      </c>
      <c r="D66" s="20">
        <v>5.0599999999999999E-2</v>
      </c>
      <c r="E66" s="19">
        <v>19</v>
      </c>
      <c r="F66" s="19">
        <v>5</v>
      </c>
    </row>
    <row r="67" spans="1:6" s="14" customFormat="1">
      <c r="A67" s="18" t="s">
        <v>174</v>
      </c>
      <c r="B67" s="19">
        <v>747</v>
      </c>
      <c r="C67" s="19">
        <v>15</v>
      </c>
      <c r="D67" s="20">
        <v>2.01E-2</v>
      </c>
      <c r="E67" s="19">
        <v>12</v>
      </c>
      <c r="F67" s="19">
        <v>3</v>
      </c>
    </row>
    <row r="68" spans="1:6" s="14" customFormat="1">
      <c r="A68" s="18" t="s">
        <v>175</v>
      </c>
      <c r="B68" s="19">
        <v>1497</v>
      </c>
      <c r="C68" s="19">
        <v>38</v>
      </c>
      <c r="D68" s="20">
        <v>2.5399999999999999E-2</v>
      </c>
      <c r="E68" s="19">
        <v>30</v>
      </c>
      <c r="F68" s="19">
        <v>7</v>
      </c>
    </row>
    <row r="69" spans="1:6" s="14" customFormat="1">
      <c r="A69" s="18" t="s">
        <v>176</v>
      </c>
      <c r="B69" s="19">
        <v>905</v>
      </c>
      <c r="C69" s="19">
        <v>28</v>
      </c>
      <c r="D69" s="20">
        <v>3.09E-2</v>
      </c>
      <c r="E69" s="19">
        <v>19</v>
      </c>
      <c r="F69" s="19">
        <v>8</v>
      </c>
    </row>
    <row r="70" spans="1:6" s="14" customFormat="1">
      <c r="A70" s="18" t="s">
        <v>177</v>
      </c>
      <c r="B70" s="19">
        <v>894</v>
      </c>
      <c r="C70" s="19">
        <v>12</v>
      </c>
      <c r="D70" s="20">
        <v>1.34E-2</v>
      </c>
      <c r="E70" s="19">
        <v>6</v>
      </c>
      <c r="F70" s="19">
        <v>1</v>
      </c>
    </row>
    <row r="71" spans="1:6" s="14" customFormat="1">
      <c r="A71" s="18" t="s">
        <v>178</v>
      </c>
      <c r="B71" s="19">
        <v>1042</v>
      </c>
      <c r="C71" s="19">
        <v>28</v>
      </c>
      <c r="D71" s="20">
        <v>2.69E-2</v>
      </c>
      <c r="E71" s="19">
        <v>18</v>
      </c>
      <c r="F71" s="19">
        <v>6</v>
      </c>
    </row>
    <row r="72" spans="1:6" s="14" customFormat="1">
      <c r="A72" s="18" t="s">
        <v>179</v>
      </c>
      <c r="B72" s="19">
        <v>1650</v>
      </c>
      <c r="C72" s="19">
        <v>44</v>
      </c>
      <c r="D72" s="20">
        <v>2.6700000000000002E-2</v>
      </c>
      <c r="E72" s="19">
        <v>29</v>
      </c>
      <c r="F72" s="19">
        <v>12</v>
      </c>
    </row>
    <row r="73" spans="1:6" s="22" customFormat="1" ht="34.5" customHeight="1">
      <c r="A73" s="25" t="s">
        <v>253</v>
      </c>
      <c r="B73" s="23">
        <f>SUM(B52:B72)</f>
        <v>17815</v>
      </c>
      <c r="C73" s="23">
        <f>SUM(C52:C72)</f>
        <v>580</v>
      </c>
      <c r="D73" s="24">
        <f>C73/B73</f>
        <v>3.2556834128543363E-2</v>
      </c>
      <c r="E73" s="23">
        <f>SUM(E52:E72)</f>
        <v>374</v>
      </c>
      <c r="F73" s="23">
        <f>SUM(F52:F72)</f>
        <v>129</v>
      </c>
    </row>
    <row r="74" spans="1:6" s="14" customFormat="1">
      <c r="A74" s="18" t="s">
        <v>180</v>
      </c>
      <c r="B74" s="19">
        <v>1571</v>
      </c>
      <c r="C74" s="19">
        <v>18</v>
      </c>
      <c r="D74" s="20">
        <v>1.15E-2</v>
      </c>
      <c r="E74" s="19">
        <v>13</v>
      </c>
      <c r="F74" s="19">
        <v>4</v>
      </c>
    </row>
    <row r="75" spans="1:6" s="14" customFormat="1">
      <c r="A75" s="18" t="s">
        <v>181</v>
      </c>
      <c r="B75" s="19">
        <v>1788</v>
      </c>
      <c r="C75" s="19">
        <v>46</v>
      </c>
      <c r="D75" s="20">
        <v>2.5700000000000001E-2</v>
      </c>
      <c r="E75" s="19">
        <v>33</v>
      </c>
      <c r="F75" s="19">
        <v>8</v>
      </c>
    </row>
    <row r="76" spans="1:6" s="14" customFormat="1">
      <c r="A76" s="18" t="s">
        <v>182</v>
      </c>
      <c r="B76" s="19">
        <v>1574</v>
      </c>
      <c r="C76" s="19">
        <v>33</v>
      </c>
      <c r="D76" s="20">
        <v>2.1000000000000001E-2</v>
      </c>
      <c r="E76" s="19">
        <v>17</v>
      </c>
      <c r="F76" s="19">
        <v>9</v>
      </c>
    </row>
    <row r="77" spans="1:6" s="22" customFormat="1" ht="34.5" customHeight="1">
      <c r="A77" s="25" t="s">
        <v>254</v>
      </c>
      <c r="B77" s="23">
        <f>SUM(B74:B76)</f>
        <v>4933</v>
      </c>
      <c r="C77" s="23">
        <f>SUM(C74:C76)</f>
        <v>97</v>
      </c>
      <c r="D77" s="24">
        <f>C77/B77</f>
        <v>1.9663490776403812E-2</v>
      </c>
      <c r="E77" s="23">
        <f>SUM(E74:E76)</f>
        <v>63</v>
      </c>
      <c r="F77" s="23">
        <f>SUM(F74:F76)</f>
        <v>21</v>
      </c>
    </row>
    <row r="78" spans="1:6" s="14" customFormat="1">
      <c r="A78" s="18" t="s">
        <v>183</v>
      </c>
      <c r="B78" s="19">
        <v>858</v>
      </c>
      <c r="C78" s="19">
        <v>21</v>
      </c>
      <c r="D78" s="20">
        <v>2.4500000000000001E-2</v>
      </c>
      <c r="E78" s="19">
        <v>17</v>
      </c>
      <c r="F78" s="19">
        <v>2</v>
      </c>
    </row>
    <row r="79" spans="1:6" s="22" customFormat="1" ht="34.5" customHeight="1">
      <c r="A79" s="25" t="s">
        <v>255</v>
      </c>
      <c r="B79" s="23">
        <f>SUM(B78:B78)</f>
        <v>858</v>
      </c>
      <c r="C79" s="23">
        <f>SUM(C78:C78)</f>
        <v>21</v>
      </c>
      <c r="D79" s="24">
        <f>C79/B79</f>
        <v>2.4475524475524476E-2</v>
      </c>
      <c r="E79" s="23">
        <f>SUM(E78:E78)</f>
        <v>17</v>
      </c>
      <c r="F79" s="23">
        <f>SUM(F78:F78)</f>
        <v>2</v>
      </c>
    </row>
    <row r="80" spans="1:6" s="14" customFormat="1">
      <c r="A80" s="18" t="s">
        <v>184</v>
      </c>
      <c r="B80" s="19">
        <v>1395</v>
      </c>
      <c r="C80" s="19">
        <v>35</v>
      </c>
      <c r="D80" s="20">
        <v>2.5100000000000001E-2</v>
      </c>
      <c r="E80" s="19">
        <v>24</v>
      </c>
      <c r="F80" s="19">
        <v>6</v>
      </c>
    </row>
    <row r="81" spans="1:6" s="14" customFormat="1">
      <c r="A81" s="18" t="s">
        <v>185</v>
      </c>
      <c r="B81" s="19">
        <v>1601</v>
      </c>
      <c r="C81" s="19">
        <v>52</v>
      </c>
      <c r="D81" s="20">
        <v>3.2500000000000001E-2</v>
      </c>
      <c r="E81" s="19">
        <v>35</v>
      </c>
      <c r="F81" s="19">
        <v>10</v>
      </c>
    </row>
    <row r="82" spans="1:6" s="14" customFormat="1">
      <c r="A82" s="18" t="s">
        <v>186</v>
      </c>
      <c r="B82" s="19">
        <v>958</v>
      </c>
      <c r="C82" s="19">
        <v>17</v>
      </c>
      <c r="D82" s="20">
        <v>1.77E-2</v>
      </c>
      <c r="E82" s="19">
        <v>12</v>
      </c>
      <c r="F82" s="19">
        <v>3</v>
      </c>
    </row>
    <row r="83" spans="1:6" s="22" customFormat="1" ht="34.5" customHeight="1">
      <c r="A83" s="25" t="s">
        <v>256</v>
      </c>
      <c r="B83" s="23">
        <f>SUM(B80:B82)</f>
        <v>3954</v>
      </c>
      <c r="C83" s="23">
        <f>SUM(C80:C82)</f>
        <v>104</v>
      </c>
      <c r="D83" s="24">
        <f>C83/B83</f>
        <v>2.6302478502781994E-2</v>
      </c>
      <c r="E83" s="23">
        <f>SUM(E80:E82)</f>
        <v>71</v>
      </c>
      <c r="F83" s="23">
        <f>SUM(F80:F82)</f>
        <v>19</v>
      </c>
    </row>
    <row r="84" spans="1:6" s="14" customFormat="1">
      <c r="A84" s="18" t="s">
        <v>188</v>
      </c>
      <c r="B84" s="19">
        <v>2841</v>
      </c>
      <c r="C84" s="19">
        <v>68</v>
      </c>
      <c r="D84" s="20">
        <v>2.3900000000000001E-2</v>
      </c>
      <c r="E84" s="19">
        <v>40</v>
      </c>
      <c r="F84" s="19">
        <v>19</v>
      </c>
    </row>
    <row r="85" spans="1:6" s="14" customFormat="1">
      <c r="A85" s="18" t="s">
        <v>189</v>
      </c>
      <c r="B85" s="19">
        <v>657</v>
      </c>
      <c r="C85" s="19">
        <v>52</v>
      </c>
      <c r="D85" s="20">
        <v>7.9100000000000004E-2</v>
      </c>
      <c r="E85" s="19">
        <v>33</v>
      </c>
      <c r="F85" s="19">
        <v>10</v>
      </c>
    </row>
    <row r="86" spans="1:6" s="14" customFormat="1">
      <c r="A86" s="18" t="s">
        <v>190</v>
      </c>
      <c r="B86" s="19">
        <v>1631</v>
      </c>
      <c r="C86" s="19">
        <v>87</v>
      </c>
      <c r="D86" s="20">
        <v>5.33E-2</v>
      </c>
      <c r="E86" s="19">
        <v>50</v>
      </c>
      <c r="F86" s="19">
        <v>21</v>
      </c>
    </row>
    <row r="87" spans="1:6" s="14" customFormat="1">
      <c r="A87" s="18" t="s">
        <v>193</v>
      </c>
      <c r="B87" s="19">
        <v>1127</v>
      </c>
      <c r="C87" s="19">
        <v>69</v>
      </c>
      <c r="D87" s="20">
        <v>6.1199999999999997E-2</v>
      </c>
      <c r="E87" s="19">
        <v>48</v>
      </c>
      <c r="F87" s="19">
        <v>19</v>
      </c>
    </row>
    <row r="88" spans="1:6" s="14" customFormat="1">
      <c r="A88" s="18" t="s">
        <v>194</v>
      </c>
      <c r="B88" s="19">
        <v>345</v>
      </c>
      <c r="C88" s="19">
        <v>3</v>
      </c>
      <c r="D88" s="20">
        <v>8.6999999999999994E-3</v>
      </c>
      <c r="E88" s="19">
        <v>0</v>
      </c>
      <c r="F88" s="19">
        <v>3</v>
      </c>
    </row>
    <row r="89" spans="1:6" s="14" customFormat="1">
      <c r="A89" s="18" t="s">
        <v>195</v>
      </c>
      <c r="B89" s="19">
        <v>1027</v>
      </c>
      <c r="C89" s="19">
        <v>49</v>
      </c>
      <c r="D89" s="20">
        <v>4.7699999999999999E-2</v>
      </c>
      <c r="E89" s="19">
        <v>34</v>
      </c>
      <c r="F89" s="19">
        <v>9</v>
      </c>
    </row>
    <row r="90" spans="1:6" s="22" customFormat="1" ht="34.5" customHeight="1">
      <c r="A90" s="25" t="s">
        <v>257</v>
      </c>
      <c r="B90" s="23">
        <f>SUM(B84:B89)</f>
        <v>7628</v>
      </c>
      <c r="C90" s="23">
        <f>SUM(C84:C89)</f>
        <v>328</v>
      </c>
      <c r="D90" s="24">
        <f>C90/B90</f>
        <v>4.2999475616151021E-2</v>
      </c>
      <c r="E90" s="23">
        <f>SUM(E84:E89)</f>
        <v>205</v>
      </c>
      <c r="F90" s="23">
        <f>SUM(F84:F89)</f>
        <v>81</v>
      </c>
    </row>
    <row r="91" spans="1:6" s="14" customFormat="1">
      <c r="A91" s="18" t="s">
        <v>196</v>
      </c>
      <c r="B91" s="19">
        <v>727</v>
      </c>
      <c r="C91" s="19">
        <v>0</v>
      </c>
      <c r="D91" s="20">
        <v>0</v>
      </c>
      <c r="E91" s="19">
        <v>0</v>
      </c>
      <c r="F91" s="19">
        <v>0</v>
      </c>
    </row>
    <row r="92" spans="1:6" s="14" customFormat="1">
      <c r="A92" s="18" t="s">
        <v>198</v>
      </c>
      <c r="B92" s="19">
        <v>1049</v>
      </c>
      <c r="C92" s="19">
        <v>1</v>
      </c>
      <c r="D92" s="20">
        <v>1E-3</v>
      </c>
      <c r="E92" s="19">
        <v>0</v>
      </c>
      <c r="F92" s="19">
        <v>1</v>
      </c>
    </row>
    <row r="93" spans="1:6" s="14" customFormat="1">
      <c r="A93" s="18" t="s">
        <v>199</v>
      </c>
      <c r="B93" s="19">
        <v>392</v>
      </c>
      <c r="C93" s="19">
        <v>16</v>
      </c>
      <c r="D93" s="20">
        <v>4.0800000000000003E-2</v>
      </c>
      <c r="E93" s="19">
        <v>10</v>
      </c>
      <c r="F93" s="19">
        <v>4</v>
      </c>
    </row>
    <row r="94" spans="1:6" s="14" customFormat="1">
      <c r="A94" s="18" t="s">
        <v>200</v>
      </c>
      <c r="B94" s="19">
        <v>906</v>
      </c>
      <c r="C94" s="19">
        <v>37</v>
      </c>
      <c r="D94" s="20">
        <v>4.0800000000000003E-2</v>
      </c>
      <c r="E94" s="19">
        <v>25</v>
      </c>
      <c r="F94" s="19">
        <v>4</v>
      </c>
    </row>
    <row r="95" spans="1:6" s="14" customFormat="1">
      <c r="A95" s="18" t="s">
        <v>201</v>
      </c>
      <c r="B95" s="19">
        <v>907</v>
      </c>
      <c r="C95" s="19">
        <v>39</v>
      </c>
      <c r="D95" s="20">
        <v>4.2999999999999997E-2</v>
      </c>
      <c r="E95" s="19">
        <v>33</v>
      </c>
      <c r="F95" s="19">
        <v>4</v>
      </c>
    </row>
    <row r="96" spans="1:6" s="14" customFormat="1">
      <c r="A96" s="18" t="s">
        <v>204</v>
      </c>
      <c r="B96" s="19">
        <v>710</v>
      </c>
      <c r="C96" s="19">
        <v>27</v>
      </c>
      <c r="D96" s="20">
        <v>3.7999999999999999E-2</v>
      </c>
      <c r="E96" s="19">
        <v>19</v>
      </c>
      <c r="F96" s="19">
        <v>6</v>
      </c>
    </row>
    <row r="97" spans="1:6" s="14" customFormat="1">
      <c r="A97" s="18" t="s">
        <v>205</v>
      </c>
      <c r="B97" s="19">
        <v>757</v>
      </c>
      <c r="C97" s="19">
        <v>42</v>
      </c>
      <c r="D97" s="20">
        <v>5.5500000000000001E-2</v>
      </c>
      <c r="E97" s="19">
        <v>28</v>
      </c>
      <c r="F97" s="19">
        <v>9</v>
      </c>
    </row>
    <row r="98" spans="1:6" s="14" customFormat="1">
      <c r="A98" s="18" t="s">
        <v>208</v>
      </c>
      <c r="B98" s="19">
        <v>378</v>
      </c>
      <c r="C98" s="19">
        <v>11</v>
      </c>
      <c r="D98" s="20">
        <v>2.9100000000000001E-2</v>
      </c>
      <c r="E98" s="19">
        <v>10</v>
      </c>
      <c r="F98" s="19">
        <v>1</v>
      </c>
    </row>
    <row r="99" spans="1:6" s="14" customFormat="1">
      <c r="A99" s="18" t="s">
        <v>209</v>
      </c>
      <c r="B99" s="19">
        <v>335</v>
      </c>
      <c r="C99" s="19">
        <v>6</v>
      </c>
      <c r="D99" s="20">
        <v>1.7899999999999999E-2</v>
      </c>
      <c r="E99" s="19">
        <v>4</v>
      </c>
      <c r="F99" s="19">
        <v>2</v>
      </c>
    </row>
    <row r="100" spans="1:6" s="14" customFormat="1">
      <c r="A100" s="18" t="s">
        <v>210</v>
      </c>
      <c r="B100" s="19">
        <v>787</v>
      </c>
      <c r="C100" s="19">
        <v>16</v>
      </c>
      <c r="D100" s="20">
        <v>2.0299999999999999E-2</v>
      </c>
      <c r="E100" s="19">
        <v>11</v>
      </c>
      <c r="F100" s="19">
        <v>4</v>
      </c>
    </row>
    <row r="101" spans="1:6" s="14" customFormat="1">
      <c r="A101" s="18" t="s">
        <v>213</v>
      </c>
      <c r="B101" s="19">
        <v>928</v>
      </c>
      <c r="C101" s="19">
        <v>36</v>
      </c>
      <c r="D101" s="20">
        <v>3.8800000000000001E-2</v>
      </c>
      <c r="E101" s="19">
        <v>20</v>
      </c>
      <c r="F101" s="19">
        <v>9</v>
      </c>
    </row>
    <row r="102" spans="1:6" s="14" customFormat="1">
      <c r="A102" s="18" t="s">
        <v>214</v>
      </c>
      <c r="B102" s="19">
        <v>555</v>
      </c>
      <c r="C102" s="19">
        <v>20</v>
      </c>
      <c r="D102" s="20">
        <v>3.5999999999999997E-2</v>
      </c>
      <c r="E102" s="19">
        <v>16</v>
      </c>
      <c r="F102" s="19">
        <v>2</v>
      </c>
    </row>
    <row r="103" spans="1:6" s="14" customFormat="1">
      <c r="A103" s="18" t="s">
        <v>215</v>
      </c>
      <c r="B103" s="19">
        <v>714</v>
      </c>
      <c r="C103" s="19">
        <v>21</v>
      </c>
      <c r="D103" s="20">
        <v>2.9399999999999999E-2</v>
      </c>
      <c r="E103" s="19">
        <v>16</v>
      </c>
      <c r="F103" s="19">
        <v>2</v>
      </c>
    </row>
    <row r="104" spans="1:6" s="14" customFormat="1">
      <c r="A104" s="18" t="s">
        <v>216</v>
      </c>
      <c r="B104" s="19">
        <v>1468</v>
      </c>
      <c r="C104" s="19">
        <v>34</v>
      </c>
      <c r="D104" s="20">
        <v>2.3199999999999998E-2</v>
      </c>
      <c r="E104" s="19">
        <v>24</v>
      </c>
      <c r="F104" s="19">
        <v>4</v>
      </c>
    </row>
    <row r="105" spans="1:6" s="14" customFormat="1">
      <c r="A105" s="18" t="s">
        <v>218</v>
      </c>
      <c r="B105" s="19">
        <v>488</v>
      </c>
      <c r="C105" s="19">
        <v>16</v>
      </c>
      <c r="D105" s="20">
        <v>3.2800000000000003E-2</v>
      </c>
      <c r="E105" s="19">
        <v>11</v>
      </c>
      <c r="F105" s="19">
        <v>3</v>
      </c>
    </row>
    <row r="106" spans="1:6" s="14" customFormat="1">
      <c r="A106" s="18" t="s">
        <v>220</v>
      </c>
      <c r="B106" s="19">
        <v>0</v>
      </c>
      <c r="C106" s="19">
        <v>43</v>
      </c>
      <c r="D106" s="20">
        <v>0</v>
      </c>
      <c r="E106" s="19">
        <v>33</v>
      </c>
      <c r="F106" s="19">
        <v>9</v>
      </c>
    </row>
    <row r="107" spans="1:6" s="14" customFormat="1">
      <c r="A107" s="18" t="s">
        <v>229</v>
      </c>
      <c r="B107" s="19">
        <v>972</v>
      </c>
      <c r="C107" s="19">
        <v>18</v>
      </c>
      <c r="D107" s="20">
        <v>1.8499999999999999E-2</v>
      </c>
      <c r="E107" s="19">
        <v>13</v>
      </c>
      <c r="F107" s="19">
        <v>4</v>
      </c>
    </row>
    <row r="108" spans="1:6" s="22" customFormat="1" ht="34.5" customHeight="1">
      <c r="A108" s="25" t="s">
        <v>258</v>
      </c>
      <c r="B108" s="23">
        <f>SUM(B91:B107)</f>
        <v>12073</v>
      </c>
      <c r="C108" s="23">
        <f>SUM(C91:C107)</f>
        <v>383</v>
      </c>
      <c r="D108" s="24">
        <f>C108/B108</f>
        <v>3.1723680940942599E-2</v>
      </c>
      <c r="E108" s="23">
        <f>SUM(E91:E107)</f>
        <v>273</v>
      </c>
      <c r="F108" s="23">
        <f>SUM(F91:F107)</f>
        <v>68</v>
      </c>
    </row>
    <row r="109" spans="1:6" s="14" customFormat="1">
      <c r="A109" s="18" t="s">
        <v>230</v>
      </c>
      <c r="B109" s="19">
        <v>730</v>
      </c>
      <c r="C109" s="19">
        <v>30</v>
      </c>
      <c r="D109" s="20">
        <v>4.1099999999999998E-2</v>
      </c>
      <c r="E109" s="19">
        <v>13</v>
      </c>
      <c r="F109" s="19">
        <v>14</v>
      </c>
    </row>
    <row r="110" spans="1:6" s="14" customFormat="1">
      <c r="A110" s="18" t="s">
        <v>231</v>
      </c>
      <c r="B110" s="19">
        <v>2417</v>
      </c>
      <c r="C110" s="19">
        <v>64</v>
      </c>
      <c r="D110" s="20">
        <v>2.6499999999999999E-2</v>
      </c>
      <c r="E110" s="19">
        <v>42</v>
      </c>
      <c r="F110" s="19">
        <v>14</v>
      </c>
    </row>
    <row r="111" spans="1:6" s="14" customFormat="1">
      <c r="A111" s="18" t="s">
        <v>232</v>
      </c>
      <c r="B111" s="19">
        <v>925</v>
      </c>
      <c r="C111" s="19">
        <v>30</v>
      </c>
      <c r="D111" s="20">
        <v>3.2399999999999998E-2</v>
      </c>
      <c r="E111" s="19">
        <v>22</v>
      </c>
      <c r="F111" s="19">
        <v>6</v>
      </c>
    </row>
    <row r="112" spans="1:6" s="14" customFormat="1">
      <c r="A112" s="18" t="s">
        <v>233</v>
      </c>
      <c r="B112" s="19">
        <v>1182</v>
      </c>
      <c r="C112" s="19">
        <v>29</v>
      </c>
      <c r="D112" s="20">
        <v>2.4500000000000001E-2</v>
      </c>
      <c r="E112" s="19">
        <v>16</v>
      </c>
      <c r="F112" s="19">
        <v>9</v>
      </c>
    </row>
    <row r="113" spans="1:6" s="14" customFormat="1">
      <c r="A113" s="18" t="s">
        <v>234</v>
      </c>
      <c r="B113" s="19">
        <v>2065</v>
      </c>
      <c r="C113" s="19">
        <v>58</v>
      </c>
      <c r="D113" s="20">
        <v>2.81E-2</v>
      </c>
      <c r="E113" s="19">
        <v>37</v>
      </c>
      <c r="F113" s="19">
        <v>11</v>
      </c>
    </row>
    <row r="114" spans="1:6" s="14" customFormat="1">
      <c r="A114" s="18" t="s">
        <v>235</v>
      </c>
      <c r="B114" s="19">
        <v>1966</v>
      </c>
      <c r="C114" s="19">
        <v>45</v>
      </c>
      <c r="D114" s="20">
        <v>2.29E-2</v>
      </c>
      <c r="E114" s="19">
        <v>28</v>
      </c>
      <c r="F114" s="19">
        <v>12</v>
      </c>
    </row>
    <row r="115" spans="1:6" s="22" customFormat="1" ht="34.5" customHeight="1">
      <c r="A115" s="25" t="s">
        <v>259</v>
      </c>
      <c r="B115" s="23">
        <f>SUM(B109:B114)</f>
        <v>9285</v>
      </c>
      <c r="C115" s="23">
        <f>SUM(C109:C114)</f>
        <v>256</v>
      </c>
      <c r="D115" s="24">
        <f>C115/B115</f>
        <v>2.7571351642434034E-2</v>
      </c>
      <c r="E115" s="23">
        <f>SUM(E109:E114)</f>
        <v>158</v>
      </c>
      <c r="F115" s="23">
        <f>SUM(F109:F114)</f>
        <v>66</v>
      </c>
    </row>
    <row r="116" spans="1:6" s="14" customFormat="1">
      <c r="A116" s="18" t="s">
        <v>236</v>
      </c>
      <c r="B116" s="19">
        <v>475</v>
      </c>
      <c r="C116" s="19">
        <v>14</v>
      </c>
      <c r="D116" s="20">
        <v>2.9499999999999998E-2</v>
      </c>
      <c r="E116" s="19">
        <v>11</v>
      </c>
      <c r="F116" s="19">
        <v>2</v>
      </c>
    </row>
    <row r="117" spans="1:6" s="14" customFormat="1">
      <c r="A117" s="18" t="s">
        <v>237</v>
      </c>
      <c r="B117" s="19">
        <v>751</v>
      </c>
      <c r="C117" s="19">
        <v>11</v>
      </c>
      <c r="D117" s="20">
        <v>1.46E-2</v>
      </c>
      <c r="E117" s="19">
        <v>9</v>
      </c>
      <c r="F117" s="19">
        <v>0</v>
      </c>
    </row>
    <row r="118" spans="1:6" s="22" customFormat="1" ht="34.5" customHeight="1">
      <c r="A118" s="25" t="s">
        <v>260</v>
      </c>
      <c r="B118" s="23">
        <f>SUM(B116:B117)</f>
        <v>1226</v>
      </c>
      <c r="C118" s="23">
        <f>SUM(C116:C117)</f>
        <v>25</v>
      </c>
      <c r="D118" s="24">
        <f>C118/B118</f>
        <v>2.0391517128874388E-2</v>
      </c>
      <c r="E118" s="23">
        <f>SUM(E116:E117)</f>
        <v>20</v>
      </c>
      <c r="F118" s="23">
        <f>SUM(F116:F117)</f>
        <v>2</v>
      </c>
    </row>
    <row r="119" spans="1:6" s="22" customFormat="1" ht="34.5" customHeight="1">
      <c r="A119" s="25" t="s">
        <v>261</v>
      </c>
      <c r="B119" s="23">
        <f>SUM(, B28, B35, B38, B40, B51, B73, B77, B79, B83, B90, B108, B115, B118)</f>
        <v>100837</v>
      </c>
      <c r="C119" s="23">
        <f>SUM(, C28, C35, C38, C40, C51, C73, C77, C79, C83, C90, C108, C115, C118)</f>
        <v>3042</v>
      </c>
      <c r="D119" s="24">
        <f>C119/B119</f>
        <v>3.0167498041393535E-2</v>
      </c>
      <c r="E119" s="23">
        <f>SUM(, E28, E35, E38, E40, E51, E73, E77, E79, E83, E90, E108, E115, E118)</f>
        <v>2019</v>
      </c>
      <c r="F119" s="23">
        <f>SUM(, F28, F35, F38, F40, F51, F73, F77, F79, F83, F90, F108, F115, F118)</f>
        <v>655</v>
      </c>
    </row>
    <row r="120" spans="1:6" s="22" customFormat="1">
      <c r="A120" s="23" t="s">
        <v>262</v>
      </c>
      <c r="B120" s="23">
        <f>SUM(, B119)</f>
        <v>100837</v>
      </c>
      <c r="C120" s="23">
        <f>SUM(, C119)</f>
        <v>3042</v>
      </c>
      <c r="D120" s="24">
        <f>C120/B120</f>
        <v>3.0167498041393535E-2</v>
      </c>
      <c r="E120" s="23">
        <f>SUM(, E119)</f>
        <v>2019</v>
      </c>
      <c r="F120" s="23">
        <f>SUM(, F119)</f>
        <v>655</v>
      </c>
    </row>
    <row r="121" spans="1:6" s="22" customFormat="1">
      <c r="A121" s="23" t="s">
        <v>989</v>
      </c>
      <c r="B121" s="23">
        <v>9523</v>
      </c>
      <c r="C121" s="23">
        <v>549</v>
      </c>
      <c r="D121" s="24">
        <v>5.7599999999999998E-2</v>
      </c>
      <c r="E121" s="23">
        <v>359</v>
      </c>
      <c r="F121" s="23">
        <v>106</v>
      </c>
    </row>
    <row r="122" spans="1:6" s="22" customFormat="1">
      <c r="A122" s="34" t="s">
        <v>262</v>
      </c>
      <c r="B122" s="34">
        <f>SUM(B120:B121)</f>
        <v>110360</v>
      </c>
      <c r="C122" s="34">
        <f>SUM(C120:C121)</f>
        <v>3591</v>
      </c>
      <c r="D122" s="35">
        <f>AVERAGE(D120:D121)</f>
        <v>4.3883749020696763E-2</v>
      </c>
      <c r="E122" s="34">
        <f>SUM(E120:E121)</f>
        <v>2378</v>
      </c>
      <c r="F122" s="34">
        <f>SUM(F120:F121)</f>
        <v>761</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15" manualBreakCount="15">
    <brk id="28" max="16383" man="1"/>
    <brk id="35" max="16383" man="1"/>
    <brk id="38" max="16383" man="1"/>
    <brk id="40" max="16383" man="1"/>
    <brk id="51" max="16383" man="1"/>
    <brk id="73" max="16383" man="1"/>
    <brk id="77" max="16383" man="1"/>
    <brk id="79" max="16383" man="1"/>
    <brk id="83" max="16383" man="1"/>
    <brk id="90" max="16383" man="1"/>
    <brk id="108" max="16383" man="1"/>
    <brk id="115" max="16383" man="1"/>
    <brk id="118" max="16383" man="1"/>
    <brk id="119" max="16383" man="1"/>
    <brk id="120" max="16383" man="1"/>
  </rowBreaks>
  <colBreaks count="2" manualBreakCount="2">
    <brk id="5" max="1048575" man="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238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378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sheetPr>
  <dimension ref="A1:AB122"/>
  <sheetViews>
    <sheetView workbookViewId="0">
      <pane xSplit="4" ySplit="6" topLeftCell="E111" activePane="bottomRight" state="frozen"/>
      <selection pane="topRight" activeCell="G1" sqref="G1"/>
      <selection pane="bottomLeft" activeCell="A7" sqref="A7"/>
      <selection pane="bottomRight" activeCell="B7" sqref="B7:B122"/>
    </sheetView>
  </sheetViews>
  <sheetFormatPr defaultRowHeight="15"/>
  <cols>
    <col min="1" max="1" width="13.7109375" customWidth="1"/>
    <col min="2" max="3" width="6.7109375" customWidth="1"/>
    <col min="4" max="4" width="8.7109375" customWidth="1"/>
    <col min="5" max="28" width="5.7109375" customWidth="1"/>
  </cols>
  <sheetData>
    <row r="1" spans="1:28">
      <c r="A1" s="56" t="s">
        <v>3</v>
      </c>
      <c r="B1" s="56"/>
      <c r="C1" s="56"/>
      <c r="D1" s="56"/>
    </row>
    <row r="2" spans="1:28">
      <c r="A2" s="56" t="s">
        <v>6</v>
      </c>
      <c r="B2" s="56"/>
      <c r="C2" s="56"/>
      <c r="D2" s="56"/>
    </row>
    <row r="3" spans="1:28">
      <c r="A3" s="57" t="s">
        <v>1</v>
      </c>
      <c r="B3" s="57"/>
      <c r="C3" s="57"/>
      <c r="D3" s="57"/>
    </row>
    <row r="4" spans="1:28">
      <c r="A4" s="57" t="s">
        <v>2</v>
      </c>
      <c r="B4" s="57"/>
      <c r="C4" s="57"/>
      <c r="D4" s="57"/>
      <c r="E4" s="56" t="s">
        <v>382</v>
      </c>
      <c r="F4" s="56"/>
      <c r="G4" s="56"/>
      <c r="H4" s="56"/>
      <c r="I4" s="56"/>
      <c r="J4" s="56"/>
      <c r="K4" s="56"/>
      <c r="L4" s="56"/>
      <c r="M4" s="56"/>
      <c r="N4" s="56"/>
      <c r="O4" s="56"/>
      <c r="P4" s="56"/>
      <c r="Q4" s="56"/>
      <c r="R4" s="56"/>
      <c r="S4" s="56"/>
      <c r="T4" s="56"/>
      <c r="U4" s="56"/>
      <c r="V4" s="56"/>
      <c r="W4" s="56"/>
      <c r="X4" s="56"/>
      <c r="Y4" s="56"/>
      <c r="Z4" s="56"/>
      <c r="AA4" s="56"/>
      <c r="AB4" s="56"/>
    </row>
    <row r="5" spans="1:28" ht="25.5" customHeight="1">
      <c r="E5" s="55" t="s">
        <v>382</v>
      </c>
      <c r="F5" s="55"/>
      <c r="G5" s="55"/>
      <c r="H5" s="55"/>
      <c r="I5" s="55"/>
      <c r="J5" s="55"/>
      <c r="K5" s="55"/>
      <c r="L5" s="55"/>
      <c r="M5" s="55"/>
      <c r="N5" s="55"/>
      <c r="O5" s="55"/>
      <c r="P5" s="55"/>
      <c r="Q5" s="55"/>
      <c r="R5" s="55"/>
      <c r="S5" s="55"/>
      <c r="T5" s="55"/>
      <c r="U5" s="55"/>
      <c r="V5" s="55"/>
      <c r="W5" s="55"/>
      <c r="X5" s="55"/>
      <c r="Y5" s="55"/>
      <c r="Z5" s="55"/>
      <c r="AA5" s="55"/>
      <c r="AB5" s="55"/>
    </row>
    <row r="6" spans="1:28" s="12" customFormat="1" ht="150" customHeight="1">
      <c r="B6" s="13" t="s">
        <v>7</v>
      </c>
      <c r="C6" s="13" t="s">
        <v>8</v>
      </c>
      <c r="D6" s="13" t="s">
        <v>9</v>
      </c>
      <c r="E6" s="21" t="s">
        <v>383</v>
      </c>
      <c r="F6" s="21" t="s">
        <v>384</v>
      </c>
      <c r="G6" s="21" t="s">
        <v>385</v>
      </c>
      <c r="H6" s="21" t="s">
        <v>386</v>
      </c>
      <c r="I6" s="21" t="s">
        <v>387</v>
      </c>
      <c r="J6" s="21" t="s">
        <v>388</v>
      </c>
      <c r="K6" s="21" t="s">
        <v>389</v>
      </c>
      <c r="L6" s="21" t="s">
        <v>390</v>
      </c>
      <c r="M6" s="21" t="s">
        <v>391</v>
      </c>
      <c r="N6" s="21" t="s">
        <v>392</v>
      </c>
      <c r="O6" s="21" t="s">
        <v>393</v>
      </c>
      <c r="P6" s="21" t="s">
        <v>394</v>
      </c>
    </row>
    <row r="7" spans="1:28">
      <c r="A7" s="15" t="s">
        <v>25</v>
      </c>
      <c r="B7" s="16">
        <v>736</v>
      </c>
      <c r="C7" s="16">
        <v>120</v>
      </c>
      <c r="D7" s="17">
        <f>C7/B7</f>
        <v>0.16304347826086957</v>
      </c>
      <c r="E7" s="16">
        <v>50</v>
      </c>
      <c r="F7" s="16">
        <v>44</v>
      </c>
      <c r="G7" s="16">
        <v>47</v>
      </c>
      <c r="H7" s="16">
        <v>19</v>
      </c>
      <c r="I7" s="16">
        <v>20</v>
      </c>
      <c r="J7" s="16">
        <v>20</v>
      </c>
      <c r="K7" s="16">
        <v>10</v>
      </c>
      <c r="L7" s="16">
        <v>10</v>
      </c>
      <c r="M7" s="16">
        <v>11</v>
      </c>
      <c r="N7" s="16">
        <v>32</v>
      </c>
      <c r="O7" s="16">
        <v>33</v>
      </c>
      <c r="P7" s="16">
        <v>30</v>
      </c>
    </row>
    <row r="8" spans="1:28" s="14" customFormat="1">
      <c r="A8" s="18" t="s">
        <v>26</v>
      </c>
      <c r="B8" s="19">
        <v>713</v>
      </c>
      <c r="C8" s="19">
        <v>148</v>
      </c>
      <c r="D8" s="20">
        <f>C8/B8</f>
        <v>0.20757363253856942</v>
      </c>
      <c r="E8" s="19">
        <v>65</v>
      </c>
      <c r="F8" s="19">
        <v>53</v>
      </c>
      <c r="G8" s="19">
        <v>56</v>
      </c>
      <c r="H8" s="19">
        <v>37</v>
      </c>
      <c r="I8" s="19">
        <v>34</v>
      </c>
      <c r="J8" s="19">
        <v>31</v>
      </c>
      <c r="K8" s="19">
        <v>10</v>
      </c>
      <c r="L8" s="19">
        <v>13</v>
      </c>
      <c r="M8" s="19">
        <v>8</v>
      </c>
      <c r="N8" s="19">
        <v>29</v>
      </c>
      <c r="O8" s="19">
        <v>29</v>
      </c>
      <c r="P8" s="19">
        <v>25</v>
      </c>
    </row>
    <row r="9" spans="1:28" s="14" customFormat="1">
      <c r="A9" s="18" t="s">
        <v>27</v>
      </c>
      <c r="B9" s="19">
        <v>930</v>
      </c>
      <c r="C9" s="19">
        <v>170</v>
      </c>
      <c r="D9" s="20">
        <f t="shared" ref="D9:D72" si="0">C9/B9</f>
        <v>0.18279569892473119</v>
      </c>
      <c r="E9" s="19">
        <v>83</v>
      </c>
      <c r="F9" s="19">
        <v>64</v>
      </c>
      <c r="G9" s="19">
        <v>62</v>
      </c>
      <c r="H9" s="19">
        <v>19</v>
      </c>
      <c r="I9" s="19">
        <v>16</v>
      </c>
      <c r="J9" s="19">
        <v>16</v>
      </c>
      <c r="K9" s="19">
        <v>15</v>
      </c>
      <c r="L9" s="19">
        <v>9</v>
      </c>
      <c r="M9" s="19">
        <v>7</v>
      </c>
      <c r="N9" s="19">
        <v>60</v>
      </c>
      <c r="O9" s="19">
        <v>61</v>
      </c>
      <c r="P9" s="19">
        <v>55</v>
      </c>
    </row>
    <row r="10" spans="1:28" s="14" customFormat="1">
      <c r="A10" s="18" t="s">
        <v>28</v>
      </c>
      <c r="B10" s="19">
        <v>724</v>
      </c>
      <c r="C10" s="19">
        <v>96</v>
      </c>
      <c r="D10" s="20">
        <f t="shared" si="0"/>
        <v>0.13259668508287292</v>
      </c>
      <c r="E10" s="19">
        <v>32</v>
      </c>
      <c r="F10" s="19">
        <v>28</v>
      </c>
      <c r="G10" s="19">
        <v>29</v>
      </c>
      <c r="H10" s="19">
        <v>12</v>
      </c>
      <c r="I10" s="19">
        <v>16</v>
      </c>
      <c r="J10" s="19">
        <v>14</v>
      </c>
      <c r="K10" s="19">
        <v>7</v>
      </c>
      <c r="L10" s="19">
        <v>10</v>
      </c>
      <c r="M10" s="19">
        <v>9</v>
      </c>
      <c r="N10" s="19">
        <v>37</v>
      </c>
      <c r="O10" s="19">
        <v>37</v>
      </c>
      <c r="P10" s="19">
        <v>33</v>
      </c>
    </row>
    <row r="11" spans="1:28" s="14" customFormat="1">
      <c r="A11" s="18" t="s">
        <v>29</v>
      </c>
      <c r="B11" s="19">
        <v>881</v>
      </c>
      <c r="C11" s="19">
        <v>118</v>
      </c>
      <c r="D11" s="20">
        <f t="shared" si="0"/>
        <v>0.13393870601589103</v>
      </c>
      <c r="E11" s="19">
        <v>41</v>
      </c>
      <c r="F11" s="19">
        <v>31</v>
      </c>
      <c r="G11" s="19">
        <v>29</v>
      </c>
      <c r="H11" s="19">
        <v>14</v>
      </c>
      <c r="I11" s="19">
        <v>12</v>
      </c>
      <c r="J11" s="19">
        <v>12</v>
      </c>
      <c r="K11" s="19">
        <v>17</v>
      </c>
      <c r="L11" s="19">
        <v>18</v>
      </c>
      <c r="M11" s="19">
        <v>16</v>
      </c>
      <c r="N11" s="19">
        <v>47</v>
      </c>
      <c r="O11" s="19">
        <v>39</v>
      </c>
      <c r="P11" s="19">
        <v>39</v>
      </c>
    </row>
    <row r="12" spans="1:28" s="14" customFormat="1">
      <c r="A12" s="18" t="s">
        <v>30</v>
      </c>
      <c r="B12" s="19">
        <v>1183</v>
      </c>
      <c r="C12" s="19">
        <v>241</v>
      </c>
      <c r="D12" s="20">
        <f t="shared" si="0"/>
        <v>0.20371935756551141</v>
      </c>
      <c r="E12" s="19">
        <v>120</v>
      </c>
      <c r="F12" s="19">
        <v>103</v>
      </c>
      <c r="G12" s="19">
        <v>98</v>
      </c>
      <c r="H12" s="19">
        <v>23</v>
      </c>
      <c r="I12" s="19">
        <v>23</v>
      </c>
      <c r="J12" s="19">
        <v>20</v>
      </c>
      <c r="K12" s="19">
        <v>14</v>
      </c>
      <c r="L12" s="19">
        <v>16</v>
      </c>
      <c r="M12" s="19">
        <v>16</v>
      </c>
      <c r="N12" s="19">
        <v>77</v>
      </c>
      <c r="O12" s="19">
        <v>63</v>
      </c>
      <c r="P12" s="19">
        <v>67</v>
      </c>
    </row>
    <row r="13" spans="1:28" s="14" customFormat="1">
      <c r="A13" s="18" t="s">
        <v>31</v>
      </c>
      <c r="B13" s="19">
        <v>1031</v>
      </c>
      <c r="C13" s="19">
        <v>228</v>
      </c>
      <c r="D13" s="20">
        <f t="shared" si="0"/>
        <v>0.22114451988360814</v>
      </c>
      <c r="E13" s="19">
        <v>90</v>
      </c>
      <c r="F13" s="19">
        <v>86</v>
      </c>
      <c r="G13" s="19">
        <v>86</v>
      </c>
      <c r="H13" s="19">
        <v>38</v>
      </c>
      <c r="I13" s="19">
        <v>35</v>
      </c>
      <c r="J13" s="19">
        <v>33</v>
      </c>
      <c r="K13" s="19">
        <v>13</v>
      </c>
      <c r="L13" s="19">
        <v>13</v>
      </c>
      <c r="M13" s="19">
        <v>13</v>
      </c>
      <c r="N13" s="19">
        <v>78</v>
      </c>
      <c r="O13" s="19">
        <v>74</v>
      </c>
      <c r="P13" s="19">
        <v>70</v>
      </c>
    </row>
    <row r="14" spans="1:28" s="14" customFormat="1">
      <c r="A14" s="18" t="s">
        <v>32</v>
      </c>
      <c r="B14" s="19">
        <v>956</v>
      </c>
      <c r="C14" s="19">
        <v>221</v>
      </c>
      <c r="D14" s="20">
        <f t="shared" si="0"/>
        <v>0.23117154811715482</v>
      </c>
      <c r="E14" s="19">
        <v>97</v>
      </c>
      <c r="F14" s="19">
        <v>85</v>
      </c>
      <c r="G14" s="19">
        <v>82</v>
      </c>
      <c r="H14" s="19">
        <v>26</v>
      </c>
      <c r="I14" s="19">
        <v>25</v>
      </c>
      <c r="J14" s="19">
        <v>20</v>
      </c>
      <c r="K14" s="19">
        <v>27</v>
      </c>
      <c r="L14" s="19">
        <v>24</v>
      </c>
      <c r="M14" s="19">
        <v>22</v>
      </c>
      <c r="N14" s="19">
        <v>74</v>
      </c>
      <c r="O14" s="19">
        <v>66</v>
      </c>
      <c r="P14" s="19">
        <v>62</v>
      </c>
    </row>
    <row r="15" spans="1:28" s="14" customFormat="1">
      <c r="A15" s="18" t="s">
        <v>33</v>
      </c>
      <c r="B15" s="19">
        <v>719</v>
      </c>
      <c r="C15" s="19">
        <v>121</v>
      </c>
      <c r="D15" s="20">
        <f t="shared" si="0"/>
        <v>0.16828929068150209</v>
      </c>
      <c r="E15" s="19">
        <v>43</v>
      </c>
      <c r="F15" s="19">
        <v>33</v>
      </c>
      <c r="G15" s="19">
        <v>36</v>
      </c>
      <c r="H15" s="19">
        <v>22</v>
      </c>
      <c r="I15" s="19">
        <v>19</v>
      </c>
      <c r="J15" s="19">
        <v>18</v>
      </c>
      <c r="K15" s="19">
        <v>12</v>
      </c>
      <c r="L15" s="19">
        <v>8</v>
      </c>
      <c r="M15" s="19">
        <v>7</v>
      </c>
      <c r="N15" s="19">
        <v>44</v>
      </c>
      <c r="O15" s="19">
        <v>40</v>
      </c>
      <c r="P15" s="19">
        <v>36</v>
      </c>
    </row>
    <row r="16" spans="1:28" s="14" customFormat="1">
      <c r="A16" s="18" t="s">
        <v>34</v>
      </c>
      <c r="B16" s="19">
        <v>1124</v>
      </c>
      <c r="C16" s="19">
        <v>305</v>
      </c>
      <c r="D16" s="20">
        <f t="shared" si="0"/>
        <v>0.27135231316725977</v>
      </c>
      <c r="E16" s="19">
        <v>172</v>
      </c>
      <c r="F16" s="19">
        <v>155</v>
      </c>
      <c r="G16" s="19">
        <v>165</v>
      </c>
      <c r="H16" s="19">
        <v>26</v>
      </c>
      <c r="I16" s="19">
        <v>23</v>
      </c>
      <c r="J16" s="19">
        <v>24</v>
      </c>
      <c r="K16" s="19">
        <v>18</v>
      </c>
      <c r="L16" s="19">
        <v>18</v>
      </c>
      <c r="M16" s="19">
        <v>16</v>
      </c>
      <c r="N16" s="19">
        <v>75</v>
      </c>
      <c r="O16" s="19">
        <v>65</v>
      </c>
      <c r="P16" s="19">
        <v>66</v>
      </c>
    </row>
    <row r="17" spans="1:16" s="14" customFormat="1">
      <c r="A17" s="18" t="s">
        <v>35</v>
      </c>
      <c r="B17" s="19">
        <v>983</v>
      </c>
      <c r="C17" s="19">
        <v>149</v>
      </c>
      <c r="D17" s="20">
        <f t="shared" si="0"/>
        <v>0.1515768056968464</v>
      </c>
      <c r="E17" s="19">
        <v>65</v>
      </c>
      <c r="F17" s="19">
        <v>64</v>
      </c>
      <c r="G17" s="19">
        <v>64</v>
      </c>
      <c r="H17" s="19">
        <v>16</v>
      </c>
      <c r="I17" s="19">
        <v>19</v>
      </c>
      <c r="J17" s="19">
        <v>15</v>
      </c>
      <c r="K17" s="19">
        <v>15</v>
      </c>
      <c r="L17" s="19">
        <v>12</v>
      </c>
      <c r="M17" s="19">
        <v>13</v>
      </c>
      <c r="N17" s="19">
        <v>53</v>
      </c>
      <c r="O17" s="19">
        <v>43</v>
      </c>
      <c r="P17" s="19">
        <v>37</v>
      </c>
    </row>
    <row r="18" spans="1:16" s="14" customFormat="1">
      <c r="A18" s="18" t="s">
        <v>36</v>
      </c>
      <c r="B18" s="19">
        <v>989</v>
      </c>
      <c r="C18" s="19">
        <v>165</v>
      </c>
      <c r="D18" s="20">
        <f t="shared" si="0"/>
        <v>0.16683518705763398</v>
      </c>
      <c r="E18" s="19">
        <v>72</v>
      </c>
      <c r="F18" s="19">
        <v>55</v>
      </c>
      <c r="G18" s="19">
        <v>52</v>
      </c>
      <c r="H18" s="19">
        <v>17</v>
      </c>
      <c r="I18" s="19">
        <v>18</v>
      </c>
      <c r="J18" s="19">
        <v>10</v>
      </c>
      <c r="K18" s="19">
        <v>21</v>
      </c>
      <c r="L18" s="19">
        <v>21</v>
      </c>
      <c r="M18" s="19">
        <v>20</v>
      </c>
      <c r="N18" s="19">
        <v>55</v>
      </c>
      <c r="O18" s="19">
        <v>49</v>
      </c>
      <c r="P18" s="19">
        <v>44</v>
      </c>
    </row>
    <row r="19" spans="1:16" s="14" customFormat="1">
      <c r="A19" s="18" t="s">
        <v>37</v>
      </c>
      <c r="B19" s="19">
        <v>718</v>
      </c>
      <c r="C19" s="19">
        <v>156</v>
      </c>
      <c r="D19" s="20">
        <f t="shared" si="0"/>
        <v>0.21727019498607242</v>
      </c>
      <c r="E19" s="19">
        <v>78</v>
      </c>
      <c r="F19" s="19">
        <v>66</v>
      </c>
      <c r="G19" s="19">
        <v>68</v>
      </c>
      <c r="H19" s="19">
        <v>19</v>
      </c>
      <c r="I19" s="19">
        <v>18</v>
      </c>
      <c r="J19" s="19">
        <v>14</v>
      </c>
      <c r="K19" s="19">
        <v>17</v>
      </c>
      <c r="L19" s="19">
        <v>12</v>
      </c>
      <c r="M19" s="19">
        <v>13</v>
      </c>
      <c r="N19" s="19">
        <v>49</v>
      </c>
      <c r="O19" s="19">
        <v>44</v>
      </c>
      <c r="P19" s="19">
        <v>39</v>
      </c>
    </row>
    <row r="20" spans="1:16" s="14" customFormat="1">
      <c r="A20" s="18" t="s">
        <v>38</v>
      </c>
      <c r="B20" s="19">
        <v>1065</v>
      </c>
      <c r="C20" s="19">
        <v>206</v>
      </c>
      <c r="D20" s="20">
        <f t="shared" si="0"/>
        <v>0.19342723004694837</v>
      </c>
      <c r="E20" s="19">
        <v>114</v>
      </c>
      <c r="F20" s="19">
        <v>104</v>
      </c>
      <c r="G20" s="19">
        <v>100</v>
      </c>
      <c r="H20" s="19">
        <v>23</v>
      </c>
      <c r="I20" s="19">
        <v>24</v>
      </c>
      <c r="J20" s="19">
        <v>23</v>
      </c>
      <c r="K20" s="19">
        <v>11</v>
      </c>
      <c r="L20" s="19">
        <v>16</v>
      </c>
      <c r="M20" s="19">
        <v>11</v>
      </c>
      <c r="N20" s="19">
        <v>56</v>
      </c>
      <c r="O20" s="19">
        <v>50</v>
      </c>
      <c r="P20" s="19">
        <v>45</v>
      </c>
    </row>
    <row r="21" spans="1:16" s="14" customFormat="1">
      <c r="A21" s="18" t="s">
        <v>39</v>
      </c>
      <c r="B21" s="19">
        <v>908</v>
      </c>
      <c r="C21" s="19">
        <v>153</v>
      </c>
      <c r="D21" s="20">
        <f t="shared" si="0"/>
        <v>0.16850220264317181</v>
      </c>
      <c r="E21" s="19">
        <v>78</v>
      </c>
      <c r="F21" s="19">
        <v>70</v>
      </c>
      <c r="G21" s="19">
        <v>73</v>
      </c>
      <c r="H21" s="19">
        <v>15</v>
      </c>
      <c r="I21" s="19">
        <v>13</v>
      </c>
      <c r="J21" s="19">
        <v>11</v>
      </c>
      <c r="K21" s="19">
        <v>9</v>
      </c>
      <c r="L21" s="19">
        <v>9</v>
      </c>
      <c r="M21" s="19">
        <v>10</v>
      </c>
      <c r="N21" s="19">
        <v>40</v>
      </c>
      <c r="O21" s="19">
        <v>36</v>
      </c>
      <c r="P21" s="19">
        <v>36</v>
      </c>
    </row>
    <row r="22" spans="1:16" s="14" customFormat="1">
      <c r="A22" s="18" t="s">
        <v>40</v>
      </c>
      <c r="B22" s="19">
        <v>1160</v>
      </c>
      <c r="C22" s="19">
        <v>306</v>
      </c>
      <c r="D22" s="20">
        <f t="shared" si="0"/>
        <v>0.26379310344827589</v>
      </c>
      <c r="E22" s="19">
        <v>176</v>
      </c>
      <c r="F22" s="19">
        <v>161</v>
      </c>
      <c r="G22" s="19">
        <v>159</v>
      </c>
      <c r="H22" s="19">
        <v>25</v>
      </c>
      <c r="I22" s="19">
        <v>25</v>
      </c>
      <c r="J22" s="19">
        <v>24</v>
      </c>
      <c r="K22" s="19">
        <v>21</v>
      </c>
      <c r="L22" s="19">
        <v>14</v>
      </c>
      <c r="M22" s="19">
        <v>18</v>
      </c>
      <c r="N22" s="19">
        <v>89</v>
      </c>
      <c r="O22" s="19">
        <v>78</v>
      </c>
      <c r="P22" s="19">
        <v>75</v>
      </c>
    </row>
    <row r="23" spans="1:16" s="14" customFormat="1">
      <c r="A23" s="18" t="s">
        <v>41</v>
      </c>
      <c r="B23" s="19">
        <v>920</v>
      </c>
      <c r="C23" s="19">
        <v>198</v>
      </c>
      <c r="D23" s="20">
        <f t="shared" si="0"/>
        <v>0.21521739130434783</v>
      </c>
      <c r="E23" s="19">
        <v>89</v>
      </c>
      <c r="F23" s="19">
        <v>76</v>
      </c>
      <c r="G23" s="19">
        <v>82</v>
      </c>
      <c r="H23" s="19">
        <v>25</v>
      </c>
      <c r="I23" s="19">
        <v>25</v>
      </c>
      <c r="J23" s="19">
        <v>22</v>
      </c>
      <c r="K23" s="19">
        <v>13</v>
      </c>
      <c r="L23" s="19">
        <v>11</v>
      </c>
      <c r="M23" s="19">
        <v>9</v>
      </c>
      <c r="N23" s="19">
        <v>60</v>
      </c>
      <c r="O23" s="19">
        <v>59</v>
      </c>
      <c r="P23" s="19">
        <v>57</v>
      </c>
    </row>
    <row r="24" spans="1:16" s="14" customFormat="1">
      <c r="A24" s="18" t="s">
        <v>42</v>
      </c>
      <c r="B24" s="19">
        <v>767</v>
      </c>
      <c r="C24" s="19">
        <v>162</v>
      </c>
      <c r="D24" s="20">
        <f t="shared" si="0"/>
        <v>0.21121251629726207</v>
      </c>
      <c r="E24" s="19">
        <v>85</v>
      </c>
      <c r="F24" s="19">
        <v>80</v>
      </c>
      <c r="G24" s="19">
        <v>77</v>
      </c>
      <c r="H24" s="19">
        <v>18</v>
      </c>
      <c r="I24" s="19">
        <v>18</v>
      </c>
      <c r="J24" s="19">
        <v>14</v>
      </c>
      <c r="K24" s="19">
        <v>11</v>
      </c>
      <c r="L24" s="19">
        <v>9</v>
      </c>
      <c r="M24" s="19">
        <v>8</v>
      </c>
      <c r="N24" s="19">
        <v>49</v>
      </c>
      <c r="O24" s="19">
        <v>43</v>
      </c>
      <c r="P24" s="19">
        <v>44</v>
      </c>
    </row>
    <row r="25" spans="1:16" s="14" customFormat="1">
      <c r="A25" s="18" t="s">
        <v>43</v>
      </c>
      <c r="B25" s="19">
        <v>1515</v>
      </c>
      <c r="C25" s="19">
        <v>300</v>
      </c>
      <c r="D25" s="20">
        <f t="shared" si="0"/>
        <v>0.19801980198019803</v>
      </c>
      <c r="E25" s="19">
        <v>138</v>
      </c>
      <c r="F25" s="19">
        <v>125</v>
      </c>
      <c r="G25" s="19">
        <v>125</v>
      </c>
      <c r="H25" s="19">
        <v>32</v>
      </c>
      <c r="I25" s="19">
        <v>32</v>
      </c>
      <c r="J25" s="19">
        <v>29</v>
      </c>
      <c r="K25" s="19">
        <v>20</v>
      </c>
      <c r="L25" s="19">
        <v>24</v>
      </c>
      <c r="M25" s="19">
        <v>19</v>
      </c>
      <c r="N25" s="19">
        <v>105</v>
      </c>
      <c r="O25" s="19">
        <v>88</v>
      </c>
      <c r="P25" s="19">
        <v>87</v>
      </c>
    </row>
    <row r="26" spans="1:16" s="14" customFormat="1">
      <c r="A26" s="18" t="s">
        <v>44</v>
      </c>
      <c r="B26" s="19">
        <v>948</v>
      </c>
      <c r="C26" s="19">
        <v>195</v>
      </c>
      <c r="D26" s="20">
        <f t="shared" si="0"/>
        <v>0.20569620253164558</v>
      </c>
      <c r="E26" s="19">
        <v>111</v>
      </c>
      <c r="F26" s="19">
        <v>97</v>
      </c>
      <c r="G26" s="19">
        <v>96</v>
      </c>
      <c r="H26" s="19">
        <v>20</v>
      </c>
      <c r="I26" s="19">
        <v>21</v>
      </c>
      <c r="J26" s="19">
        <v>24</v>
      </c>
      <c r="K26" s="19">
        <v>10</v>
      </c>
      <c r="L26" s="19">
        <v>10</v>
      </c>
      <c r="M26" s="19">
        <v>6</v>
      </c>
      <c r="N26" s="19">
        <v>49</v>
      </c>
      <c r="O26" s="19">
        <v>50</v>
      </c>
      <c r="P26" s="19">
        <v>53</v>
      </c>
    </row>
    <row r="27" spans="1:16" s="14" customFormat="1">
      <c r="A27" s="18" t="s">
        <v>45</v>
      </c>
      <c r="B27" s="19">
        <v>1636</v>
      </c>
      <c r="C27" s="19">
        <v>305</v>
      </c>
      <c r="D27" s="20">
        <f t="shared" si="0"/>
        <v>0.18643031784841077</v>
      </c>
      <c r="E27" s="19">
        <v>157</v>
      </c>
      <c r="F27" s="19">
        <v>133</v>
      </c>
      <c r="G27" s="19">
        <v>143</v>
      </c>
      <c r="H27" s="19">
        <v>25</v>
      </c>
      <c r="I27" s="19">
        <v>27</v>
      </c>
      <c r="J27" s="19">
        <v>23</v>
      </c>
      <c r="K27" s="19">
        <v>31</v>
      </c>
      <c r="L27" s="19">
        <v>27</v>
      </c>
      <c r="M27" s="19">
        <v>28</v>
      </c>
      <c r="N27" s="19">
        <v>88</v>
      </c>
      <c r="O27" s="19">
        <v>83</v>
      </c>
      <c r="P27" s="19">
        <v>82</v>
      </c>
    </row>
    <row r="28" spans="1:16" s="22" customFormat="1" ht="34.5" customHeight="1">
      <c r="A28" s="25" t="s">
        <v>246</v>
      </c>
      <c r="B28" s="23">
        <f>SUM(B7:B27)</f>
        <v>20606</v>
      </c>
      <c r="C28" s="23">
        <f>SUM(C7:C27)</f>
        <v>4063</v>
      </c>
      <c r="D28" s="24">
        <f t="shared" si="0"/>
        <v>0.19717557992817625</v>
      </c>
      <c r="E28" s="23">
        <f t="shared" ref="E28:P28" si="1">SUM(E7:E27)</f>
        <v>1956</v>
      </c>
      <c r="F28" s="23">
        <f t="shared" si="1"/>
        <v>1713</v>
      </c>
      <c r="G28" s="23">
        <f t="shared" si="1"/>
        <v>1729</v>
      </c>
      <c r="H28" s="23">
        <f t="shared" si="1"/>
        <v>471</v>
      </c>
      <c r="I28" s="23">
        <f t="shared" si="1"/>
        <v>463</v>
      </c>
      <c r="J28" s="23">
        <f t="shared" si="1"/>
        <v>417</v>
      </c>
      <c r="K28" s="23">
        <f t="shared" si="1"/>
        <v>322</v>
      </c>
      <c r="L28" s="23">
        <f t="shared" si="1"/>
        <v>304</v>
      </c>
      <c r="M28" s="23">
        <f t="shared" si="1"/>
        <v>280</v>
      </c>
      <c r="N28" s="23">
        <f t="shared" si="1"/>
        <v>1246</v>
      </c>
      <c r="O28" s="23">
        <f t="shared" si="1"/>
        <v>1130</v>
      </c>
      <c r="P28" s="23">
        <f t="shared" si="1"/>
        <v>1082</v>
      </c>
    </row>
    <row r="29" spans="1:16" s="14" customFormat="1">
      <c r="A29" s="18" t="s">
        <v>46</v>
      </c>
      <c r="B29" s="19">
        <v>984</v>
      </c>
      <c r="C29" s="19">
        <v>200</v>
      </c>
      <c r="D29" s="20">
        <f t="shared" si="0"/>
        <v>0.2032520325203252</v>
      </c>
      <c r="E29" s="19">
        <v>103</v>
      </c>
      <c r="F29" s="19">
        <v>70</v>
      </c>
      <c r="G29" s="19">
        <v>71</v>
      </c>
      <c r="H29" s="19">
        <v>20</v>
      </c>
      <c r="I29" s="19">
        <v>20</v>
      </c>
      <c r="J29" s="19">
        <v>18</v>
      </c>
      <c r="K29" s="19">
        <v>14</v>
      </c>
      <c r="L29" s="19">
        <v>11</v>
      </c>
      <c r="M29" s="19">
        <v>11</v>
      </c>
      <c r="N29" s="19">
        <v>66</v>
      </c>
      <c r="O29" s="19">
        <v>54</v>
      </c>
      <c r="P29" s="19">
        <v>52</v>
      </c>
    </row>
    <row r="30" spans="1:16" s="14" customFormat="1">
      <c r="A30" s="18" t="s">
        <v>47</v>
      </c>
      <c r="B30" s="19">
        <v>2008</v>
      </c>
      <c r="C30" s="19">
        <v>365</v>
      </c>
      <c r="D30" s="20">
        <f t="shared" si="0"/>
        <v>0.18177290836653387</v>
      </c>
      <c r="E30" s="19">
        <v>173</v>
      </c>
      <c r="F30" s="19">
        <v>138</v>
      </c>
      <c r="G30" s="19">
        <v>140</v>
      </c>
      <c r="H30" s="19">
        <v>40</v>
      </c>
      <c r="I30" s="19">
        <v>36</v>
      </c>
      <c r="J30" s="19">
        <v>38</v>
      </c>
      <c r="K30" s="19">
        <v>37</v>
      </c>
      <c r="L30" s="19">
        <v>32</v>
      </c>
      <c r="M30" s="19">
        <v>31</v>
      </c>
      <c r="N30" s="19">
        <v>113</v>
      </c>
      <c r="O30" s="19">
        <v>104</v>
      </c>
      <c r="P30" s="19">
        <v>96</v>
      </c>
    </row>
    <row r="31" spans="1:16" s="14" customFormat="1">
      <c r="A31" s="18" t="s">
        <v>48</v>
      </c>
      <c r="B31" s="19">
        <v>2076</v>
      </c>
      <c r="C31" s="19">
        <v>425</v>
      </c>
      <c r="D31" s="20">
        <f t="shared" si="0"/>
        <v>0.20472061657032756</v>
      </c>
      <c r="E31" s="19">
        <v>221</v>
      </c>
      <c r="F31" s="19">
        <v>179</v>
      </c>
      <c r="G31" s="19">
        <v>174</v>
      </c>
      <c r="H31" s="19">
        <v>45</v>
      </c>
      <c r="I31" s="19">
        <v>46</v>
      </c>
      <c r="J31" s="19">
        <v>44</v>
      </c>
      <c r="K31" s="19">
        <v>32</v>
      </c>
      <c r="L31" s="19">
        <v>24</v>
      </c>
      <c r="M31" s="19">
        <v>25</v>
      </c>
      <c r="N31" s="19">
        <v>136</v>
      </c>
      <c r="O31" s="19">
        <v>117</v>
      </c>
      <c r="P31" s="19">
        <v>115</v>
      </c>
    </row>
    <row r="32" spans="1:16" s="14" customFormat="1">
      <c r="A32" s="18" t="s">
        <v>49</v>
      </c>
      <c r="B32" s="19">
        <v>1443</v>
      </c>
      <c r="C32" s="19">
        <v>326</v>
      </c>
      <c r="D32" s="20">
        <f t="shared" si="0"/>
        <v>0.22591822591822591</v>
      </c>
      <c r="E32" s="19">
        <v>197</v>
      </c>
      <c r="F32" s="19">
        <v>179</v>
      </c>
      <c r="G32" s="19">
        <v>175</v>
      </c>
      <c r="H32" s="19">
        <v>27</v>
      </c>
      <c r="I32" s="19">
        <v>23</v>
      </c>
      <c r="J32" s="19">
        <v>23</v>
      </c>
      <c r="K32" s="19">
        <v>36</v>
      </c>
      <c r="L32" s="19">
        <v>30</v>
      </c>
      <c r="M32" s="19">
        <v>30</v>
      </c>
      <c r="N32" s="19">
        <v>67</v>
      </c>
      <c r="O32" s="19">
        <v>59</v>
      </c>
      <c r="P32" s="19">
        <v>52</v>
      </c>
    </row>
    <row r="33" spans="1:16" s="14" customFormat="1">
      <c r="A33" s="18" t="s">
        <v>50</v>
      </c>
      <c r="B33" s="19">
        <v>1307</v>
      </c>
      <c r="C33" s="19">
        <v>234</v>
      </c>
      <c r="D33" s="20">
        <f t="shared" si="0"/>
        <v>0.17903596021423107</v>
      </c>
      <c r="E33" s="19">
        <v>124</v>
      </c>
      <c r="F33" s="19">
        <v>116</v>
      </c>
      <c r="G33" s="19">
        <v>117</v>
      </c>
      <c r="H33" s="19">
        <v>28</v>
      </c>
      <c r="I33" s="19">
        <v>26</v>
      </c>
      <c r="J33" s="19">
        <v>26</v>
      </c>
      <c r="K33" s="19">
        <v>17</v>
      </c>
      <c r="L33" s="19">
        <v>13</v>
      </c>
      <c r="M33" s="19">
        <v>9</v>
      </c>
      <c r="N33" s="19">
        <v>69</v>
      </c>
      <c r="O33" s="19">
        <v>57</v>
      </c>
      <c r="P33" s="19">
        <v>51</v>
      </c>
    </row>
    <row r="34" spans="1:16" s="14" customFormat="1">
      <c r="A34" s="18" t="s">
        <v>51</v>
      </c>
      <c r="B34" s="19">
        <v>870</v>
      </c>
      <c r="C34" s="19">
        <v>189</v>
      </c>
      <c r="D34" s="20">
        <f t="shared" si="0"/>
        <v>0.21724137931034482</v>
      </c>
      <c r="E34" s="19">
        <v>105</v>
      </c>
      <c r="F34" s="19">
        <v>101</v>
      </c>
      <c r="G34" s="19">
        <v>102</v>
      </c>
      <c r="H34" s="19">
        <v>13</v>
      </c>
      <c r="I34" s="19">
        <v>13</v>
      </c>
      <c r="J34" s="19">
        <v>12</v>
      </c>
      <c r="K34" s="19">
        <v>17</v>
      </c>
      <c r="L34" s="19">
        <v>19</v>
      </c>
      <c r="M34" s="19">
        <v>16</v>
      </c>
      <c r="N34" s="19">
        <v>47</v>
      </c>
      <c r="O34" s="19">
        <v>47</v>
      </c>
      <c r="P34" s="19">
        <v>38</v>
      </c>
    </row>
    <row r="35" spans="1:16" s="22" customFormat="1" ht="34.5" customHeight="1">
      <c r="A35" s="25" t="s">
        <v>247</v>
      </c>
      <c r="B35" s="23">
        <f>SUM(B29:B34)</f>
        <v>8688</v>
      </c>
      <c r="C35" s="23">
        <f>SUM(C29:C34)</f>
        <v>1739</v>
      </c>
      <c r="D35" s="24">
        <f t="shared" si="0"/>
        <v>0.20016114180478822</v>
      </c>
      <c r="E35" s="23">
        <f t="shared" ref="E35:P35" si="2">SUM(E29:E34)</f>
        <v>923</v>
      </c>
      <c r="F35" s="23">
        <f t="shared" si="2"/>
        <v>783</v>
      </c>
      <c r="G35" s="23">
        <f t="shared" si="2"/>
        <v>779</v>
      </c>
      <c r="H35" s="23">
        <f t="shared" si="2"/>
        <v>173</v>
      </c>
      <c r="I35" s="23">
        <f t="shared" si="2"/>
        <v>164</v>
      </c>
      <c r="J35" s="23">
        <f t="shared" si="2"/>
        <v>161</v>
      </c>
      <c r="K35" s="23">
        <f t="shared" si="2"/>
        <v>153</v>
      </c>
      <c r="L35" s="23">
        <f t="shared" si="2"/>
        <v>129</v>
      </c>
      <c r="M35" s="23">
        <f t="shared" si="2"/>
        <v>122</v>
      </c>
      <c r="N35" s="23">
        <f t="shared" si="2"/>
        <v>498</v>
      </c>
      <c r="O35" s="23">
        <f t="shared" si="2"/>
        <v>438</v>
      </c>
      <c r="P35" s="23">
        <f t="shared" si="2"/>
        <v>404</v>
      </c>
    </row>
    <row r="36" spans="1:16" s="14" customFormat="1">
      <c r="A36" s="18" t="s">
        <v>52</v>
      </c>
      <c r="B36" s="19">
        <v>613</v>
      </c>
      <c r="C36" s="19">
        <v>166</v>
      </c>
      <c r="D36" s="20">
        <f t="shared" si="0"/>
        <v>0.2707993474714519</v>
      </c>
      <c r="E36" s="19">
        <v>61</v>
      </c>
      <c r="F36" s="19">
        <v>44</v>
      </c>
      <c r="G36" s="19">
        <v>41</v>
      </c>
      <c r="H36" s="19">
        <v>29</v>
      </c>
      <c r="I36" s="19">
        <v>27</v>
      </c>
      <c r="J36" s="19">
        <v>26</v>
      </c>
      <c r="K36" s="19">
        <v>20</v>
      </c>
      <c r="L36" s="19">
        <v>17</v>
      </c>
      <c r="M36" s="19">
        <v>20</v>
      </c>
      <c r="N36" s="19">
        <v>57</v>
      </c>
      <c r="O36" s="19">
        <v>45</v>
      </c>
      <c r="P36" s="19">
        <v>42</v>
      </c>
    </row>
    <row r="37" spans="1:16" s="14" customFormat="1">
      <c r="A37" s="18" t="s">
        <v>53</v>
      </c>
      <c r="B37" s="19">
        <v>674</v>
      </c>
      <c r="C37" s="19">
        <v>171</v>
      </c>
      <c r="D37" s="20">
        <f t="shared" si="0"/>
        <v>0.25370919881305637</v>
      </c>
      <c r="E37" s="19">
        <v>59</v>
      </c>
      <c r="F37" s="19">
        <v>65</v>
      </c>
      <c r="G37" s="19">
        <v>67</v>
      </c>
      <c r="H37" s="19">
        <v>19</v>
      </c>
      <c r="I37" s="19">
        <v>19</v>
      </c>
      <c r="J37" s="19">
        <v>25</v>
      </c>
      <c r="K37" s="19">
        <v>13</v>
      </c>
      <c r="L37" s="19">
        <v>12</v>
      </c>
      <c r="M37" s="19">
        <v>12</v>
      </c>
      <c r="N37" s="19">
        <v>50</v>
      </c>
      <c r="O37" s="19">
        <v>49</v>
      </c>
      <c r="P37" s="19">
        <v>40</v>
      </c>
    </row>
    <row r="38" spans="1:16" s="22" customFormat="1" ht="34.5" customHeight="1">
      <c r="A38" s="25" t="s">
        <v>248</v>
      </c>
      <c r="B38" s="23">
        <f>SUM(B36:B37)</f>
        <v>1287</v>
      </c>
      <c r="C38" s="23">
        <f>SUM(C36:C37)</f>
        <v>337</v>
      </c>
      <c r="D38" s="24">
        <f t="shared" si="0"/>
        <v>0.26184926184926183</v>
      </c>
      <c r="E38" s="23">
        <f t="shared" ref="E38:P38" si="3">SUM(E36:E37)</f>
        <v>120</v>
      </c>
      <c r="F38" s="23">
        <f t="shared" si="3"/>
        <v>109</v>
      </c>
      <c r="G38" s="23">
        <f t="shared" si="3"/>
        <v>108</v>
      </c>
      <c r="H38" s="23">
        <f t="shared" si="3"/>
        <v>48</v>
      </c>
      <c r="I38" s="23">
        <f t="shared" si="3"/>
        <v>46</v>
      </c>
      <c r="J38" s="23">
        <f t="shared" si="3"/>
        <v>51</v>
      </c>
      <c r="K38" s="23">
        <f t="shared" si="3"/>
        <v>33</v>
      </c>
      <c r="L38" s="23">
        <f t="shared" si="3"/>
        <v>29</v>
      </c>
      <c r="M38" s="23">
        <f t="shared" si="3"/>
        <v>32</v>
      </c>
      <c r="N38" s="23">
        <f t="shared" si="3"/>
        <v>107</v>
      </c>
      <c r="O38" s="23">
        <f t="shared" si="3"/>
        <v>94</v>
      </c>
      <c r="P38" s="23">
        <f t="shared" si="3"/>
        <v>82</v>
      </c>
    </row>
    <row r="39" spans="1:16" s="14" customFormat="1">
      <c r="A39" s="18" t="s">
        <v>54</v>
      </c>
      <c r="B39" s="19">
        <v>1240</v>
      </c>
      <c r="C39" s="19">
        <v>282</v>
      </c>
      <c r="D39" s="20">
        <f t="shared" si="0"/>
        <v>0.22741935483870968</v>
      </c>
      <c r="E39" s="19">
        <v>107</v>
      </c>
      <c r="F39" s="19">
        <v>96</v>
      </c>
      <c r="G39" s="19">
        <v>91</v>
      </c>
      <c r="H39" s="19">
        <v>34</v>
      </c>
      <c r="I39" s="19">
        <v>35</v>
      </c>
      <c r="J39" s="19">
        <v>32</v>
      </c>
      <c r="K39" s="19">
        <v>69</v>
      </c>
      <c r="L39" s="19">
        <v>29</v>
      </c>
      <c r="M39" s="19">
        <v>27</v>
      </c>
      <c r="N39" s="19">
        <v>78</v>
      </c>
      <c r="O39" s="19">
        <v>63</v>
      </c>
      <c r="P39" s="19">
        <v>59</v>
      </c>
    </row>
    <row r="40" spans="1:16" s="22" customFormat="1" ht="34.5" customHeight="1">
      <c r="A40" s="25" t="s">
        <v>249</v>
      </c>
      <c r="B40" s="23">
        <f>SUM(B39:B39)</f>
        <v>1240</v>
      </c>
      <c r="C40" s="23">
        <f>SUM(C39:C39)</f>
        <v>282</v>
      </c>
      <c r="D40" s="24">
        <f t="shared" si="0"/>
        <v>0.22741935483870968</v>
      </c>
      <c r="E40" s="23">
        <f t="shared" ref="E40:P40" si="4">SUM(E39:E39)</f>
        <v>107</v>
      </c>
      <c r="F40" s="23">
        <f t="shared" si="4"/>
        <v>96</v>
      </c>
      <c r="G40" s="23">
        <f t="shared" si="4"/>
        <v>91</v>
      </c>
      <c r="H40" s="23">
        <f t="shared" si="4"/>
        <v>34</v>
      </c>
      <c r="I40" s="23">
        <f t="shared" si="4"/>
        <v>35</v>
      </c>
      <c r="J40" s="23">
        <f t="shared" si="4"/>
        <v>32</v>
      </c>
      <c r="K40" s="23">
        <f t="shared" si="4"/>
        <v>69</v>
      </c>
      <c r="L40" s="23">
        <f t="shared" si="4"/>
        <v>29</v>
      </c>
      <c r="M40" s="23">
        <f t="shared" si="4"/>
        <v>27</v>
      </c>
      <c r="N40" s="23">
        <f t="shared" si="4"/>
        <v>78</v>
      </c>
      <c r="O40" s="23">
        <f t="shared" si="4"/>
        <v>63</v>
      </c>
      <c r="P40" s="23">
        <f t="shared" si="4"/>
        <v>59</v>
      </c>
    </row>
    <row r="41" spans="1:16" s="14" customFormat="1">
      <c r="A41" s="18" t="s">
        <v>55</v>
      </c>
      <c r="B41" s="19">
        <v>1370</v>
      </c>
      <c r="C41" s="19">
        <v>302</v>
      </c>
      <c r="D41" s="20">
        <f t="shared" si="0"/>
        <v>0.22043795620437956</v>
      </c>
      <c r="E41" s="19">
        <v>140</v>
      </c>
      <c r="F41" s="19">
        <v>111</v>
      </c>
      <c r="G41" s="19">
        <v>107</v>
      </c>
      <c r="H41" s="19">
        <v>30</v>
      </c>
      <c r="I41" s="19">
        <v>25</v>
      </c>
      <c r="J41" s="19">
        <v>25</v>
      </c>
      <c r="K41" s="19">
        <v>33</v>
      </c>
      <c r="L41" s="19">
        <v>28</v>
      </c>
      <c r="M41" s="19">
        <v>26</v>
      </c>
      <c r="N41" s="19">
        <v>102</v>
      </c>
      <c r="O41" s="19">
        <v>88</v>
      </c>
      <c r="P41" s="19">
        <v>81</v>
      </c>
    </row>
    <row r="42" spans="1:16" s="14" customFormat="1">
      <c r="A42" s="18" t="s">
        <v>56</v>
      </c>
      <c r="B42" s="19">
        <v>1149</v>
      </c>
      <c r="C42" s="19">
        <v>246</v>
      </c>
      <c r="D42" s="20">
        <f t="shared" si="0"/>
        <v>0.21409921671018275</v>
      </c>
      <c r="E42" s="19">
        <v>133</v>
      </c>
      <c r="F42" s="19">
        <v>114</v>
      </c>
      <c r="G42" s="19">
        <v>110</v>
      </c>
      <c r="H42" s="19">
        <v>28</v>
      </c>
      <c r="I42" s="19">
        <v>25</v>
      </c>
      <c r="J42" s="19">
        <v>27</v>
      </c>
      <c r="K42" s="19">
        <v>18</v>
      </c>
      <c r="L42" s="19">
        <v>19</v>
      </c>
      <c r="M42" s="19">
        <v>15</v>
      </c>
      <c r="N42" s="19">
        <v>58</v>
      </c>
      <c r="O42" s="19">
        <v>50</v>
      </c>
      <c r="P42" s="19">
        <v>49</v>
      </c>
    </row>
    <row r="43" spans="1:16" s="14" customFormat="1">
      <c r="A43" s="18" t="s">
        <v>57</v>
      </c>
      <c r="B43" s="19">
        <v>1031</v>
      </c>
      <c r="C43" s="19">
        <v>249</v>
      </c>
      <c r="D43" s="20">
        <f t="shared" si="0"/>
        <v>0.24151309408341415</v>
      </c>
      <c r="E43" s="19">
        <v>111</v>
      </c>
      <c r="F43" s="19">
        <v>102</v>
      </c>
      <c r="G43" s="19">
        <v>99</v>
      </c>
      <c r="H43" s="19">
        <v>33</v>
      </c>
      <c r="I43" s="19">
        <v>28</v>
      </c>
      <c r="J43" s="19">
        <v>26</v>
      </c>
      <c r="K43" s="19">
        <v>31</v>
      </c>
      <c r="L43" s="19">
        <v>25</v>
      </c>
      <c r="M43" s="19">
        <v>21</v>
      </c>
      <c r="N43" s="19">
        <v>69</v>
      </c>
      <c r="O43" s="19">
        <v>56</v>
      </c>
      <c r="P43" s="19">
        <v>54</v>
      </c>
    </row>
    <row r="44" spans="1:16" s="14" customFormat="1">
      <c r="A44" s="18" t="s">
        <v>58</v>
      </c>
      <c r="B44" s="19">
        <v>808</v>
      </c>
      <c r="C44" s="19">
        <v>183</v>
      </c>
      <c r="D44" s="20">
        <f t="shared" si="0"/>
        <v>0.22648514851485149</v>
      </c>
      <c r="E44" s="19">
        <v>99</v>
      </c>
      <c r="F44" s="19">
        <v>81</v>
      </c>
      <c r="G44" s="19">
        <v>82</v>
      </c>
      <c r="H44" s="19">
        <v>24</v>
      </c>
      <c r="I44" s="19">
        <v>25</v>
      </c>
      <c r="J44" s="19">
        <v>19</v>
      </c>
      <c r="K44" s="19">
        <v>21</v>
      </c>
      <c r="L44" s="19">
        <v>20</v>
      </c>
      <c r="M44" s="19">
        <v>16</v>
      </c>
      <c r="N44" s="19">
        <v>45</v>
      </c>
      <c r="O44" s="19">
        <v>40</v>
      </c>
      <c r="P44" s="19">
        <v>36</v>
      </c>
    </row>
    <row r="45" spans="1:16" s="14" customFormat="1">
      <c r="A45" s="18" t="s">
        <v>59</v>
      </c>
      <c r="B45" s="19">
        <v>1026</v>
      </c>
      <c r="C45" s="19">
        <v>240</v>
      </c>
      <c r="D45" s="20">
        <f t="shared" si="0"/>
        <v>0.23391812865497075</v>
      </c>
      <c r="E45" s="19">
        <v>123</v>
      </c>
      <c r="F45" s="19">
        <v>116</v>
      </c>
      <c r="G45" s="19">
        <v>115</v>
      </c>
      <c r="H45" s="19">
        <v>13</v>
      </c>
      <c r="I45" s="19">
        <v>15</v>
      </c>
      <c r="J45" s="19">
        <v>12</v>
      </c>
      <c r="K45" s="19">
        <v>30</v>
      </c>
      <c r="L45" s="19">
        <v>27</v>
      </c>
      <c r="M45" s="19">
        <v>22</v>
      </c>
      <c r="N45" s="19">
        <v>76</v>
      </c>
      <c r="O45" s="19">
        <v>66</v>
      </c>
      <c r="P45" s="19">
        <v>68</v>
      </c>
    </row>
    <row r="46" spans="1:16" s="14" customFormat="1">
      <c r="A46" s="18" t="s">
        <v>60</v>
      </c>
      <c r="B46" s="19">
        <v>853</v>
      </c>
      <c r="C46" s="19">
        <v>198</v>
      </c>
      <c r="D46" s="20">
        <f t="shared" si="0"/>
        <v>0.2321219226260258</v>
      </c>
      <c r="E46" s="19">
        <v>107</v>
      </c>
      <c r="F46" s="19">
        <v>94</v>
      </c>
      <c r="G46" s="19">
        <v>95</v>
      </c>
      <c r="H46" s="19">
        <v>20</v>
      </c>
      <c r="I46" s="19">
        <v>21</v>
      </c>
      <c r="J46" s="19">
        <v>19</v>
      </c>
      <c r="K46" s="19">
        <v>13</v>
      </c>
      <c r="L46" s="19">
        <v>16</v>
      </c>
      <c r="M46" s="19">
        <v>15</v>
      </c>
      <c r="N46" s="19">
        <v>50</v>
      </c>
      <c r="O46" s="19">
        <v>49</v>
      </c>
      <c r="P46" s="19">
        <v>44</v>
      </c>
    </row>
    <row r="47" spans="1:16" s="14" customFormat="1">
      <c r="A47" s="18" t="s">
        <v>61</v>
      </c>
      <c r="B47" s="19">
        <v>2109</v>
      </c>
      <c r="C47" s="19">
        <v>461</v>
      </c>
      <c r="D47" s="20">
        <f t="shared" si="0"/>
        <v>0.21858700806069228</v>
      </c>
      <c r="E47" s="19">
        <v>292</v>
      </c>
      <c r="F47" s="19">
        <v>259</v>
      </c>
      <c r="G47" s="19">
        <v>255</v>
      </c>
      <c r="H47" s="19">
        <v>21</v>
      </c>
      <c r="I47" s="19">
        <v>25</v>
      </c>
      <c r="J47" s="19">
        <v>25</v>
      </c>
      <c r="K47" s="19">
        <v>28</v>
      </c>
      <c r="L47" s="19">
        <v>28</v>
      </c>
      <c r="M47" s="19">
        <v>24</v>
      </c>
      <c r="N47" s="19">
        <v>115</v>
      </c>
      <c r="O47" s="19">
        <v>100</v>
      </c>
      <c r="P47" s="19">
        <v>99</v>
      </c>
    </row>
    <row r="48" spans="1:16" s="14" customFormat="1">
      <c r="A48" s="18" t="s">
        <v>62</v>
      </c>
      <c r="B48" s="19">
        <v>937</v>
      </c>
      <c r="C48" s="19">
        <v>179</v>
      </c>
      <c r="D48" s="20">
        <f t="shared" si="0"/>
        <v>0.19103521878335111</v>
      </c>
      <c r="E48" s="19">
        <v>87</v>
      </c>
      <c r="F48" s="19">
        <v>79</v>
      </c>
      <c r="G48" s="19">
        <v>79</v>
      </c>
      <c r="H48" s="19">
        <v>13</v>
      </c>
      <c r="I48" s="19">
        <v>12</v>
      </c>
      <c r="J48" s="19">
        <v>16</v>
      </c>
      <c r="K48" s="19">
        <v>25</v>
      </c>
      <c r="L48" s="19">
        <v>15</v>
      </c>
      <c r="M48" s="19">
        <v>19</v>
      </c>
      <c r="N48" s="19">
        <v>60</v>
      </c>
      <c r="O48" s="19">
        <v>54</v>
      </c>
      <c r="P48" s="19">
        <v>52</v>
      </c>
    </row>
    <row r="49" spans="1:16" s="14" customFormat="1">
      <c r="A49" s="18" t="s">
        <v>63</v>
      </c>
      <c r="B49" s="19">
        <v>907</v>
      </c>
      <c r="C49" s="19">
        <v>194</v>
      </c>
      <c r="D49" s="20">
        <f t="shared" si="0"/>
        <v>0.21389195148842338</v>
      </c>
      <c r="E49" s="19">
        <v>76</v>
      </c>
      <c r="F49" s="19">
        <v>71</v>
      </c>
      <c r="G49" s="19">
        <v>71</v>
      </c>
      <c r="H49" s="19">
        <v>24</v>
      </c>
      <c r="I49" s="19">
        <v>18</v>
      </c>
      <c r="J49" s="19">
        <v>23</v>
      </c>
      <c r="K49" s="19">
        <v>21</v>
      </c>
      <c r="L49" s="19">
        <v>22</v>
      </c>
      <c r="M49" s="19">
        <v>21</v>
      </c>
      <c r="N49" s="19">
        <v>62</v>
      </c>
      <c r="O49" s="19">
        <v>55</v>
      </c>
      <c r="P49" s="19">
        <v>55</v>
      </c>
    </row>
    <row r="50" spans="1:16" s="14" customFormat="1">
      <c r="A50" s="18" t="s">
        <v>64</v>
      </c>
      <c r="B50" s="19">
        <v>1054</v>
      </c>
      <c r="C50" s="19">
        <v>222</v>
      </c>
      <c r="D50" s="20">
        <f t="shared" si="0"/>
        <v>0.21062618595825428</v>
      </c>
      <c r="E50" s="19">
        <v>126</v>
      </c>
      <c r="F50" s="19">
        <v>126</v>
      </c>
      <c r="G50" s="19">
        <v>127</v>
      </c>
      <c r="H50" s="19">
        <v>18</v>
      </c>
      <c r="I50" s="19">
        <v>11</v>
      </c>
      <c r="J50" s="19">
        <v>20</v>
      </c>
      <c r="K50" s="19">
        <v>14</v>
      </c>
      <c r="L50" s="19">
        <v>18</v>
      </c>
      <c r="M50" s="19">
        <v>12</v>
      </c>
      <c r="N50" s="19">
        <v>55</v>
      </c>
      <c r="O50" s="19">
        <v>48</v>
      </c>
      <c r="P50" s="19">
        <v>49</v>
      </c>
    </row>
    <row r="51" spans="1:16" s="22" customFormat="1" ht="34.5" customHeight="1">
      <c r="A51" s="25" t="s">
        <v>250</v>
      </c>
      <c r="B51" s="23">
        <f>SUM(B41:B50)</f>
        <v>11244</v>
      </c>
      <c r="C51" s="23">
        <f>SUM(C41:C50)</f>
        <v>2474</v>
      </c>
      <c r="D51" s="24">
        <f t="shared" si="0"/>
        <v>0.22002845962290998</v>
      </c>
      <c r="E51" s="23">
        <f t="shared" ref="E51:P51" si="5">SUM(E41:E50)</f>
        <v>1294</v>
      </c>
      <c r="F51" s="23">
        <f t="shared" si="5"/>
        <v>1153</v>
      </c>
      <c r="G51" s="23">
        <f t="shared" si="5"/>
        <v>1140</v>
      </c>
      <c r="H51" s="23">
        <f t="shared" si="5"/>
        <v>224</v>
      </c>
      <c r="I51" s="23">
        <f t="shared" si="5"/>
        <v>205</v>
      </c>
      <c r="J51" s="23">
        <f t="shared" si="5"/>
        <v>212</v>
      </c>
      <c r="K51" s="23">
        <f t="shared" si="5"/>
        <v>234</v>
      </c>
      <c r="L51" s="23">
        <f t="shared" si="5"/>
        <v>218</v>
      </c>
      <c r="M51" s="23">
        <f t="shared" si="5"/>
        <v>191</v>
      </c>
      <c r="N51" s="23">
        <f t="shared" si="5"/>
        <v>692</v>
      </c>
      <c r="O51" s="23">
        <f t="shared" si="5"/>
        <v>606</v>
      </c>
      <c r="P51" s="23">
        <f t="shared" si="5"/>
        <v>587</v>
      </c>
    </row>
    <row r="52" spans="1:16" s="14" customFormat="1">
      <c r="A52" s="18" t="s">
        <v>159</v>
      </c>
      <c r="B52" s="19">
        <v>762</v>
      </c>
      <c r="C52" s="19">
        <v>221</v>
      </c>
      <c r="D52" s="20">
        <f t="shared" si="0"/>
        <v>0.29002624671916011</v>
      </c>
      <c r="E52" s="19">
        <v>113</v>
      </c>
      <c r="F52" s="19">
        <v>102</v>
      </c>
      <c r="G52" s="19">
        <v>101</v>
      </c>
      <c r="H52" s="19">
        <v>27</v>
      </c>
      <c r="I52" s="19">
        <v>28</v>
      </c>
      <c r="J52" s="19">
        <v>25</v>
      </c>
      <c r="K52" s="19">
        <v>20</v>
      </c>
      <c r="L52" s="19">
        <v>23</v>
      </c>
      <c r="M52" s="19">
        <v>20</v>
      </c>
      <c r="N52" s="19">
        <v>40</v>
      </c>
      <c r="O52" s="19">
        <v>35</v>
      </c>
      <c r="P52" s="19">
        <v>31</v>
      </c>
    </row>
    <row r="53" spans="1:16" s="14" customFormat="1">
      <c r="A53" s="18" t="s">
        <v>160</v>
      </c>
      <c r="B53" s="19">
        <v>709</v>
      </c>
      <c r="C53" s="19">
        <v>141</v>
      </c>
      <c r="D53" s="20">
        <f t="shared" si="0"/>
        <v>0.19887165021156558</v>
      </c>
      <c r="E53" s="19">
        <v>70</v>
      </c>
      <c r="F53" s="19">
        <v>61</v>
      </c>
      <c r="G53" s="19">
        <v>62</v>
      </c>
      <c r="H53" s="19">
        <v>15</v>
      </c>
      <c r="I53" s="19">
        <v>13</v>
      </c>
      <c r="J53" s="19">
        <v>14</v>
      </c>
      <c r="K53" s="19">
        <v>8</v>
      </c>
      <c r="L53" s="19">
        <v>7</v>
      </c>
      <c r="M53" s="19">
        <v>10</v>
      </c>
      <c r="N53" s="19">
        <v>42</v>
      </c>
      <c r="O53" s="19">
        <v>35</v>
      </c>
      <c r="P53" s="19">
        <v>35</v>
      </c>
    </row>
    <row r="54" spans="1:16" s="14" customFormat="1">
      <c r="A54" s="18" t="s">
        <v>161</v>
      </c>
      <c r="B54" s="19">
        <v>706</v>
      </c>
      <c r="C54" s="19">
        <v>199</v>
      </c>
      <c r="D54" s="20">
        <f t="shared" si="0"/>
        <v>0.2818696883852691</v>
      </c>
      <c r="E54" s="19">
        <v>97</v>
      </c>
      <c r="F54" s="19">
        <v>85</v>
      </c>
      <c r="G54" s="19">
        <v>87</v>
      </c>
      <c r="H54" s="19">
        <v>22</v>
      </c>
      <c r="I54" s="19">
        <v>19</v>
      </c>
      <c r="J54" s="19">
        <v>19</v>
      </c>
      <c r="K54" s="19">
        <v>16</v>
      </c>
      <c r="L54" s="19">
        <v>14</v>
      </c>
      <c r="M54" s="19">
        <v>9</v>
      </c>
      <c r="N54" s="19">
        <v>53</v>
      </c>
      <c r="O54" s="19">
        <v>39</v>
      </c>
      <c r="P54" s="19">
        <v>41</v>
      </c>
    </row>
    <row r="55" spans="1:16" s="14" customFormat="1">
      <c r="A55" s="18" t="s">
        <v>162</v>
      </c>
      <c r="B55" s="19">
        <v>766</v>
      </c>
      <c r="C55" s="19">
        <v>248</v>
      </c>
      <c r="D55" s="20">
        <f t="shared" si="0"/>
        <v>0.32375979112271541</v>
      </c>
      <c r="E55" s="19">
        <v>148</v>
      </c>
      <c r="F55" s="19">
        <v>127</v>
      </c>
      <c r="G55" s="19">
        <v>132</v>
      </c>
      <c r="H55" s="19">
        <v>30</v>
      </c>
      <c r="I55" s="19">
        <v>28</v>
      </c>
      <c r="J55" s="19">
        <v>26</v>
      </c>
      <c r="K55" s="19">
        <v>11</v>
      </c>
      <c r="L55" s="19">
        <v>5</v>
      </c>
      <c r="M55" s="19">
        <v>5</v>
      </c>
      <c r="N55" s="19">
        <v>63</v>
      </c>
      <c r="O55" s="19">
        <v>55</v>
      </c>
      <c r="P55" s="19">
        <v>53</v>
      </c>
    </row>
    <row r="56" spans="1:16" s="14" customFormat="1">
      <c r="A56" s="18" t="s">
        <v>163</v>
      </c>
      <c r="B56" s="19">
        <v>1240</v>
      </c>
      <c r="C56" s="19">
        <v>301</v>
      </c>
      <c r="D56" s="20">
        <f t="shared" si="0"/>
        <v>0.24274193548387096</v>
      </c>
      <c r="E56" s="19">
        <v>150</v>
      </c>
      <c r="F56" s="19">
        <v>124</v>
      </c>
      <c r="G56" s="19">
        <v>120</v>
      </c>
      <c r="H56" s="19">
        <v>26</v>
      </c>
      <c r="I56" s="19">
        <v>25</v>
      </c>
      <c r="J56" s="19">
        <v>25</v>
      </c>
      <c r="K56" s="19">
        <v>25</v>
      </c>
      <c r="L56" s="19">
        <v>22</v>
      </c>
      <c r="M56" s="19">
        <v>17</v>
      </c>
      <c r="N56" s="19">
        <v>99</v>
      </c>
      <c r="O56" s="19">
        <v>90</v>
      </c>
      <c r="P56" s="19">
        <v>86</v>
      </c>
    </row>
    <row r="57" spans="1:16" s="14" customFormat="1">
      <c r="A57" s="18" t="s">
        <v>164</v>
      </c>
      <c r="B57" s="19">
        <v>654</v>
      </c>
      <c r="C57" s="19">
        <v>142</v>
      </c>
      <c r="D57" s="20">
        <f t="shared" si="0"/>
        <v>0.21712538226299694</v>
      </c>
      <c r="E57" s="19">
        <v>66</v>
      </c>
      <c r="F57" s="19">
        <v>60</v>
      </c>
      <c r="G57" s="19">
        <v>62</v>
      </c>
      <c r="H57" s="19">
        <v>23</v>
      </c>
      <c r="I57" s="19">
        <v>27</v>
      </c>
      <c r="J57" s="19">
        <v>24</v>
      </c>
      <c r="K57" s="19">
        <v>11</v>
      </c>
      <c r="L57" s="19">
        <v>14</v>
      </c>
      <c r="M57" s="19">
        <v>8</v>
      </c>
      <c r="N57" s="19">
        <v>36</v>
      </c>
      <c r="O57" s="19">
        <v>31</v>
      </c>
      <c r="P57" s="19">
        <v>27</v>
      </c>
    </row>
    <row r="58" spans="1:16" s="14" customFormat="1">
      <c r="A58" s="18" t="s">
        <v>165</v>
      </c>
      <c r="B58" s="19">
        <v>821</v>
      </c>
      <c r="C58" s="19">
        <v>237</v>
      </c>
      <c r="D58" s="20">
        <f t="shared" si="0"/>
        <v>0.28867235079171744</v>
      </c>
      <c r="E58" s="19">
        <v>113</v>
      </c>
      <c r="F58" s="19">
        <v>94</v>
      </c>
      <c r="G58" s="19">
        <v>89</v>
      </c>
      <c r="H58" s="19">
        <v>23</v>
      </c>
      <c r="I58" s="19">
        <v>19</v>
      </c>
      <c r="J58" s="19">
        <v>19</v>
      </c>
      <c r="K58" s="19">
        <v>18</v>
      </c>
      <c r="L58" s="19">
        <v>14</v>
      </c>
      <c r="M58" s="19">
        <v>15</v>
      </c>
      <c r="N58" s="19">
        <v>85</v>
      </c>
      <c r="O58" s="19">
        <v>73</v>
      </c>
      <c r="P58" s="19">
        <v>71</v>
      </c>
    </row>
    <row r="59" spans="1:16" s="14" customFormat="1">
      <c r="A59" s="18" t="s">
        <v>166</v>
      </c>
      <c r="B59" s="19">
        <v>454</v>
      </c>
      <c r="C59" s="19">
        <v>153</v>
      </c>
      <c r="D59" s="20">
        <f t="shared" si="0"/>
        <v>0.33700440528634362</v>
      </c>
      <c r="E59" s="19">
        <v>90</v>
      </c>
      <c r="F59" s="19">
        <v>91</v>
      </c>
      <c r="G59" s="19">
        <v>87</v>
      </c>
      <c r="H59" s="19">
        <v>12</v>
      </c>
      <c r="I59" s="19">
        <v>11</v>
      </c>
      <c r="J59" s="19">
        <v>11</v>
      </c>
      <c r="K59" s="19">
        <v>9</v>
      </c>
      <c r="L59" s="19">
        <v>9</v>
      </c>
      <c r="M59" s="19">
        <v>6</v>
      </c>
      <c r="N59" s="19">
        <v>30</v>
      </c>
      <c r="O59" s="19">
        <v>26</v>
      </c>
      <c r="P59" s="19">
        <v>27</v>
      </c>
    </row>
    <row r="60" spans="1:16" s="14" customFormat="1">
      <c r="A60" s="18" t="s">
        <v>167</v>
      </c>
      <c r="B60" s="19">
        <v>742</v>
      </c>
      <c r="C60" s="19">
        <v>144</v>
      </c>
      <c r="D60" s="20">
        <f t="shared" si="0"/>
        <v>0.19407008086253369</v>
      </c>
      <c r="E60" s="19">
        <v>65</v>
      </c>
      <c r="F60" s="19">
        <v>57</v>
      </c>
      <c r="G60" s="19">
        <v>56</v>
      </c>
      <c r="H60" s="19">
        <v>26</v>
      </c>
      <c r="I60" s="19">
        <v>24</v>
      </c>
      <c r="J60" s="19">
        <v>18</v>
      </c>
      <c r="K60" s="19">
        <v>10</v>
      </c>
      <c r="L60" s="19">
        <v>13</v>
      </c>
      <c r="M60" s="19">
        <v>10</v>
      </c>
      <c r="N60" s="19">
        <v>38</v>
      </c>
      <c r="O60" s="19">
        <v>32</v>
      </c>
      <c r="P60" s="19">
        <v>29</v>
      </c>
    </row>
    <row r="61" spans="1:16" s="14" customFormat="1">
      <c r="A61" s="18" t="s">
        <v>168</v>
      </c>
      <c r="B61" s="19">
        <v>397</v>
      </c>
      <c r="C61" s="19">
        <v>68</v>
      </c>
      <c r="D61" s="20">
        <f t="shared" si="0"/>
        <v>0.1712846347607053</v>
      </c>
      <c r="E61" s="19">
        <v>27</v>
      </c>
      <c r="F61" s="19">
        <v>20</v>
      </c>
      <c r="G61" s="19">
        <v>20</v>
      </c>
      <c r="H61" s="19">
        <v>5</v>
      </c>
      <c r="I61" s="19">
        <v>8</v>
      </c>
      <c r="J61" s="19">
        <v>5</v>
      </c>
      <c r="K61" s="19">
        <v>5</v>
      </c>
      <c r="L61" s="19">
        <v>3</v>
      </c>
      <c r="M61" s="19">
        <v>5</v>
      </c>
      <c r="N61" s="19">
        <v>27</v>
      </c>
      <c r="O61" s="19">
        <v>27</v>
      </c>
      <c r="P61" s="19">
        <v>24</v>
      </c>
    </row>
    <row r="62" spans="1:16" s="14" customFormat="1">
      <c r="A62" s="18" t="s">
        <v>169</v>
      </c>
      <c r="B62" s="19">
        <v>859</v>
      </c>
      <c r="C62" s="19">
        <v>178</v>
      </c>
      <c r="D62" s="20">
        <f t="shared" si="0"/>
        <v>0.20721769499417927</v>
      </c>
      <c r="E62" s="19">
        <v>94</v>
      </c>
      <c r="F62" s="19">
        <v>75</v>
      </c>
      <c r="G62" s="19">
        <v>77</v>
      </c>
      <c r="H62" s="19">
        <v>16</v>
      </c>
      <c r="I62" s="19">
        <v>18</v>
      </c>
      <c r="J62" s="19">
        <v>18</v>
      </c>
      <c r="K62" s="19">
        <v>23</v>
      </c>
      <c r="L62" s="19">
        <v>16</v>
      </c>
      <c r="M62" s="19">
        <v>15</v>
      </c>
      <c r="N62" s="19">
        <v>48</v>
      </c>
      <c r="O62" s="19">
        <v>50</v>
      </c>
      <c r="P62" s="19">
        <v>44</v>
      </c>
    </row>
    <row r="63" spans="1:16" s="14" customFormat="1">
      <c r="A63" s="18" t="s">
        <v>170</v>
      </c>
      <c r="B63" s="19">
        <v>735</v>
      </c>
      <c r="C63" s="19">
        <v>190</v>
      </c>
      <c r="D63" s="20">
        <f t="shared" si="0"/>
        <v>0.25850340136054423</v>
      </c>
      <c r="E63" s="19">
        <v>97</v>
      </c>
      <c r="F63" s="19">
        <v>83</v>
      </c>
      <c r="G63" s="19">
        <v>86</v>
      </c>
      <c r="H63" s="19">
        <v>24</v>
      </c>
      <c r="I63" s="19">
        <v>20</v>
      </c>
      <c r="J63" s="19">
        <v>22</v>
      </c>
      <c r="K63" s="19">
        <v>10</v>
      </c>
      <c r="L63" s="19">
        <v>14</v>
      </c>
      <c r="M63" s="19">
        <v>10</v>
      </c>
      <c r="N63" s="19">
        <v>56</v>
      </c>
      <c r="O63" s="19">
        <v>47</v>
      </c>
      <c r="P63" s="19">
        <v>49</v>
      </c>
    </row>
    <row r="64" spans="1:16" s="14" customFormat="1">
      <c r="A64" s="18" t="s">
        <v>171</v>
      </c>
      <c r="B64" s="19">
        <v>893</v>
      </c>
      <c r="C64" s="19">
        <v>260</v>
      </c>
      <c r="D64" s="20">
        <f t="shared" si="0"/>
        <v>0.29115341545352741</v>
      </c>
      <c r="E64" s="19">
        <v>127</v>
      </c>
      <c r="F64" s="19">
        <v>115</v>
      </c>
      <c r="G64" s="19">
        <v>119</v>
      </c>
      <c r="H64" s="19">
        <v>16</v>
      </c>
      <c r="I64" s="19">
        <v>14</v>
      </c>
      <c r="J64" s="19">
        <v>14</v>
      </c>
      <c r="K64" s="19">
        <v>18</v>
      </c>
      <c r="L64" s="19">
        <v>13</v>
      </c>
      <c r="M64" s="19">
        <v>18</v>
      </c>
      <c r="N64" s="19">
        <v>79</v>
      </c>
      <c r="O64" s="19">
        <v>71</v>
      </c>
      <c r="P64" s="19">
        <v>66</v>
      </c>
    </row>
    <row r="65" spans="1:16" s="14" customFormat="1">
      <c r="A65" s="18" t="s">
        <v>172</v>
      </c>
      <c r="B65" s="19">
        <v>749</v>
      </c>
      <c r="C65" s="19">
        <v>196</v>
      </c>
      <c r="D65" s="20">
        <f t="shared" si="0"/>
        <v>0.26168224299065418</v>
      </c>
      <c r="E65" s="19">
        <v>108</v>
      </c>
      <c r="F65" s="19">
        <v>97</v>
      </c>
      <c r="G65" s="19">
        <v>94</v>
      </c>
      <c r="H65" s="19">
        <v>16</v>
      </c>
      <c r="I65" s="19">
        <v>17</v>
      </c>
      <c r="J65" s="19">
        <v>17</v>
      </c>
      <c r="K65" s="19">
        <v>5</v>
      </c>
      <c r="L65" s="19">
        <v>10</v>
      </c>
      <c r="M65" s="19">
        <v>6</v>
      </c>
      <c r="N65" s="19">
        <v>57</v>
      </c>
      <c r="O65" s="19">
        <v>49</v>
      </c>
      <c r="P65" s="19">
        <v>47</v>
      </c>
    </row>
    <row r="66" spans="1:16" s="14" customFormat="1">
      <c r="A66" s="18" t="s">
        <v>173</v>
      </c>
      <c r="B66" s="19">
        <v>593</v>
      </c>
      <c r="C66" s="19">
        <v>82</v>
      </c>
      <c r="D66" s="20">
        <f t="shared" si="0"/>
        <v>0.13827993254637436</v>
      </c>
      <c r="E66" s="19">
        <v>35</v>
      </c>
      <c r="F66" s="19">
        <v>28</v>
      </c>
      <c r="G66" s="19">
        <v>25</v>
      </c>
      <c r="H66" s="19">
        <v>19</v>
      </c>
      <c r="I66" s="19">
        <v>18</v>
      </c>
      <c r="J66" s="19">
        <v>19</v>
      </c>
      <c r="K66" s="19">
        <v>9</v>
      </c>
      <c r="L66" s="19">
        <v>5</v>
      </c>
      <c r="M66" s="19">
        <v>5</v>
      </c>
      <c r="N66" s="19">
        <v>21</v>
      </c>
      <c r="O66" s="19">
        <v>25</v>
      </c>
      <c r="P66" s="19">
        <v>17</v>
      </c>
    </row>
    <row r="67" spans="1:16" s="14" customFormat="1">
      <c r="A67" s="18" t="s">
        <v>174</v>
      </c>
      <c r="B67" s="19">
        <v>747</v>
      </c>
      <c r="C67" s="19">
        <v>170</v>
      </c>
      <c r="D67" s="20">
        <f t="shared" si="0"/>
        <v>0.22757697456492637</v>
      </c>
      <c r="E67" s="19">
        <v>95</v>
      </c>
      <c r="F67" s="19">
        <v>83</v>
      </c>
      <c r="G67" s="19">
        <v>83</v>
      </c>
      <c r="H67" s="19">
        <v>14</v>
      </c>
      <c r="I67" s="19">
        <v>15</v>
      </c>
      <c r="J67" s="19">
        <v>12</v>
      </c>
      <c r="K67" s="19">
        <v>5</v>
      </c>
      <c r="L67" s="19">
        <v>5</v>
      </c>
      <c r="M67" s="19">
        <v>5</v>
      </c>
      <c r="N67" s="19">
        <v>57</v>
      </c>
      <c r="O67" s="19">
        <v>47</v>
      </c>
      <c r="P67" s="19">
        <v>48</v>
      </c>
    </row>
    <row r="68" spans="1:16" s="14" customFormat="1">
      <c r="A68" s="18" t="s">
        <v>175</v>
      </c>
      <c r="B68" s="19">
        <v>1497</v>
      </c>
      <c r="C68" s="19">
        <v>345</v>
      </c>
      <c r="D68" s="20">
        <f t="shared" si="0"/>
        <v>0.23046092184368738</v>
      </c>
      <c r="E68" s="19">
        <v>177</v>
      </c>
      <c r="F68" s="19">
        <v>162</v>
      </c>
      <c r="G68" s="19">
        <v>153</v>
      </c>
      <c r="H68" s="19">
        <v>30</v>
      </c>
      <c r="I68" s="19">
        <v>31</v>
      </c>
      <c r="J68" s="19">
        <v>28</v>
      </c>
      <c r="K68" s="19">
        <v>30</v>
      </c>
      <c r="L68" s="19">
        <v>25</v>
      </c>
      <c r="M68" s="19">
        <v>25</v>
      </c>
      <c r="N68" s="19">
        <v>103</v>
      </c>
      <c r="O68" s="19">
        <v>93</v>
      </c>
      <c r="P68" s="19">
        <v>88</v>
      </c>
    </row>
    <row r="69" spans="1:16" s="14" customFormat="1">
      <c r="A69" s="18" t="s">
        <v>176</v>
      </c>
      <c r="B69" s="19">
        <v>905</v>
      </c>
      <c r="C69" s="19">
        <v>174</v>
      </c>
      <c r="D69" s="20">
        <f t="shared" si="0"/>
        <v>0.19226519337016573</v>
      </c>
      <c r="E69" s="19">
        <v>76</v>
      </c>
      <c r="F69" s="19">
        <v>60</v>
      </c>
      <c r="G69" s="19">
        <v>55</v>
      </c>
      <c r="H69" s="19">
        <v>18</v>
      </c>
      <c r="I69" s="19">
        <v>16</v>
      </c>
      <c r="J69" s="19">
        <v>16</v>
      </c>
      <c r="K69" s="19">
        <v>11</v>
      </c>
      <c r="L69" s="19">
        <v>13</v>
      </c>
      <c r="M69" s="19">
        <v>11</v>
      </c>
      <c r="N69" s="19">
        <v>77</v>
      </c>
      <c r="O69" s="19">
        <v>60</v>
      </c>
      <c r="P69" s="19">
        <v>61</v>
      </c>
    </row>
    <row r="70" spans="1:16" s="14" customFormat="1">
      <c r="A70" s="18" t="s">
        <v>177</v>
      </c>
      <c r="B70" s="19">
        <v>894</v>
      </c>
      <c r="C70" s="19">
        <v>307</v>
      </c>
      <c r="D70" s="20">
        <f t="shared" si="0"/>
        <v>0.34340044742729309</v>
      </c>
      <c r="E70" s="19">
        <v>201</v>
      </c>
      <c r="F70" s="19">
        <v>176</v>
      </c>
      <c r="G70" s="19">
        <v>181</v>
      </c>
      <c r="H70" s="19">
        <v>16</v>
      </c>
      <c r="I70" s="19">
        <v>13</v>
      </c>
      <c r="J70" s="19">
        <v>15</v>
      </c>
      <c r="K70" s="19">
        <v>21</v>
      </c>
      <c r="L70" s="19">
        <v>22</v>
      </c>
      <c r="M70" s="19">
        <v>18</v>
      </c>
      <c r="N70" s="19">
        <v>56</v>
      </c>
      <c r="O70" s="19">
        <v>54</v>
      </c>
      <c r="P70" s="19">
        <v>52</v>
      </c>
    </row>
    <row r="71" spans="1:16" s="14" customFormat="1">
      <c r="A71" s="18" t="s">
        <v>178</v>
      </c>
      <c r="B71" s="19">
        <v>1042</v>
      </c>
      <c r="C71" s="19">
        <v>236</v>
      </c>
      <c r="D71" s="20">
        <f t="shared" si="0"/>
        <v>0.22648752399232247</v>
      </c>
      <c r="E71" s="19">
        <v>129</v>
      </c>
      <c r="F71" s="19">
        <v>116</v>
      </c>
      <c r="G71" s="19">
        <v>118</v>
      </c>
      <c r="H71" s="19">
        <v>15</v>
      </c>
      <c r="I71" s="19">
        <v>15</v>
      </c>
      <c r="J71" s="19">
        <v>14</v>
      </c>
      <c r="K71" s="19">
        <v>23</v>
      </c>
      <c r="L71" s="19">
        <v>22</v>
      </c>
      <c r="M71" s="19">
        <v>21</v>
      </c>
      <c r="N71" s="19">
        <v>60</v>
      </c>
      <c r="O71" s="19">
        <v>58</v>
      </c>
      <c r="P71" s="19">
        <v>53</v>
      </c>
    </row>
    <row r="72" spans="1:16" s="14" customFormat="1">
      <c r="A72" s="18" t="s">
        <v>179</v>
      </c>
      <c r="B72" s="19">
        <v>1650</v>
      </c>
      <c r="C72" s="19">
        <v>395</v>
      </c>
      <c r="D72" s="20">
        <f t="shared" si="0"/>
        <v>0.23939393939393938</v>
      </c>
      <c r="E72" s="19">
        <v>230</v>
      </c>
      <c r="F72" s="19">
        <v>196</v>
      </c>
      <c r="G72" s="19">
        <v>197</v>
      </c>
      <c r="H72" s="19">
        <v>30</v>
      </c>
      <c r="I72" s="19">
        <v>26</v>
      </c>
      <c r="J72" s="19">
        <v>28</v>
      </c>
      <c r="K72" s="19">
        <v>31</v>
      </c>
      <c r="L72" s="19">
        <v>26</v>
      </c>
      <c r="M72" s="19">
        <v>22</v>
      </c>
      <c r="N72" s="19">
        <v>113</v>
      </c>
      <c r="O72" s="19">
        <v>93</v>
      </c>
      <c r="P72" s="19">
        <v>92</v>
      </c>
    </row>
    <row r="73" spans="1:16" s="22" customFormat="1" ht="34.5" customHeight="1">
      <c r="A73" s="25" t="s">
        <v>253</v>
      </c>
      <c r="B73" s="23">
        <f>SUM(B52:B72)</f>
        <v>17815</v>
      </c>
      <c r="C73" s="23">
        <f>SUM(C52:C72)</f>
        <v>4387</v>
      </c>
      <c r="D73" s="24">
        <f t="shared" ref="D73:D120" si="6">C73/B73</f>
        <v>0.24625315745158574</v>
      </c>
      <c r="E73" s="23">
        <f t="shared" ref="E73:P73" si="7">SUM(E52:E72)</f>
        <v>2308</v>
      </c>
      <c r="F73" s="23">
        <f t="shared" si="7"/>
        <v>2012</v>
      </c>
      <c r="G73" s="23">
        <f t="shared" si="7"/>
        <v>2004</v>
      </c>
      <c r="H73" s="23">
        <f t="shared" si="7"/>
        <v>423</v>
      </c>
      <c r="I73" s="23">
        <f t="shared" si="7"/>
        <v>405</v>
      </c>
      <c r="J73" s="23">
        <f t="shared" si="7"/>
        <v>389</v>
      </c>
      <c r="K73" s="23">
        <f t="shared" si="7"/>
        <v>319</v>
      </c>
      <c r="L73" s="23">
        <f t="shared" si="7"/>
        <v>295</v>
      </c>
      <c r="M73" s="23">
        <f t="shared" si="7"/>
        <v>261</v>
      </c>
      <c r="N73" s="23">
        <f t="shared" si="7"/>
        <v>1240</v>
      </c>
      <c r="O73" s="23">
        <f t="shared" si="7"/>
        <v>1090</v>
      </c>
      <c r="P73" s="23">
        <f t="shared" si="7"/>
        <v>1041</v>
      </c>
    </row>
    <row r="74" spans="1:16" s="14" customFormat="1">
      <c r="A74" s="18" t="s">
        <v>180</v>
      </c>
      <c r="B74" s="19">
        <v>1571</v>
      </c>
      <c r="C74" s="19">
        <v>203</v>
      </c>
      <c r="D74" s="20">
        <f t="shared" si="6"/>
        <v>0.12921705919796309</v>
      </c>
      <c r="E74" s="19">
        <v>84</v>
      </c>
      <c r="F74" s="19">
        <v>79</v>
      </c>
      <c r="G74" s="19">
        <v>70</v>
      </c>
      <c r="H74" s="19">
        <v>14</v>
      </c>
      <c r="I74" s="19">
        <v>15</v>
      </c>
      <c r="J74" s="19">
        <v>14</v>
      </c>
      <c r="K74" s="19">
        <v>26</v>
      </c>
      <c r="L74" s="19">
        <v>17</v>
      </c>
      <c r="M74" s="19">
        <v>13</v>
      </c>
      <c r="N74" s="19">
        <v>77</v>
      </c>
      <c r="O74" s="19">
        <v>67</v>
      </c>
      <c r="P74" s="19">
        <v>62</v>
      </c>
    </row>
    <row r="75" spans="1:16" s="14" customFormat="1">
      <c r="A75" s="18" t="s">
        <v>181</v>
      </c>
      <c r="B75" s="19">
        <v>1788</v>
      </c>
      <c r="C75" s="19">
        <v>248</v>
      </c>
      <c r="D75" s="20">
        <f t="shared" si="6"/>
        <v>0.13870246085011187</v>
      </c>
      <c r="E75" s="19">
        <v>125</v>
      </c>
      <c r="F75" s="19">
        <v>109</v>
      </c>
      <c r="G75" s="19">
        <v>112</v>
      </c>
      <c r="H75" s="19">
        <v>21</v>
      </c>
      <c r="I75" s="19">
        <v>20</v>
      </c>
      <c r="J75" s="19">
        <v>22</v>
      </c>
      <c r="K75" s="19">
        <v>32</v>
      </c>
      <c r="L75" s="19">
        <v>29</v>
      </c>
      <c r="M75" s="19">
        <v>27</v>
      </c>
      <c r="N75" s="19">
        <v>72</v>
      </c>
      <c r="O75" s="19">
        <v>61</v>
      </c>
      <c r="P75" s="19">
        <v>59</v>
      </c>
    </row>
    <row r="76" spans="1:16" s="14" customFormat="1">
      <c r="A76" s="18" t="s">
        <v>182</v>
      </c>
      <c r="B76" s="19">
        <v>1574</v>
      </c>
      <c r="C76" s="19">
        <v>161</v>
      </c>
      <c r="D76" s="20">
        <f t="shared" si="6"/>
        <v>0.102287166454892</v>
      </c>
      <c r="E76" s="19">
        <v>72</v>
      </c>
      <c r="F76" s="19">
        <v>67</v>
      </c>
      <c r="G76" s="19">
        <v>68</v>
      </c>
      <c r="H76" s="19">
        <v>17</v>
      </c>
      <c r="I76" s="19">
        <v>11</v>
      </c>
      <c r="J76" s="19">
        <v>12</v>
      </c>
      <c r="K76" s="19">
        <v>15</v>
      </c>
      <c r="L76" s="19">
        <v>13</v>
      </c>
      <c r="M76" s="19">
        <v>8</v>
      </c>
      <c r="N76" s="19">
        <v>56</v>
      </c>
      <c r="O76" s="19">
        <v>53</v>
      </c>
      <c r="P76" s="19">
        <v>49</v>
      </c>
    </row>
    <row r="77" spans="1:16" s="22" customFormat="1" ht="34.5" customHeight="1">
      <c r="A77" s="25" t="s">
        <v>254</v>
      </c>
      <c r="B77" s="23">
        <f>SUM(B74:B76)</f>
        <v>4933</v>
      </c>
      <c r="C77" s="23">
        <f>SUM(C74:C76)</f>
        <v>612</v>
      </c>
      <c r="D77" s="24">
        <f t="shared" si="6"/>
        <v>0.12406243665112508</v>
      </c>
      <c r="E77" s="23">
        <f t="shared" ref="E77:P77" si="8">SUM(E74:E76)</f>
        <v>281</v>
      </c>
      <c r="F77" s="23">
        <f t="shared" si="8"/>
        <v>255</v>
      </c>
      <c r="G77" s="23">
        <f t="shared" si="8"/>
        <v>250</v>
      </c>
      <c r="H77" s="23">
        <f t="shared" si="8"/>
        <v>52</v>
      </c>
      <c r="I77" s="23">
        <f t="shared" si="8"/>
        <v>46</v>
      </c>
      <c r="J77" s="23">
        <f t="shared" si="8"/>
        <v>48</v>
      </c>
      <c r="K77" s="23">
        <f t="shared" si="8"/>
        <v>73</v>
      </c>
      <c r="L77" s="23">
        <f t="shared" si="8"/>
        <v>59</v>
      </c>
      <c r="M77" s="23">
        <f t="shared" si="8"/>
        <v>48</v>
      </c>
      <c r="N77" s="23">
        <f t="shared" si="8"/>
        <v>205</v>
      </c>
      <c r="O77" s="23">
        <f t="shared" si="8"/>
        <v>181</v>
      </c>
      <c r="P77" s="23">
        <f t="shared" si="8"/>
        <v>170</v>
      </c>
    </row>
    <row r="78" spans="1:16" s="14" customFormat="1">
      <c r="A78" s="18" t="s">
        <v>183</v>
      </c>
      <c r="B78" s="19">
        <v>858</v>
      </c>
      <c r="C78" s="19">
        <v>248</v>
      </c>
      <c r="D78" s="20">
        <f t="shared" si="6"/>
        <v>0.28904428904428903</v>
      </c>
      <c r="E78" s="19">
        <v>105</v>
      </c>
      <c r="F78" s="19">
        <v>84</v>
      </c>
      <c r="G78" s="19">
        <v>84</v>
      </c>
      <c r="H78" s="19">
        <v>31</v>
      </c>
      <c r="I78" s="19">
        <v>32</v>
      </c>
      <c r="J78" s="19">
        <v>26</v>
      </c>
      <c r="K78" s="19">
        <v>30</v>
      </c>
      <c r="L78" s="19">
        <v>29</v>
      </c>
      <c r="M78" s="19">
        <v>26</v>
      </c>
      <c r="N78" s="19">
        <v>76</v>
      </c>
      <c r="O78" s="19">
        <v>70</v>
      </c>
      <c r="P78" s="19">
        <v>69</v>
      </c>
    </row>
    <row r="79" spans="1:16" s="22" customFormat="1" ht="34.5" customHeight="1">
      <c r="A79" s="25" t="s">
        <v>255</v>
      </c>
      <c r="B79" s="23">
        <f>SUM(B78:B78)</f>
        <v>858</v>
      </c>
      <c r="C79" s="23">
        <f>SUM(C78:C78)</f>
        <v>248</v>
      </c>
      <c r="D79" s="24">
        <f t="shared" si="6"/>
        <v>0.28904428904428903</v>
      </c>
      <c r="E79" s="23">
        <f t="shared" ref="E79:P79" si="9">SUM(E78:E78)</f>
        <v>105</v>
      </c>
      <c r="F79" s="23">
        <f t="shared" si="9"/>
        <v>84</v>
      </c>
      <c r="G79" s="23">
        <f t="shared" si="9"/>
        <v>84</v>
      </c>
      <c r="H79" s="23">
        <f t="shared" si="9"/>
        <v>31</v>
      </c>
      <c r="I79" s="23">
        <f t="shared" si="9"/>
        <v>32</v>
      </c>
      <c r="J79" s="23">
        <f t="shared" si="9"/>
        <v>26</v>
      </c>
      <c r="K79" s="23">
        <f t="shared" si="9"/>
        <v>30</v>
      </c>
      <c r="L79" s="23">
        <f t="shared" si="9"/>
        <v>29</v>
      </c>
      <c r="M79" s="23">
        <f t="shared" si="9"/>
        <v>26</v>
      </c>
      <c r="N79" s="23">
        <f t="shared" si="9"/>
        <v>76</v>
      </c>
      <c r="O79" s="23">
        <f t="shared" si="9"/>
        <v>70</v>
      </c>
      <c r="P79" s="23">
        <f t="shared" si="9"/>
        <v>69</v>
      </c>
    </row>
    <row r="80" spans="1:16" s="14" customFormat="1">
      <c r="A80" s="18" t="s">
        <v>184</v>
      </c>
      <c r="B80" s="19">
        <v>1395</v>
      </c>
      <c r="C80" s="19">
        <v>275</v>
      </c>
      <c r="D80" s="20">
        <f t="shared" si="6"/>
        <v>0.1971326164874552</v>
      </c>
      <c r="E80" s="19">
        <v>122</v>
      </c>
      <c r="F80" s="19">
        <v>106</v>
      </c>
      <c r="G80" s="19">
        <v>107</v>
      </c>
      <c r="H80" s="19">
        <v>22</v>
      </c>
      <c r="I80" s="19">
        <v>20</v>
      </c>
      <c r="J80" s="19">
        <v>20</v>
      </c>
      <c r="K80" s="19">
        <v>22</v>
      </c>
      <c r="L80" s="19">
        <v>19</v>
      </c>
      <c r="M80" s="19">
        <v>18</v>
      </c>
      <c r="N80" s="19">
        <v>105</v>
      </c>
      <c r="O80" s="19">
        <v>94</v>
      </c>
      <c r="P80" s="19">
        <v>90</v>
      </c>
    </row>
    <row r="81" spans="1:16" s="14" customFormat="1">
      <c r="A81" s="18" t="s">
        <v>185</v>
      </c>
      <c r="B81" s="19">
        <v>1601</v>
      </c>
      <c r="C81" s="19">
        <v>346</v>
      </c>
      <c r="D81" s="20">
        <f t="shared" si="6"/>
        <v>0.21611492816989381</v>
      </c>
      <c r="E81" s="19">
        <v>156</v>
      </c>
      <c r="F81" s="19">
        <v>135</v>
      </c>
      <c r="G81" s="19">
        <v>130</v>
      </c>
      <c r="H81" s="19">
        <v>37</v>
      </c>
      <c r="I81" s="19">
        <v>34</v>
      </c>
      <c r="J81" s="19">
        <v>30</v>
      </c>
      <c r="K81" s="19">
        <v>33</v>
      </c>
      <c r="L81" s="19">
        <v>30</v>
      </c>
      <c r="M81" s="19">
        <v>31</v>
      </c>
      <c r="N81" s="19">
        <v>116</v>
      </c>
      <c r="O81" s="19">
        <v>105</v>
      </c>
      <c r="P81" s="19">
        <v>98</v>
      </c>
    </row>
    <row r="82" spans="1:16" s="14" customFormat="1">
      <c r="A82" s="18" t="s">
        <v>186</v>
      </c>
      <c r="B82" s="19">
        <v>958</v>
      </c>
      <c r="C82" s="19">
        <v>167</v>
      </c>
      <c r="D82" s="20">
        <f t="shared" si="6"/>
        <v>0.174321503131524</v>
      </c>
      <c r="E82" s="19">
        <v>67</v>
      </c>
      <c r="F82" s="19">
        <v>56</v>
      </c>
      <c r="G82" s="19">
        <v>56</v>
      </c>
      <c r="H82" s="19">
        <v>10</v>
      </c>
      <c r="I82" s="19">
        <v>14</v>
      </c>
      <c r="J82" s="19">
        <v>11</v>
      </c>
      <c r="K82" s="19">
        <v>23</v>
      </c>
      <c r="L82" s="19">
        <v>12</v>
      </c>
      <c r="M82" s="19">
        <v>11</v>
      </c>
      <c r="N82" s="19">
        <v>68</v>
      </c>
      <c r="O82" s="19">
        <v>62</v>
      </c>
      <c r="P82" s="19">
        <v>58</v>
      </c>
    </row>
    <row r="83" spans="1:16" s="22" customFormat="1" ht="34.5" customHeight="1">
      <c r="A83" s="25" t="s">
        <v>256</v>
      </c>
      <c r="B83" s="23">
        <f>SUM(B80:B82)</f>
        <v>3954</v>
      </c>
      <c r="C83" s="23">
        <f>SUM(C80:C82)</f>
        <v>788</v>
      </c>
      <c r="D83" s="24">
        <f t="shared" si="6"/>
        <v>0.19929185634800203</v>
      </c>
      <c r="E83" s="23">
        <f t="shared" ref="E83:P83" si="10">SUM(E80:E82)</f>
        <v>345</v>
      </c>
      <c r="F83" s="23">
        <f t="shared" si="10"/>
        <v>297</v>
      </c>
      <c r="G83" s="23">
        <f t="shared" si="10"/>
        <v>293</v>
      </c>
      <c r="H83" s="23">
        <f t="shared" si="10"/>
        <v>69</v>
      </c>
      <c r="I83" s="23">
        <f t="shared" si="10"/>
        <v>68</v>
      </c>
      <c r="J83" s="23">
        <f t="shared" si="10"/>
        <v>61</v>
      </c>
      <c r="K83" s="23">
        <f t="shared" si="10"/>
        <v>78</v>
      </c>
      <c r="L83" s="23">
        <f t="shared" si="10"/>
        <v>61</v>
      </c>
      <c r="M83" s="23">
        <f t="shared" si="10"/>
        <v>60</v>
      </c>
      <c r="N83" s="23">
        <f t="shared" si="10"/>
        <v>289</v>
      </c>
      <c r="O83" s="23">
        <f t="shared" si="10"/>
        <v>261</v>
      </c>
      <c r="P83" s="23">
        <f t="shared" si="10"/>
        <v>246</v>
      </c>
    </row>
    <row r="84" spans="1:16" s="14" customFormat="1">
      <c r="A84" s="18" t="s">
        <v>188</v>
      </c>
      <c r="B84" s="19">
        <v>2841</v>
      </c>
      <c r="C84" s="19">
        <v>312</v>
      </c>
      <c r="D84" s="20">
        <f t="shared" si="6"/>
        <v>0.10982048574445617</v>
      </c>
      <c r="E84" s="19">
        <v>119</v>
      </c>
      <c r="F84" s="19">
        <v>114</v>
      </c>
      <c r="G84" s="19">
        <v>112</v>
      </c>
      <c r="H84" s="19">
        <v>32</v>
      </c>
      <c r="I84" s="19">
        <v>29</v>
      </c>
      <c r="J84" s="19">
        <v>31</v>
      </c>
      <c r="K84" s="19">
        <v>42</v>
      </c>
      <c r="L84" s="19">
        <v>32</v>
      </c>
      <c r="M84" s="19">
        <v>29</v>
      </c>
      <c r="N84" s="19">
        <v>96</v>
      </c>
      <c r="O84" s="19">
        <v>85</v>
      </c>
      <c r="P84" s="19">
        <v>83</v>
      </c>
    </row>
    <row r="85" spans="1:16" s="14" customFormat="1">
      <c r="A85" s="18" t="s">
        <v>189</v>
      </c>
      <c r="B85" s="19">
        <v>657</v>
      </c>
      <c r="C85" s="19">
        <v>214</v>
      </c>
      <c r="D85" s="20">
        <f t="shared" si="6"/>
        <v>0.32572298325722981</v>
      </c>
      <c r="E85" s="19">
        <v>121</v>
      </c>
      <c r="F85" s="19">
        <v>103</v>
      </c>
      <c r="G85" s="19">
        <v>103</v>
      </c>
      <c r="H85" s="19">
        <v>10</v>
      </c>
      <c r="I85" s="19">
        <v>13</v>
      </c>
      <c r="J85" s="19">
        <v>10</v>
      </c>
      <c r="K85" s="19">
        <v>25</v>
      </c>
      <c r="L85" s="19">
        <v>19</v>
      </c>
      <c r="M85" s="19">
        <v>20</v>
      </c>
      <c r="N85" s="19">
        <v>54</v>
      </c>
      <c r="O85" s="19">
        <v>48</v>
      </c>
      <c r="P85" s="19">
        <v>40</v>
      </c>
    </row>
    <row r="86" spans="1:16" s="14" customFormat="1">
      <c r="A86" s="18" t="s">
        <v>190</v>
      </c>
      <c r="B86" s="19">
        <v>1631</v>
      </c>
      <c r="C86" s="19">
        <v>420</v>
      </c>
      <c r="D86" s="20">
        <f t="shared" si="6"/>
        <v>0.25751072961373389</v>
      </c>
      <c r="E86" s="19">
        <v>244</v>
      </c>
      <c r="F86" s="19">
        <v>230</v>
      </c>
      <c r="G86" s="19">
        <v>223</v>
      </c>
      <c r="H86" s="19">
        <v>17</v>
      </c>
      <c r="I86" s="19">
        <v>20</v>
      </c>
      <c r="J86" s="19">
        <v>17</v>
      </c>
      <c r="K86" s="19">
        <v>28</v>
      </c>
      <c r="L86" s="19">
        <v>33</v>
      </c>
      <c r="M86" s="19">
        <v>24</v>
      </c>
      <c r="N86" s="19">
        <v>105</v>
      </c>
      <c r="O86" s="19">
        <v>96</v>
      </c>
      <c r="P86" s="19">
        <v>86</v>
      </c>
    </row>
    <row r="87" spans="1:16" s="14" customFormat="1">
      <c r="A87" s="18" t="s">
        <v>193</v>
      </c>
      <c r="B87" s="19">
        <v>1127</v>
      </c>
      <c r="C87" s="19">
        <v>294</v>
      </c>
      <c r="D87" s="20">
        <f t="shared" si="6"/>
        <v>0.2608695652173913</v>
      </c>
      <c r="E87" s="19">
        <v>149</v>
      </c>
      <c r="F87" s="19">
        <v>136</v>
      </c>
      <c r="G87" s="19">
        <v>134</v>
      </c>
      <c r="H87" s="19">
        <v>13</v>
      </c>
      <c r="I87" s="19">
        <v>9</v>
      </c>
      <c r="J87" s="19">
        <v>12</v>
      </c>
      <c r="K87" s="19">
        <v>45</v>
      </c>
      <c r="L87" s="19">
        <v>37</v>
      </c>
      <c r="M87" s="19">
        <v>30</v>
      </c>
      <c r="N87" s="19">
        <v>91</v>
      </c>
      <c r="O87" s="19">
        <v>81</v>
      </c>
      <c r="P87" s="19">
        <v>73</v>
      </c>
    </row>
    <row r="88" spans="1:16" s="14" customFormat="1">
      <c r="A88" s="18" t="s">
        <v>194</v>
      </c>
      <c r="B88" s="19">
        <v>345</v>
      </c>
      <c r="C88" s="19">
        <v>66</v>
      </c>
      <c r="D88" s="20">
        <f t="shared" si="6"/>
        <v>0.19130434782608696</v>
      </c>
      <c r="E88" s="19">
        <v>23</v>
      </c>
      <c r="F88" s="19">
        <v>23</v>
      </c>
      <c r="G88" s="19">
        <v>20</v>
      </c>
      <c r="H88" s="19">
        <v>6</v>
      </c>
      <c r="I88" s="19">
        <v>7</v>
      </c>
      <c r="J88" s="19">
        <v>6</v>
      </c>
      <c r="K88" s="19">
        <v>3</v>
      </c>
      <c r="L88" s="19">
        <v>2</v>
      </c>
      <c r="M88" s="19">
        <v>2</v>
      </c>
      <c r="N88" s="19">
        <v>30</v>
      </c>
      <c r="O88" s="19">
        <v>26</v>
      </c>
      <c r="P88" s="19">
        <v>25</v>
      </c>
    </row>
    <row r="89" spans="1:16" s="14" customFormat="1">
      <c r="A89" s="18" t="s">
        <v>195</v>
      </c>
      <c r="B89" s="19">
        <v>1027</v>
      </c>
      <c r="C89" s="19">
        <v>300</v>
      </c>
      <c r="D89" s="20">
        <f t="shared" si="6"/>
        <v>0.29211295034079843</v>
      </c>
      <c r="E89" s="19">
        <v>160</v>
      </c>
      <c r="F89" s="19">
        <v>156</v>
      </c>
      <c r="G89" s="19">
        <v>150</v>
      </c>
      <c r="H89" s="19">
        <v>13</v>
      </c>
      <c r="I89" s="19">
        <v>14</v>
      </c>
      <c r="J89" s="19">
        <v>8</v>
      </c>
      <c r="K89" s="19">
        <v>40</v>
      </c>
      <c r="L89" s="19">
        <v>35</v>
      </c>
      <c r="M89" s="19">
        <v>36</v>
      </c>
      <c r="N89" s="19">
        <v>78</v>
      </c>
      <c r="O89" s="19">
        <v>71</v>
      </c>
      <c r="P89" s="19">
        <v>68</v>
      </c>
    </row>
    <row r="90" spans="1:16" s="22" customFormat="1" ht="34.5" customHeight="1">
      <c r="A90" s="25" t="s">
        <v>257</v>
      </c>
      <c r="B90" s="23">
        <f>SUM(B84:B89)</f>
        <v>7628</v>
      </c>
      <c r="C90" s="23">
        <f>SUM(C84:C89)</f>
        <v>1606</v>
      </c>
      <c r="D90" s="24">
        <f t="shared" si="6"/>
        <v>0.21054011536444678</v>
      </c>
      <c r="E90" s="23">
        <f t="shared" ref="E90:P90" si="11">SUM(E84:E89)</f>
        <v>816</v>
      </c>
      <c r="F90" s="23">
        <f t="shared" si="11"/>
        <v>762</v>
      </c>
      <c r="G90" s="23">
        <f t="shared" si="11"/>
        <v>742</v>
      </c>
      <c r="H90" s="23">
        <f t="shared" si="11"/>
        <v>91</v>
      </c>
      <c r="I90" s="23">
        <f t="shared" si="11"/>
        <v>92</v>
      </c>
      <c r="J90" s="23">
        <f t="shared" si="11"/>
        <v>84</v>
      </c>
      <c r="K90" s="23">
        <f t="shared" si="11"/>
        <v>183</v>
      </c>
      <c r="L90" s="23">
        <f t="shared" si="11"/>
        <v>158</v>
      </c>
      <c r="M90" s="23">
        <f t="shared" si="11"/>
        <v>141</v>
      </c>
      <c r="N90" s="23">
        <f t="shared" si="11"/>
        <v>454</v>
      </c>
      <c r="O90" s="23">
        <f t="shared" si="11"/>
        <v>407</v>
      </c>
      <c r="P90" s="23">
        <f t="shared" si="11"/>
        <v>375</v>
      </c>
    </row>
    <row r="91" spans="1:16" s="14" customFormat="1">
      <c r="A91" s="18" t="s">
        <v>196</v>
      </c>
      <c r="B91" s="19">
        <v>727</v>
      </c>
      <c r="C91" s="19">
        <v>0</v>
      </c>
      <c r="D91" s="20">
        <f t="shared" si="6"/>
        <v>0</v>
      </c>
      <c r="E91" s="19">
        <v>0</v>
      </c>
      <c r="F91" s="19">
        <v>0</v>
      </c>
      <c r="G91" s="19">
        <v>0</v>
      </c>
      <c r="H91" s="19">
        <v>0</v>
      </c>
      <c r="I91" s="19">
        <v>0</v>
      </c>
      <c r="J91" s="19">
        <v>0</v>
      </c>
      <c r="K91" s="19">
        <v>0</v>
      </c>
      <c r="L91" s="19">
        <v>0</v>
      </c>
      <c r="M91" s="19">
        <v>0</v>
      </c>
      <c r="N91" s="19">
        <v>0</v>
      </c>
      <c r="O91" s="19">
        <v>0</v>
      </c>
      <c r="P91" s="19">
        <v>0</v>
      </c>
    </row>
    <row r="92" spans="1:16" s="14" customFormat="1">
      <c r="A92" s="18" t="s">
        <v>198</v>
      </c>
      <c r="B92" s="19">
        <v>1049</v>
      </c>
      <c r="C92" s="19">
        <v>2</v>
      </c>
      <c r="D92" s="20">
        <f t="shared" si="6"/>
        <v>1.9065776930409914E-3</v>
      </c>
      <c r="E92" s="19">
        <v>1</v>
      </c>
      <c r="F92" s="19">
        <v>1</v>
      </c>
      <c r="G92" s="19">
        <v>1</v>
      </c>
      <c r="H92" s="19">
        <v>0</v>
      </c>
      <c r="I92" s="19">
        <v>0</v>
      </c>
      <c r="J92" s="19">
        <v>0</v>
      </c>
      <c r="K92" s="19">
        <v>0</v>
      </c>
      <c r="L92" s="19">
        <v>0</v>
      </c>
      <c r="M92" s="19">
        <v>0</v>
      </c>
      <c r="N92" s="19">
        <v>0</v>
      </c>
      <c r="O92" s="19">
        <v>0</v>
      </c>
      <c r="P92" s="19">
        <v>0</v>
      </c>
    </row>
    <row r="93" spans="1:16" s="14" customFormat="1">
      <c r="A93" s="18" t="s">
        <v>199</v>
      </c>
      <c r="B93" s="19">
        <v>392</v>
      </c>
      <c r="C93" s="19">
        <v>45</v>
      </c>
      <c r="D93" s="20">
        <f t="shared" si="6"/>
        <v>0.11479591836734694</v>
      </c>
      <c r="E93" s="19">
        <v>15</v>
      </c>
      <c r="F93" s="19">
        <v>14</v>
      </c>
      <c r="G93" s="19">
        <v>16</v>
      </c>
      <c r="H93" s="19">
        <v>7</v>
      </c>
      <c r="I93" s="19">
        <v>7</v>
      </c>
      <c r="J93" s="19">
        <v>5</v>
      </c>
      <c r="K93" s="19">
        <v>7</v>
      </c>
      <c r="L93" s="19">
        <v>5</v>
      </c>
      <c r="M93" s="19">
        <v>2</v>
      </c>
      <c r="N93" s="19">
        <v>18</v>
      </c>
      <c r="O93" s="19">
        <v>14</v>
      </c>
      <c r="P93" s="19">
        <v>13</v>
      </c>
    </row>
    <row r="94" spans="1:16" s="14" customFormat="1">
      <c r="A94" s="18" t="s">
        <v>200</v>
      </c>
      <c r="B94" s="19">
        <v>906</v>
      </c>
      <c r="C94" s="19">
        <v>146</v>
      </c>
      <c r="D94" s="20">
        <f t="shared" si="6"/>
        <v>0.16114790286975716</v>
      </c>
      <c r="E94" s="19">
        <v>74</v>
      </c>
      <c r="F94" s="19">
        <v>68</v>
      </c>
      <c r="G94" s="19">
        <v>67</v>
      </c>
      <c r="H94" s="19">
        <v>19</v>
      </c>
      <c r="I94" s="19">
        <v>18</v>
      </c>
      <c r="J94" s="19">
        <v>18</v>
      </c>
      <c r="K94" s="19">
        <v>13</v>
      </c>
      <c r="L94" s="19">
        <v>14</v>
      </c>
      <c r="M94" s="19">
        <v>12</v>
      </c>
      <c r="N94" s="19">
        <v>43</v>
      </c>
      <c r="O94" s="19">
        <v>35</v>
      </c>
      <c r="P94" s="19">
        <v>30</v>
      </c>
    </row>
    <row r="95" spans="1:16" s="14" customFormat="1">
      <c r="A95" s="18" t="s">
        <v>201</v>
      </c>
      <c r="B95" s="19">
        <v>907</v>
      </c>
      <c r="C95" s="19">
        <v>164</v>
      </c>
      <c r="D95" s="20">
        <f t="shared" si="6"/>
        <v>0.18081587651598677</v>
      </c>
      <c r="E95" s="19">
        <v>60</v>
      </c>
      <c r="F95" s="19">
        <v>49</v>
      </c>
      <c r="G95" s="19">
        <v>49</v>
      </c>
      <c r="H95" s="19">
        <v>18</v>
      </c>
      <c r="I95" s="19">
        <v>12</v>
      </c>
      <c r="J95" s="19">
        <v>17</v>
      </c>
      <c r="K95" s="19">
        <v>12</v>
      </c>
      <c r="L95" s="19">
        <v>10</v>
      </c>
      <c r="M95" s="19">
        <v>11</v>
      </c>
      <c r="N95" s="19">
        <v>80</v>
      </c>
      <c r="O95" s="19">
        <v>68</v>
      </c>
      <c r="P95" s="19">
        <v>64</v>
      </c>
    </row>
    <row r="96" spans="1:16" s="14" customFormat="1">
      <c r="A96" s="18" t="s">
        <v>204</v>
      </c>
      <c r="B96" s="19">
        <v>710</v>
      </c>
      <c r="C96" s="19">
        <v>143</v>
      </c>
      <c r="D96" s="20">
        <f t="shared" si="6"/>
        <v>0.20140845070422536</v>
      </c>
      <c r="E96" s="19">
        <v>63</v>
      </c>
      <c r="F96" s="19">
        <v>61</v>
      </c>
      <c r="G96" s="19">
        <v>60</v>
      </c>
      <c r="H96" s="19">
        <v>16</v>
      </c>
      <c r="I96" s="19">
        <v>16</v>
      </c>
      <c r="J96" s="19">
        <v>18</v>
      </c>
      <c r="K96" s="19">
        <v>9</v>
      </c>
      <c r="L96" s="19">
        <v>11</v>
      </c>
      <c r="M96" s="19">
        <v>9</v>
      </c>
      <c r="N96" s="19">
        <v>41</v>
      </c>
      <c r="O96" s="19">
        <v>40</v>
      </c>
      <c r="P96" s="19">
        <v>38</v>
      </c>
    </row>
    <row r="97" spans="1:16" s="14" customFormat="1">
      <c r="A97" s="18" t="s">
        <v>205</v>
      </c>
      <c r="B97" s="19">
        <v>757</v>
      </c>
      <c r="C97" s="19">
        <v>148</v>
      </c>
      <c r="D97" s="20">
        <f t="shared" si="6"/>
        <v>0.19550858652575959</v>
      </c>
      <c r="E97" s="19">
        <v>68</v>
      </c>
      <c r="F97" s="19">
        <v>65</v>
      </c>
      <c r="G97" s="19">
        <v>64</v>
      </c>
      <c r="H97" s="19">
        <v>19</v>
      </c>
      <c r="I97" s="19">
        <v>17</v>
      </c>
      <c r="J97" s="19">
        <v>15</v>
      </c>
      <c r="K97" s="19">
        <v>15</v>
      </c>
      <c r="L97" s="19">
        <v>13</v>
      </c>
      <c r="M97" s="19">
        <v>12</v>
      </c>
      <c r="N97" s="19">
        <v>38</v>
      </c>
      <c r="O97" s="19">
        <v>33</v>
      </c>
      <c r="P97" s="19">
        <v>31</v>
      </c>
    </row>
    <row r="98" spans="1:16" s="14" customFormat="1">
      <c r="A98" s="18" t="s">
        <v>208</v>
      </c>
      <c r="B98" s="19">
        <v>378</v>
      </c>
      <c r="C98" s="19">
        <v>58</v>
      </c>
      <c r="D98" s="20">
        <f t="shared" si="6"/>
        <v>0.15343915343915343</v>
      </c>
      <c r="E98" s="19">
        <v>25</v>
      </c>
      <c r="F98" s="19">
        <v>21</v>
      </c>
      <c r="G98" s="19">
        <v>22</v>
      </c>
      <c r="H98" s="19">
        <v>11</v>
      </c>
      <c r="I98" s="19">
        <v>9</v>
      </c>
      <c r="J98" s="19">
        <v>10</v>
      </c>
      <c r="K98" s="19">
        <v>4</v>
      </c>
      <c r="L98" s="19">
        <v>7</v>
      </c>
      <c r="M98" s="19">
        <v>5</v>
      </c>
      <c r="N98" s="19">
        <v>16</v>
      </c>
      <c r="O98" s="19">
        <v>17</v>
      </c>
      <c r="P98" s="19">
        <v>15</v>
      </c>
    </row>
    <row r="99" spans="1:16" s="14" customFormat="1">
      <c r="A99" s="18" t="s">
        <v>209</v>
      </c>
      <c r="B99" s="19">
        <v>335</v>
      </c>
      <c r="C99" s="19">
        <v>60</v>
      </c>
      <c r="D99" s="20">
        <f t="shared" si="6"/>
        <v>0.17910447761194029</v>
      </c>
      <c r="E99" s="19">
        <v>39</v>
      </c>
      <c r="F99" s="19">
        <v>35</v>
      </c>
      <c r="G99" s="19">
        <v>31</v>
      </c>
      <c r="H99" s="19">
        <v>4</v>
      </c>
      <c r="I99" s="19">
        <v>2</v>
      </c>
      <c r="J99" s="19">
        <v>3</v>
      </c>
      <c r="K99" s="19">
        <v>2</v>
      </c>
      <c r="L99" s="19">
        <v>1</v>
      </c>
      <c r="M99" s="19">
        <v>2</v>
      </c>
      <c r="N99" s="19">
        <v>18</v>
      </c>
      <c r="O99" s="19">
        <v>15</v>
      </c>
      <c r="P99" s="19">
        <v>14</v>
      </c>
    </row>
    <row r="100" spans="1:16" s="14" customFormat="1">
      <c r="A100" s="18" t="s">
        <v>210</v>
      </c>
      <c r="B100" s="19">
        <v>787</v>
      </c>
      <c r="C100" s="19">
        <v>129</v>
      </c>
      <c r="D100" s="20">
        <f t="shared" si="6"/>
        <v>0.16391359593392629</v>
      </c>
      <c r="E100" s="19">
        <v>49</v>
      </c>
      <c r="F100" s="19">
        <v>46</v>
      </c>
      <c r="G100" s="19">
        <v>49</v>
      </c>
      <c r="H100" s="19">
        <v>11</v>
      </c>
      <c r="I100" s="19">
        <v>11</v>
      </c>
      <c r="J100" s="19">
        <v>9</v>
      </c>
      <c r="K100" s="19">
        <v>14</v>
      </c>
      <c r="L100" s="19">
        <v>13</v>
      </c>
      <c r="M100" s="19">
        <v>11</v>
      </c>
      <c r="N100" s="19">
        <v>53</v>
      </c>
      <c r="O100" s="19">
        <v>48</v>
      </c>
      <c r="P100" s="19">
        <v>45</v>
      </c>
    </row>
    <row r="101" spans="1:16" s="14" customFormat="1">
      <c r="A101" s="18" t="s">
        <v>213</v>
      </c>
      <c r="B101" s="19">
        <v>928</v>
      </c>
      <c r="C101" s="19">
        <v>199</v>
      </c>
      <c r="D101" s="20">
        <f t="shared" si="6"/>
        <v>0.21443965517241378</v>
      </c>
      <c r="E101" s="19">
        <v>98</v>
      </c>
      <c r="F101" s="19">
        <v>83</v>
      </c>
      <c r="G101" s="19">
        <v>82</v>
      </c>
      <c r="H101" s="19">
        <v>7</v>
      </c>
      <c r="I101" s="19">
        <v>8</v>
      </c>
      <c r="J101" s="19">
        <v>7</v>
      </c>
      <c r="K101" s="19">
        <v>18</v>
      </c>
      <c r="L101" s="19">
        <v>16</v>
      </c>
      <c r="M101" s="19">
        <v>15</v>
      </c>
      <c r="N101" s="19">
        <v>74</v>
      </c>
      <c r="O101" s="19">
        <v>66</v>
      </c>
      <c r="P101" s="19">
        <v>64</v>
      </c>
    </row>
    <row r="102" spans="1:16" s="14" customFormat="1">
      <c r="A102" s="18" t="s">
        <v>214</v>
      </c>
      <c r="B102" s="19">
        <v>555</v>
      </c>
      <c r="C102" s="19">
        <v>68</v>
      </c>
      <c r="D102" s="20">
        <f t="shared" si="6"/>
        <v>0.12252252252252252</v>
      </c>
      <c r="E102" s="19">
        <v>23</v>
      </c>
      <c r="F102" s="19">
        <v>17</v>
      </c>
      <c r="G102" s="19">
        <v>20</v>
      </c>
      <c r="H102" s="19">
        <v>14</v>
      </c>
      <c r="I102" s="19">
        <v>12</v>
      </c>
      <c r="J102" s="19">
        <v>12</v>
      </c>
      <c r="K102" s="19">
        <v>7</v>
      </c>
      <c r="L102" s="19">
        <v>8</v>
      </c>
      <c r="M102" s="19">
        <v>7</v>
      </c>
      <c r="N102" s="19">
        <v>21</v>
      </c>
      <c r="O102" s="19">
        <v>18</v>
      </c>
      <c r="P102" s="19">
        <v>18</v>
      </c>
    </row>
    <row r="103" spans="1:16" s="14" customFormat="1">
      <c r="A103" s="18" t="s">
        <v>215</v>
      </c>
      <c r="B103" s="19">
        <v>714</v>
      </c>
      <c r="C103" s="19">
        <v>91</v>
      </c>
      <c r="D103" s="20">
        <f t="shared" si="6"/>
        <v>0.12745098039215685</v>
      </c>
      <c r="E103" s="19">
        <v>39</v>
      </c>
      <c r="F103" s="19">
        <v>32</v>
      </c>
      <c r="G103" s="19">
        <v>29</v>
      </c>
      <c r="H103" s="19">
        <v>9</v>
      </c>
      <c r="I103" s="19">
        <v>7</v>
      </c>
      <c r="J103" s="19">
        <v>9</v>
      </c>
      <c r="K103" s="19">
        <v>11</v>
      </c>
      <c r="L103" s="19">
        <v>8</v>
      </c>
      <c r="M103" s="19">
        <v>12</v>
      </c>
      <c r="N103" s="19">
        <v>34</v>
      </c>
      <c r="O103" s="19">
        <v>29</v>
      </c>
      <c r="P103" s="19">
        <v>29</v>
      </c>
    </row>
    <row r="104" spans="1:16" s="14" customFormat="1">
      <c r="A104" s="18" t="s">
        <v>216</v>
      </c>
      <c r="B104" s="19">
        <v>1468</v>
      </c>
      <c r="C104" s="19">
        <v>257</v>
      </c>
      <c r="D104" s="20">
        <f t="shared" si="6"/>
        <v>0.17506811989100818</v>
      </c>
      <c r="E104" s="19">
        <v>139</v>
      </c>
      <c r="F104" s="19">
        <v>134</v>
      </c>
      <c r="G104" s="19">
        <v>131</v>
      </c>
      <c r="H104" s="19">
        <v>20</v>
      </c>
      <c r="I104" s="19">
        <v>23</v>
      </c>
      <c r="J104" s="19">
        <v>21</v>
      </c>
      <c r="K104" s="19">
        <v>26</v>
      </c>
      <c r="L104" s="19">
        <v>26</v>
      </c>
      <c r="M104" s="19">
        <v>21</v>
      </c>
      <c r="N104" s="19">
        <v>65</v>
      </c>
      <c r="O104" s="19">
        <v>57</v>
      </c>
      <c r="P104" s="19">
        <v>56</v>
      </c>
    </row>
    <row r="105" spans="1:16" s="14" customFormat="1">
      <c r="A105" s="18" t="s">
        <v>218</v>
      </c>
      <c r="B105" s="19">
        <v>488</v>
      </c>
      <c r="C105" s="19">
        <v>67</v>
      </c>
      <c r="D105" s="20">
        <f t="shared" si="6"/>
        <v>0.13729508196721313</v>
      </c>
      <c r="E105" s="19">
        <v>25</v>
      </c>
      <c r="F105" s="19">
        <v>30</v>
      </c>
      <c r="G105" s="19">
        <v>24</v>
      </c>
      <c r="H105" s="19">
        <v>10</v>
      </c>
      <c r="I105" s="19">
        <v>5</v>
      </c>
      <c r="J105" s="19">
        <v>8</v>
      </c>
      <c r="K105" s="19">
        <v>8</v>
      </c>
      <c r="L105" s="19">
        <v>7</v>
      </c>
      <c r="M105" s="19">
        <v>8</v>
      </c>
      <c r="N105" s="19">
        <v>20</v>
      </c>
      <c r="O105" s="19">
        <v>20</v>
      </c>
      <c r="P105" s="19">
        <v>20</v>
      </c>
    </row>
    <row r="106" spans="1:16" s="14" customFormat="1">
      <c r="A106" s="18" t="s">
        <v>220</v>
      </c>
      <c r="B106" s="19">
        <v>0</v>
      </c>
      <c r="C106" s="19">
        <v>137</v>
      </c>
      <c r="D106" s="20" t="e">
        <f t="shared" si="6"/>
        <v>#DIV/0!</v>
      </c>
      <c r="E106" s="19">
        <v>53</v>
      </c>
      <c r="F106" s="19">
        <v>54</v>
      </c>
      <c r="G106" s="19">
        <v>53</v>
      </c>
      <c r="H106" s="19">
        <v>13</v>
      </c>
      <c r="I106" s="19">
        <v>12</v>
      </c>
      <c r="J106" s="19">
        <v>14</v>
      </c>
      <c r="K106" s="19">
        <v>6</v>
      </c>
      <c r="L106" s="19">
        <v>8</v>
      </c>
      <c r="M106" s="19">
        <v>6</v>
      </c>
      <c r="N106" s="19">
        <v>56</v>
      </c>
      <c r="O106" s="19">
        <v>53</v>
      </c>
      <c r="P106" s="19">
        <v>55</v>
      </c>
    </row>
    <row r="107" spans="1:16" s="14" customFormat="1">
      <c r="A107" s="18" t="s">
        <v>229</v>
      </c>
      <c r="B107" s="19">
        <v>972</v>
      </c>
      <c r="C107" s="19">
        <v>143</v>
      </c>
      <c r="D107" s="20">
        <f t="shared" si="6"/>
        <v>0.147119341563786</v>
      </c>
      <c r="E107" s="19">
        <v>68</v>
      </c>
      <c r="F107" s="19">
        <v>61</v>
      </c>
      <c r="G107" s="19">
        <v>60</v>
      </c>
      <c r="H107" s="19">
        <v>9</v>
      </c>
      <c r="I107" s="19">
        <v>10</v>
      </c>
      <c r="J107" s="19">
        <v>10</v>
      </c>
      <c r="K107" s="19">
        <v>7</v>
      </c>
      <c r="L107" s="19">
        <v>8</v>
      </c>
      <c r="M107" s="19">
        <v>9</v>
      </c>
      <c r="N107" s="19">
        <v>55</v>
      </c>
      <c r="O107" s="19">
        <v>49</v>
      </c>
      <c r="P107" s="19">
        <v>52</v>
      </c>
    </row>
    <row r="108" spans="1:16" s="22" customFormat="1" ht="34.5" customHeight="1">
      <c r="A108" s="25" t="s">
        <v>258</v>
      </c>
      <c r="B108" s="23">
        <f>SUM(B91:B107)</f>
        <v>12073</v>
      </c>
      <c r="C108" s="23">
        <f>SUM(C91:C107)</f>
        <v>1857</v>
      </c>
      <c r="D108" s="24">
        <f t="shared" si="6"/>
        <v>0.15381429636378696</v>
      </c>
      <c r="E108" s="23">
        <f t="shared" ref="E108:P108" si="12">SUM(E91:E107)</f>
        <v>839</v>
      </c>
      <c r="F108" s="23">
        <f t="shared" si="12"/>
        <v>771</v>
      </c>
      <c r="G108" s="23">
        <f t="shared" si="12"/>
        <v>758</v>
      </c>
      <c r="H108" s="23">
        <f t="shared" si="12"/>
        <v>187</v>
      </c>
      <c r="I108" s="23">
        <f t="shared" si="12"/>
        <v>169</v>
      </c>
      <c r="J108" s="23">
        <f t="shared" si="12"/>
        <v>176</v>
      </c>
      <c r="K108" s="23">
        <f t="shared" si="12"/>
        <v>159</v>
      </c>
      <c r="L108" s="23">
        <f t="shared" si="12"/>
        <v>155</v>
      </c>
      <c r="M108" s="23">
        <f t="shared" si="12"/>
        <v>142</v>
      </c>
      <c r="N108" s="23">
        <f t="shared" si="12"/>
        <v>632</v>
      </c>
      <c r="O108" s="23">
        <f t="shared" si="12"/>
        <v>562</v>
      </c>
      <c r="P108" s="23">
        <f t="shared" si="12"/>
        <v>544</v>
      </c>
    </row>
    <row r="109" spans="1:16" s="14" customFormat="1">
      <c r="A109" s="18" t="s">
        <v>230</v>
      </c>
      <c r="B109" s="19">
        <v>730</v>
      </c>
      <c r="C109" s="19">
        <v>151</v>
      </c>
      <c r="D109" s="20">
        <f t="shared" si="6"/>
        <v>0.20684931506849316</v>
      </c>
      <c r="E109" s="19">
        <v>65</v>
      </c>
      <c r="F109" s="19">
        <v>49</v>
      </c>
      <c r="G109" s="19">
        <v>52</v>
      </c>
      <c r="H109" s="19">
        <v>23</v>
      </c>
      <c r="I109" s="19">
        <v>21</v>
      </c>
      <c r="J109" s="19">
        <v>20</v>
      </c>
      <c r="K109" s="19">
        <v>13</v>
      </c>
      <c r="L109" s="19">
        <v>12</v>
      </c>
      <c r="M109" s="19">
        <v>9</v>
      </c>
      <c r="N109" s="19">
        <v>49</v>
      </c>
      <c r="O109" s="19">
        <v>43</v>
      </c>
      <c r="P109" s="19">
        <v>44</v>
      </c>
    </row>
    <row r="110" spans="1:16" s="14" customFormat="1">
      <c r="A110" s="18" t="s">
        <v>231</v>
      </c>
      <c r="B110" s="19">
        <v>2417</v>
      </c>
      <c r="C110" s="19">
        <v>340</v>
      </c>
      <c r="D110" s="20">
        <f t="shared" si="6"/>
        <v>0.1406702523789822</v>
      </c>
      <c r="E110" s="19">
        <v>136</v>
      </c>
      <c r="F110" s="19">
        <v>107</v>
      </c>
      <c r="G110" s="19">
        <v>102</v>
      </c>
      <c r="H110" s="19">
        <v>36</v>
      </c>
      <c r="I110" s="19">
        <v>36</v>
      </c>
      <c r="J110" s="19">
        <v>41</v>
      </c>
      <c r="K110" s="19">
        <v>36</v>
      </c>
      <c r="L110" s="19">
        <v>37</v>
      </c>
      <c r="M110" s="19">
        <v>34</v>
      </c>
      <c r="N110" s="19">
        <v>128</v>
      </c>
      <c r="O110" s="19">
        <v>116</v>
      </c>
      <c r="P110" s="19">
        <v>110</v>
      </c>
    </row>
    <row r="111" spans="1:16" s="14" customFormat="1">
      <c r="A111" s="18" t="s">
        <v>232</v>
      </c>
      <c r="B111" s="19">
        <v>925</v>
      </c>
      <c r="C111" s="19">
        <v>283</v>
      </c>
      <c r="D111" s="20">
        <f t="shared" si="6"/>
        <v>0.30594594594594593</v>
      </c>
      <c r="E111" s="19">
        <v>133</v>
      </c>
      <c r="F111" s="19">
        <v>121</v>
      </c>
      <c r="G111" s="19">
        <v>125</v>
      </c>
      <c r="H111" s="19">
        <v>30</v>
      </c>
      <c r="I111" s="19">
        <v>30</v>
      </c>
      <c r="J111" s="19">
        <v>30</v>
      </c>
      <c r="K111" s="19">
        <v>25</v>
      </c>
      <c r="L111" s="19">
        <v>24</v>
      </c>
      <c r="M111" s="19">
        <v>22</v>
      </c>
      <c r="N111" s="19">
        <v>89</v>
      </c>
      <c r="O111" s="19">
        <v>81</v>
      </c>
      <c r="P111" s="19">
        <v>71</v>
      </c>
    </row>
    <row r="112" spans="1:16" s="14" customFormat="1">
      <c r="A112" s="18" t="s">
        <v>233</v>
      </c>
      <c r="B112" s="19">
        <v>1182</v>
      </c>
      <c r="C112" s="19">
        <v>387</v>
      </c>
      <c r="D112" s="20">
        <f t="shared" si="6"/>
        <v>0.32741116751269034</v>
      </c>
      <c r="E112" s="19">
        <v>210</v>
      </c>
      <c r="F112" s="19">
        <v>187</v>
      </c>
      <c r="G112" s="19">
        <v>198</v>
      </c>
      <c r="H112" s="19">
        <v>32</v>
      </c>
      <c r="I112" s="19">
        <v>27</v>
      </c>
      <c r="J112" s="19">
        <v>25</v>
      </c>
      <c r="K112" s="19">
        <v>34</v>
      </c>
      <c r="L112" s="19">
        <v>33</v>
      </c>
      <c r="M112" s="19">
        <v>37</v>
      </c>
      <c r="N112" s="19">
        <v>98</v>
      </c>
      <c r="O112" s="19">
        <v>85</v>
      </c>
      <c r="P112" s="19">
        <v>79</v>
      </c>
    </row>
    <row r="113" spans="1:16" s="14" customFormat="1">
      <c r="A113" s="18" t="s">
        <v>234</v>
      </c>
      <c r="B113" s="19">
        <v>2065</v>
      </c>
      <c r="C113" s="19">
        <v>350</v>
      </c>
      <c r="D113" s="20">
        <f t="shared" si="6"/>
        <v>0.16949152542372881</v>
      </c>
      <c r="E113" s="19">
        <v>149</v>
      </c>
      <c r="F113" s="19">
        <v>119</v>
      </c>
      <c r="G113" s="19">
        <v>121</v>
      </c>
      <c r="H113" s="19">
        <v>34</v>
      </c>
      <c r="I113" s="19">
        <v>34</v>
      </c>
      <c r="J113" s="19">
        <v>36</v>
      </c>
      <c r="K113" s="19">
        <v>32</v>
      </c>
      <c r="L113" s="19">
        <v>25</v>
      </c>
      <c r="M113" s="19">
        <v>26</v>
      </c>
      <c r="N113" s="19">
        <v>131</v>
      </c>
      <c r="O113" s="19">
        <v>120</v>
      </c>
      <c r="P113" s="19">
        <v>118</v>
      </c>
    </row>
    <row r="114" spans="1:16" s="14" customFormat="1">
      <c r="A114" s="18" t="s">
        <v>235</v>
      </c>
      <c r="B114" s="19">
        <v>1966</v>
      </c>
      <c r="C114" s="19">
        <v>434</v>
      </c>
      <c r="D114" s="20">
        <f t="shared" si="6"/>
        <v>0.22075279755849442</v>
      </c>
      <c r="E114" s="19">
        <v>232</v>
      </c>
      <c r="F114" s="19">
        <v>193</v>
      </c>
      <c r="G114" s="19">
        <v>188</v>
      </c>
      <c r="H114" s="19">
        <v>42</v>
      </c>
      <c r="I114" s="19">
        <v>33</v>
      </c>
      <c r="J114" s="19">
        <v>32</v>
      </c>
      <c r="K114" s="19">
        <v>48</v>
      </c>
      <c r="L114" s="19">
        <v>41</v>
      </c>
      <c r="M114" s="19">
        <v>51</v>
      </c>
      <c r="N114" s="19">
        <v>119</v>
      </c>
      <c r="O114" s="19">
        <v>115</v>
      </c>
      <c r="P114" s="19">
        <v>99</v>
      </c>
    </row>
    <row r="115" spans="1:16" s="22" customFormat="1" ht="34.5" customHeight="1">
      <c r="A115" s="25" t="s">
        <v>259</v>
      </c>
      <c r="B115" s="23">
        <f>SUM(B109:B114)</f>
        <v>9285</v>
      </c>
      <c r="C115" s="23">
        <f>SUM(C109:C114)</f>
        <v>1945</v>
      </c>
      <c r="D115" s="24">
        <f t="shared" si="6"/>
        <v>0.20947765212708669</v>
      </c>
      <c r="E115" s="23">
        <f t="shared" ref="E115:P115" si="13">SUM(E109:E114)</f>
        <v>925</v>
      </c>
      <c r="F115" s="23">
        <f t="shared" si="13"/>
        <v>776</v>
      </c>
      <c r="G115" s="23">
        <f t="shared" si="13"/>
        <v>786</v>
      </c>
      <c r="H115" s="23">
        <f t="shared" si="13"/>
        <v>197</v>
      </c>
      <c r="I115" s="23">
        <f t="shared" si="13"/>
        <v>181</v>
      </c>
      <c r="J115" s="23">
        <f t="shared" si="13"/>
        <v>184</v>
      </c>
      <c r="K115" s="23">
        <f t="shared" si="13"/>
        <v>188</v>
      </c>
      <c r="L115" s="23">
        <f t="shared" si="13"/>
        <v>172</v>
      </c>
      <c r="M115" s="23">
        <f t="shared" si="13"/>
        <v>179</v>
      </c>
      <c r="N115" s="23">
        <f t="shared" si="13"/>
        <v>614</v>
      </c>
      <c r="O115" s="23">
        <f t="shared" si="13"/>
        <v>560</v>
      </c>
      <c r="P115" s="23">
        <f t="shared" si="13"/>
        <v>521</v>
      </c>
    </row>
    <row r="116" spans="1:16" s="14" customFormat="1">
      <c r="A116" s="18" t="s">
        <v>236</v>
      </c>
      <c r="B116" s="19">
        <v>475</v>
      </c>
      <c r="C116" s="19">
        <v>86</v>
      </c>
      <c r="D116" s="20">
        <f t="shared" si="6"/>
        <v>0.18105263157894738</v>
      </c>
      <c r="E116" s="19">
        <v>34</v>
      </c>
      <c r="F116" s="19">
        <v>25</v>
      </c>
      <c r="G116" s="19">
        <v>25</v>
      </c>
      <c r="H116" s="19">
        <v>13</v>
      </c>
      <c r="I116" s="19">
        <v>12</v>
      </c>
      <c r="J116" s="19">
        <v>10</v>
      </c>
      <c r="K116" s="19">
        <v>9</v>
      </c>
      <c r="L116" s="19">
        <v>7</v>
      </c>
      <c r="M116" s="19">
        <v>8</v>
      </c>
      <c r="N116" s="19">
        <v>34</v>
      </c>
      <c r="O116" s="19">
        <v>27</v>
      </c>
      <c r="P116" s="19">
        <v>30</v>
      </c>
    </row>
    <row r="117" spans="1:16" s="14" customFormat="1">
      <c r="A117" s="18" t="s">
        <v>237</v>
      </c>
      <c r="B117" s="19">
        <v>751</v>
      </c>
      <c r="C117" s="19">
        <v>164</v>
      </c>
      <c r="D117" s="20">
        <f t="shared" si="6"/>
        <v>0.21837549933422104</v>
      </c>
      <c r="E117" s="19">
        <v>67</v>
      </c>
      <c r="F117" s="19">
        <v>53</v>
      </c>
      <c r="G117" s="19">
        <v>49</v>
      </c>
      <c r="H117" s="19">
        <v>17</v>
      </c>
      <c r="I117" s="19">
        <v>17</v>
      </c>
      <c r="J117" s="19">
        <v>19</v>
      </c>
      <c r="K117" s="19">
        <v>30</v>
      </c>
      <c r="L117" s="19">
        <v>21</v>
      </c>
      <c r="M117" s="19">
        <v>18</v>
      </c>
      <c r="N117" s="19">
        <v>48</v>
      </c>
      <c r="O117" s="19">
        <v>44</v>
      </c>
      <c r="P117" s="19">
        <v>35</v>
      </c>
    </row>
    <row r="118" spans="1:16" s="22" customFormat="1" ht="34.5" customHeight="1">
      <c r="A118" s="25" t="s">
        <v>260</v>
      </c>
      <c r="B118" s="23">
        <f>SUM(B116:B117)</f>
        <v>1226</v>
      </c>
      <c r="C118" s="23">
        <f>SUM(C116:C117)</f>
        <v>250</v>
      </c>
      <c r="D118" s="24">
        <f t="shared" si="6"/>
        <v>0.2039151712887439</v>
      </c>
      <c r="E118" s="23">
        <f t="shared" ref="E118:P118" si="14">SUM(E116:E117)</f>
        <v>101</v>
      </c>
      <c r="F118" s="23">
        <f t="shared" si="14"/>
        <v>78</v>
      </c>
      <c r="G118" s="23">
        <f t="shared" si="14"/>
        <v>74</v>
      </c>
      <c r="H118" s="23">
        <f t="shared" si="14"/>
        <v>30</v>
      </c>
      <c r="I118" s="23">
        <f t="shared" si="14"/>
        <v>29</v>
      </c>
      <c r="J118" s="23">
        <f t="shared" si="14"/>
        <v>29</v>
      </c>
      <c r="K118" s="23">
        <f t="shared" si="14"/>
        <v>39</v>
      </c>
      <c r="L118" s="23">
        <f t="shared" si="14"/>
        <v>28</v>
      </c>
      <c r="M118" s="23">
        <f t="shared" si="14"/>
        <v>26</v>
      </c>
      <c r="N118" s="23">
        <f t="shared" si="14"/>
        <v>82</v>
      </c>
      <c r="O118" s="23">
        <f t="shared" si="14"/>
        <v>71</v>
      </c>
      <c r="P118" s="23">
        <f t="shared" si="14"/>
        <v>65</v>
      </c>
    </row>
    <row r="119" spans="1:16" s="22" customFormat="1" ht="34.5" customHeight="1">
      <c r="A119" s="25" t="s">
        <v>261</v>
      </c>
      <c r="B119" s="23">
        <f>SUM(, B28, B35, B38, B40, B51, B73, B77, B79, B83, B90, B108, B115, B118)</f>
        <v>100837</v>
      </c>
      <c r="C119" s="23">
        <f>SUM(, C28, C35, C38, C40, C51, C73, C77, C79, C83, C90, C108, C115, C118)</f>
        <v>20588</v>
      </c>
      <c r="D119" s="24">
        <f t="shared" si="6"/>
        <v>0.20417108799349445</v>
      </c>
      <c r="E119" s="23">
        <f t="shared" ref="E119:P119" si="15">SUM(, E28, E35, E38, E40, E51, E73, E77, E79, E83, E90, E108, E115, E118)</f>
        <v>10120</v>
      </c>
      <c r="F119" s="23">
        <f t="shared" si="15"/>
        <v>8889</v>
      </c>
      <c r="G119" s="23">
        <f t="shared" si="15"/>
        <v>8838</v>
      </c>
      <c r="H119" s="23">
        <f t="shared" si="15"/>
        <v>2030</v>
      </c>
      <c r="I119" s="23">
        <f t="shared" si="15"/>
        <v>1935</v>
      </c>
      <c r="J119" s="23">
        <f t="shared" si="15"/>
        <v>1870</v>
      </c>
      <c r="K119" s="23">
        <f t="shared" si="15"/>
        <v>1880</v>
      </c>
      <c r="L119" s="23">
        <f t="shared" si="15"/>
        <v>1666</v>
      </c>
      <c r="M119" s="23">
        <f t="shared" si="15"/>
        <v>1535</v>
      </c>
      <c r="N119" s="23">
        <f t="shared" si="15"/>
        <v>6213</v>
      </c>
      <c r="O119" s="23">
        <f t="shared" si="15"/>
        <v>5533</v>
      </c>
      <c r="P119" s="23">
        <f t="shared" si="15"/>
        <v>5245</v>
      </c>
    </row>
    <row r="120" spans="1:16" s="14" customFormat="1">
      <c r="A120" s="18" t="s">
        <v>262</v>
      </c>
      <c r="B120" s="18">
        <f>SUM(, B119)</f>
        <v>100837</v>
      </c>
      <c r="C120" s="18">
        <f>SUM(, C119)</f>
        <v>20588</v>
      </c>
      <c r="D120" s="26">
        <f t="shared" si="6"/>
        <v>0.20417108799349445</v>
      </c>
      <c r="E120" s="18">
        <f t="shared" ref="E120:P120" si="16">SUM(, E119)</f>
        <v>10120</v>
      </c>
      <c r="F120" s="18">
        <f t="shared" si="16"/>
        <v>8889</v>
      </c>
      <c r="G120" s="18">
        <f t="shared" si="16"/>
        <v>8838</v>
      </c>
      <c r="H120" s="18">
        <f t="shared" si="16"/>
        <v>2030</v>
      </c>
      <c r="I120" s="18">
        <f t="shared" si="16"/>
        <v>1935</v>
      </c>
      <c r="J120" s="18">
        <f t="shared" si="16"/>
        <v>1870</v>
      </c>
      <c r="K120" s="18">
        <f t="shared" si="16"/>
        <v>1880</v>
      </c>
      <c r="L120" s="18">
        <f t="shared" si="16"/>
        <v>1666</v>
      </c>
      <c r="M120" s="18">
        <f t="shared" si="16"/>
        <v>1535</v>
      </c>
      <c r="N120" s="18">
        <f t="shared" si="16"/>
        <v>6213</v>
      </c>
      <c r="O120" s="18">
        <f t="shared" si="16"/>
        <v>5533</v>
      </c>
      <c r="P120" s="18">
        <f t="shared" si="16"/>
        <v>5245</v>
      </c>
    </row>
    <row r="121" spans="1:16">
      <c r="A121" s="15" t="s">
        <v>989</v>
      </c>
      <c r="B121" s="15">
        <v>9523</v>
      </c>
      <c r="C121" s="15">
        <v>1231</v>
      </c>
      <c r="D121" s="32">
        <v>0.1293</v>
      </c>
      <c r="E121" s="15">
        <v>589</v>
      </c>
      <c r="F121" s="15">
        <v>526</v>
      </c>
      <c r="G121" s="15">
        <v>542</v>
      </c>
      <c r="H121" s="15">
        <v>101</v>
      </c>
      <c r="I121" s="15">
        <v>102</v>
      </c>
      <c r="J121" s="15">
        <v>102</v>
      </c>
      <c r="K121" s="15">
        <v>77</v>
      </c>
      <c r="L121" s="15">
        <v>76</v>
      </c>
      <c r="M121" s="15">
        <v>70</v>
      </c>
      <c r="N121" s="15">
        <v>365</v>
      </c>
      <c r="O121" s="15">
        <v>393</v>
      </c>
      <c r="P121" s="15">
        <v>364</v>
      </c>
    </row>
    <row r="122" spans="1:16">
      <c r="A122" s="31" t="s">
        <v>262</v>
      </c>
      <c r="B122" s="31">
        <f>SUM(B120:B121)</f>
        <v>110360</v>
      </c>
      <c r="C122" s="31">
        <f>SUM(C120:C121)</f>
        <v>21819</v>
      </c>
      <c r="D122" s="33">
        <f>AVERAGE(D120:D121)</f>
        <v>0.16673554399674723</v>
      </c>
      <c r="E122" s="31">
        <f t="shared" ref="E122:P122" si="17">SUM(E120:E121)</f>
        <v>10709</v>
      </c>
      <c r="F122" s="31">
        <f t="shared" si="17"/>
        <v>9415</v>
      </c>
      <c r="G122" s="31">
        <f t="shared" si="17"/>
        <v>9380</v>
      </c>
      <c r="H122" s="31">
        <f t="shared" si="17"/>
        <v>2131</v>
      </c>
      <c r="I122" s="31">
        <f t="shared" si="17"/>
        <v>2037</v>
      </c>
      <c r="J122" s="31">
        <f t="shared" si="17"/>
        <v>1972</v>
      </c>
      <c r="K122" s="31">
        <f t="shared" si="17"/>
        <v>1957</v>
      </c>
      <c r="L122" s="31">
        <f t="shared" si="17"/>
        <v>1742</v>
      </c>
      <c r="M122" s="31">
        <f t="shared" si="17"/>
        <v>1605</v>
      </c>
      <c r="N122" s="31">
        <f t="shared" si="17"/>
        <v>6578</v>
      </c>
      <c r="O122" s="31">
        <f t="shared" si="17"/>
        <v>5926</v>
      </c>
      <c r="P122" s="31">
        <f t="shared" si="17"/>
        <v>5609</v>
      </c>
    </row>
  </sheetData>
  <mergeCells count="6">
    <mergeCell ref="E5:AB5"/>
    <mergeCell ref="E4:AB4"/>
    <mergeCell ref="A1:D1"/>
    <mergeCell ref="A2:D2"/>
    <mergeCell ref="A3:D3"/>
    <mergeCell ref="A4:D4"/>
  </mergeCells>
  <pageMargins left="0.7" right="0.7" top="0.75" bottom="0.75" header="0.3" footer="0.3"/>
  <pageSetup orientation="portrait" r:id="rId1"/>
  <headerFooter>
    <oddFooter>&amp;CPage &amp;P of &amp;N</oddFooter>
  </headerFooter>
  <rowBreaks count="15" manualBreakCount="15">
    <brk id="28" max="16383" man="1"/>
    <brk id="35" max="16383" man="1"/>
    <brk id="38" max="16383" man="1"/>
    <brk id="40" max="16383" man="1"/>
    <brk id="51" max="16383" man="1"/>
    <brk id="73" max="16383" man="1"/>
    <brk id="77" max="16383" man="1"/>
    <brk id="79" max="16383" man="1"/>
    <brk id="83" max="16383" man="1"/>
    <brk id="90" max="16383" man="1"/>
    <brk id="108" max="16383" man="1"/>
    <brk id="115" max="16383" man="1"/>
    <brk id="118" max="16383" man="1"/>
    <brk id="119" max="16383" man="1"/>
    <brk id="120" max="16383" man="1"/>
  </rowBreaks>
  <colBreaks count="12" manualBreakCount="12">
    <brk id="5" max="1048575" man="1"/>
    <brk id="6" max="1048575" man="1"/>
    <brk id="7" max="1048575" man="1"/>
    <brk id="8" max="1048575" man="1"/>
    <brk id="9" max="1048575" man="1"/>
    <brk id="10" max="1048575" man="1"/>
    <brk id="11" max="1048575" man="1"/>
    <brk id="12" max="1048575" man="1"/>
    <brk id="13" max="1048575" man="1"/>
    <brk id="14" max="1048575" man="1"/>
    <brk id="15" max="1048575" man="1"/>
    <brk id="16"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382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00FF"/>
  </sheetPr>
  <dimension ref="A1:U122"/>
  <sheetViews>
    <sheetView workbookViewId="0">
      <pane xSplit="4" ySplit="6" topLeftCell="E7" activePane="bottomRight" state="frozen"/>
      <selection pane="topRight" activeCell="G1" sqref="G1"/>
      <selection pane="bottomLeft" activeCell="A7" sqref="A7"/>
      <selection pane="bottomRight" activeCell="E5" sqref="E5:U5"/>
    </sheetView>
  </sheetViews>
  <sheetFormatPr defaultRowHeight="15"/>
  <cols>
    <col min="1" max="1" width="13.7109375" customWidth="1"/>
    <col min="2" max="4" width="6.7109375" customWidth="1"/>
    <col min="5" max="21" width="5.7109375" customWidth="1"/>
  </cols>
  <sheetData>
    <row r="1" spans="1:21">
      <c r="A1" s="56" t="s">
        <v>3</v>
      </c>
      <c r="B1" s="56"/>
      <c r="C1" s="56"/>
      <c r="D1" s="56"/>
    </row>
    <row r="2" spans="1:21">
      <c r="A2" s="56" t="s">
        <v>6</v>
      </c>
      <c r="B2" s="56"/>
      <c r="C2" s="56"/>
      <c r="D2" s="56"/>
    </row>
    <row r="3" spans="1:21">
      <c r="A3" s="57" t="s">
        <v>1</v>
      </c>
      <c r="B3" s="57"/>
      <c r="C3" s="57"/>
      <c r="D3" s="57"/>
    </row>
    <row r="4" spans="1:21">
      <c r="A4" s="57" t="s">
        <v>2</v>
      </c>
      <c r="B4" s="57"/>
      <c r="C4" s="57"/>
      <c r="D4" s="57"/>
      <c r="E4" s="56" t="s">
        <v>382</v>
      </c>
      <c r="F4" s="56"/>
      <c r="G4" s="56"/>
      <c r="H4" s="56"/>
      <c r="I4" s="56"/>
      <c r="J4" s="56"/>
      <c r="K4" s="56"/>
      <c r="L4" s="56"/>
      <c r="M4" s="56"/>
      <c r="N4" s="56"/>
      <c r="O4" s="56"/>
      <c r="P4" s="56"/>
      <c r="Q4" s="56"/>
      <c r="R4" s="56"/>
      <c r="S4" s="56"/>
      <c r="T4" s="56"/>
      <c r="U4" s="56"/>
    </row>
    <row r="5" spans="1:21" ht="25.5" customHeight="1">
      <c r="E5" s="55" t="s">
        <v>382</v>
      </c>
      <c r="F5" s="55"/>
      <c r="G5" s="55"/>
      <c r="H5" s="55"/>
      <c r="I5" s="55"/>
      <c r="J5" s="55"/>
      <c r="K5" s="55"/>
      <c r="L5" s="55"/>
      <c r="M5" s="55"/>
      <c r="N5" s="55"/>
      <c r="O5" s="55"/>
      <c r="P5" s="55"/>
      <c r="Q5" s="55"/>
      <c r="R5" s="55"/>
      <c r="S5" s="55"/>
      <c r="T5" s="55"/>
      <c r="U5" s="55"/>
    </row>
    <row r="6" spans="1:21" s="12" customFormat="1" ht="150" customHeight="1">
      <c r="B6" s="13" t="s">
        <v>7</v>
      </c>
      <c r="C6" s="13" t="s">
        <v>8</v>
      </c>
      <c r="D6" s="13" t="s">
        <v>9</v>
      </c>
      <c r="E6" s="21" t="s">
        <v>395</v>
      </c>
      <c r="F6" s="21" t="s">
        <v>396</v>
      </c>
      <c r="G6" s="21" t="s">
        <v>397</v>
      </c>
      <c r="H6" s="21" t="s">
        <v>398</v>
      </c>
      <c r="I6" s="21" t="s">
        <v>399</v>
      </c>
    </row>
    <row r="7" spans="1:21">
      <c r="A7" s="15" t="s">
        <v>25</v>
      </c>
      <c r="B7" s="16">
        <v>736</v>
      </c>
      <c r="C7" s="16">
        <v>28</v>
      </c>
      <c r="D7" s="17">
        <v>3.7999999999999999E-2</v>
      </c>
      <c r="E7" s="16">
        <v>23</v>
      </c>
      <c r="F7" s="16">
        <v>23</v>
      </c>
      <c r="G7" s="16">
        <v>21</v>
      </c>
      <c r="H7" s="16">
        <v>23</v>
      </c>
      <c r="I7" s="16">
        <v>23</v>
      </c>
    </row>
    <row r="8" spans="1:21" s="14" customFormat="1">
      <c r="A8" s="18" t="s">
        <v>26</v>
      </c>
      <c r="B8" s="19">
        <v>713</v>
      </c>
      <c r="C8" s="19">
        <v>42</v>
      </c>
      <c r="D8" s="20">
        <v>5.8900000000000001E-2</v>
      </c>
      <c r="E8" s="19">
        <v>37</v>
      </c>
      <c r="F8" s="19">
        <v>39</v>
      </c>
      <c r="G8" s="19">
        <v>35</v>
      </c>
      <c r="H8" s="19">
        <v>31</v>
      </c>
      <c r="I8" s="19">
        <v>35</v>
      </c>
    </row>
    <row r="9" spans="1:21" s="14" customFormat="1">
      <c r="A9" s="18" t="s">
        <v>27</v>
      </c>
      <c r="B9" s="19">
        <v>930</v>
      </c>
      <c r="C9" s="19">
        <v>20</v>
      </c>
      <c r="D9" s="20">
        <v>2.1499999999999998E-2</v>
      </c>
      <c r="E9" s="19">
        <v>13</v>
      </c>
      <c r="F9" s="19">
        <v>13</v>
      </c>
      <c r="G9" s="19">
        <v>13</v>
      </c>
      <c r="H9" s="19">
        <v>14</v>
      </c>
      <c r="I9" s="19">
        <v>16</v>
      </c>
    </row>
    <row r="10" spans="1:21" s="14" customFormat="1">
      <c r="A10" s="18" t="s">
        <v>28</v>
      </c>
      <c r="B10" s="19">
        <v>724</v>
      </c>
      <c r="C10" s="19">
        <v>32</v>
      </c>
      <c r="D10" s="20">
        <v>4.4200000000000003E-2</v>
      </c>
      <c r="E10" s="19">
        <v>24</v>
      </c>
      <c r="F10" s="19">
        <v>28</v>
      </c>
      <c r="G10" s="19">
        <v>22</v>
      </c>
      <c r="H10" s="19">
        <v>22</v>
      </c>
      <c r="I10" s="19">
        <v>24</v>
      </c>
    </row>
    <row r="11" spans="1:21" s="14" customFormat="1">
      <c r="A11" s="18" t="s">
        <v>29</v>
      </c>
      <c r="B11" s="19">
        <v>881</v>
      </c>
      <c r="C11" s="19">
        <v>23</v>
      </c>
      <c r="D11" s="20">
        <v>2.6100000000000002E-2</v>
      </c>
      <c r="E11" s="19">
        <v>17</v>
      </c>
      <c r="F11" s="19">
        <v>20</v>
      </c>
      <c r="G11" s="19">
        <v>16</v>
      </c>
      <c r="H11" s="19">
        <v>16</v>
      </c>
      <c r="I11" s="19">
        <v>17</v>
      </c>
    </row>
    <row r="12" spans="1:21" s="14" customFormat="1">
      <c r="A12" s="18" t="s">
        <v>30</v>
      </c>
      <c r="B12" s="19">
        <v>1183</v>
      </c>
      <c r="C12" s="19">
        <v>48</v>
      </c>
      <c r="D12" s="20">
        <v>4.0599999999999997E-2</v>
      </c>
      <c r="E12" s="19">
        <v>33</v>
      </c>
      <c r="F12" s="19">
        <v>36</v>
      </c>
      <c r="G12" s="19">
        <v>33</v>
      </c>
      <c r="H12" s="19">
        <v>32</v>
      </c>
      <c r="I12" s="19">
        <v>34</v>
      </c>
    </row>
    <row r="13" spans="1:21" s="14" customFormat="1">
      <c r="A13" s="18" t="s">
        <v>31</v>
      </c>
      <c r="B13" s="19">
        <v>1031</v>
      </c>
      <c r="C13" s="19">
        <v>46</v>
      </c>
      <c r="D13" s="20">
        <v>4.4600000000000001E-2</v>
      </c>
      <c r="E13" s="19">
        <v>39</v>
      </c>
      <c r="F13" s="19">
        <v>41</v>
      </c>
      <c r="G13" s="19">
        <v>40</v>
      </c>
      <c r="H13" s="19">
        <v>41</v>
      </c>
      <c r="I13" s="19">
        <v>40</v>
      </c>
    </row>
    <row r="14" spans="1:21" s="14" customFormat="1">
      <c r="A14" s="18" t="s">
        <v>32</v>
      </c>
      <c r="B14" s="19">
        <v>956</v>
      </c>
      <c r="C14" s="19">
        <v>40</v>
      </c>
      <c r="D14" s="20">
        <v>4.1799999999999997E-2</v>
      </c>
      <c r="E14" s="19">
        <v>36</v>
      </c>
      <c r="F14" s="19">
        <v>36</v>
      </c>
      <c r="G14" s="19">
        <v>36</v>
      </c>
      <c r="H14" s="19">
        <v>35</v>
      </c>
      <c r="I14" s="19">
        <v>35</v>
      </c>
    </row>
    <row r="15" spans="1:21" s="14" customFormat="1">
      <c r="A15" s="18" t="s">
        <v>33</v>
      </c>
      <c r="B15" s="19">
        <v>719</v>
      </c>
      <c r="C15" s="19">
        <v>34</v>
      </c>
      <c r="D15" s="20">
        <v>4.7300000000000002E-2</v>
      </c>
      <c r="E15" s="19">
        <v>25</v>
      </c>
      <c r="F15" s="19">
        <v>29</v>
      </c>
      <c r="G15" s="19">
        <v>28</v>
      </c>
      <c r="H15" s="19">
        <v>27</v>
      </c>
      <c r="I15" s="19">
        <v>29</v>
      </c>
    </row>
    <row r="16" spans="1:21" s="14" customFormat="1">
      <c r="A16" s="18" t="s">
        <v>34</v>
      </c>
      <c r="B16" s="19">
        <v>1124</v>
      </c>
      <c r="C16" s="19">
        <v>24</v>
      </c>
      <c r="D16" s="20">
        <v>2.1399999999999999E-2</v>
      </c>
      <c r="E16" s="19">
        <v>20</v>
      </c>
      <c r="F16" s="19">
        <v>17</v>
      </c>
      <c r="G16" s="19">
        <v>16</v>
      </c>
      <c r="H16" s="19">
        <v>15</v>
      </c>
      <c r="I16" s="19">
        <v>15</v>
      </c>
    </row>
    <row r="17" spans="1:9" s="14" customFormat="1">
      <c r="A17" s="18" t="s">
        <v>35</v>
      </c>
      <c r="B17" s="19">
        <v>983</v>
      </c>
      <c r="C17" s="19">
        <v>29</v>
      </c>
      <c r="D17" s="20">
        <v>2.9499999999999998E-2</v>
      </c>
      <c r="E17" s="19">
        <v>24</v>
      </c>
      <c r="F17" s="19">
        <v>24</v>
      </c>
      <c r="G17" s="19">
        <v>24</v>
      </c>
      <c r="H17" s="19">
        <v>22</v>
      </c>
      <c r="I17" s="19">
        <v>25</v>
      </c>
    </row>
    <row r="18" spans="1:9" s="14" customFormat="1">
      <c r="A18" s="18" t="s">
        <v>36</v>
      </c>
      <c r="B18" s="19">
        <v>989</v>
      </c>
      <c r="C18" s="19">
        <v>55</v>
      </c>
      <c r="D18" s="20">
        <v>5.5599999999999997E-2</v>
      </c>
      <c r="E18" s="19">
        <v>41</v>
      </c>
      <c r="F18" s="19">
        <v>43</v>
      </c>
      <c r="G18" s="19">
        <v>39</v>
      </c>
      <c r="H18" s="19">
        <v>41</v>
      </c>
      <c r="I18" s="19">
        <v>40</v>
      </c>
    </row>
    <row r="19" spans="1:9" s="14" customFormat="1">
      <c r="A19" s="18" t="s">
        <v>37</v>
      </c>
      <c r="B19" s="19">
        <v>718</v>
      </c>
      <c r="C19" s="19">
        <v>34</v>
      </c>
      <c r="D19" s="20">
        <v>4.7399999999999998E-2</v>
      </c>
      <c r="E19" s="19">
        <v>30</v>
      </c>
      <c r="F19" s="19">
        <v>32</v>
      </c>
      <c r="G19" s="19">
        <v>29</v>
      </c>
      <c r="H19" s="19">
        <v>30</v>
      </c>
      <c r="I19" s="19">
        <v>30</v>
      </c>
    </row>
    <row r="20" spans="1:9" s="14" customFormat="1">
      <c r="A20" s="18" t="s">
        <v>38</v>
      </c>
      <c r="B20" s="19">
        <v>1065</v>
      </c>
      <c r="C20" s="19">
        <v>19</v>
      </c>
      <c r="D20" s="20">
        <v>1.78E-2</v>
      </c>
      <c r="E20" s="19">
        <v>14</v>
      </c>
      <c r="F20" s="19">
        <v>16</v>
      </c>
      <c r="G20" s="19">
        <v>14</v>
      </c>
      <c r="H20" s="19">
        <v>14</v>
      </c>
      <c r="I20" s="19">
        <v>15</v>
      </c>
    </row>
    <row r="21" spans="1:9" s="14" customFormat="1">
      <c r="A21" s="18" t="s">
        <v>39</v>
      </c>
      <c r="B21" s="19">
        <v>908</v>
      </c>
      <c r="C21" s="19">
        <v>34</v>
      </c>
      <c r="D21" s="20">
        <v>3.7400000000000003E-2</v>
      </c>
      <c r="E21" s="19">
        <v>29</v>
      </c>
      <c r="F21" s="19">
        <v>29</v>
      </c>
      <c r="G21" s="19">
        <v>28</v>
      </c>
      <c r="H21" s="19">
        <v>28</v>
      </c>
      <c r="I21" s="19">
        <v>30</v>
      </c>
    </row>
    <row r="22" spans="1:9" s="14" customFormat="1">
      <c r="A22" s="18" t="s">
        <v>40</v>
      </c>
      <c r="B22" s="19">
        <v>1160</v>
      </c>
      <c r="C22" s="19">
        <v>30</v>
      </c>
      <c r="D22" s="20">
        <v>2.5899999999999999E-2</v>
      </c>
      <c r="E22" s="19">
        <v>27</v>
      </c>
      <c r="F22" s="19">
        <v>29</v>
      </c>
      <c r="G22" s="19">
        <v>27</v>
      </c>
      <c r="H22" s="19">
        <v>28</v>
      </c>
      <c r="I22" s="19">
        <v>28</v>
      </c>
    </row>
    <row r="23" spans="1:9" s="14" customFormat="1">
      <c r="A23" s="18" t="s">
        <v>41</v>
      </c>
      <c r="B23" s="19">
        <v>920</v>
      </c>
      <c r="C23" s="19">
        <v>32</v>
      </c>
      <c r="D23" s="20">
        <v>3.4799999999999998E-2</v>
      </c>
      <c r="E23" s="19">
        <v>25</v>
      </c>
      <c r="F23" s="19">
        <v>26</v>
      </c>
      <c r="G23" s="19">
        <v>23</v>
      </c>
      <c r="H23" s="19">
        <v>23</v>
      </c>
      <c r="I23" s="19">
        <v>25</v>
      </c>
    </row>
    <row r="24" spans="1:9" s="14" customFormat="1">
      <c r="A24" s="18" t="s">
        <v>42</v>
      </c>
      <c r="B24" s="19">
        <v>767</v>
      </c>
      <c r="C24" s="19">
        <v>23</v>
      </c>
      <c r="D24" s="20">
        <v>0.03</v>
      </c>
      <c r="E24" s="19">
        <v>20</v>
      </c>
      <c r="F24" s="19">
        <v>22</v>
      </c>
      <c r="G24" s="19">
        <v>17</v>
      </c>
      <c r="H24" s="19">
        <v>19</v>
      </c>
      <c r="I24" s="19">
        <v>17</v>
      </c>
    </row>
    <row r="25" spans="1:9" s="14" customFormat="1">
      <c r="A25" s="18" t="s">
        <v>43</v>
      </c>
      <c r="B25" s="19">
        <v>1515</v>
      </c>
      <c r="C25" s="19">
        <v>55</v>
      </c>
      <c r="D25" s="20">
        <v>3.6299999999999999E-2</v>
      </c>
      <c r="E25" s="19">
        <v>39</v>
      </c>
      <c r="F25" s="19">
        <v>42</v>
      </c>
      <c r="G25" s="19">
        <v>36</v>
      </c>
      <c r="H25" s="19">
        <v>42</v>
      </c>
      <c r="I25" s="19">
        <v>38</v>
      </c>
    </row>
    <row r="26" spans="1:9" s="14" customFormat="1">
      <c r="A26" s="18" t="s">
        <v>44</v>
      </c>
      <c r="B26" s="19">
        <v>948</v>
      </c>
      <c r="C26" s="19">
        <v>21</v>
      </c>
      <c r="D26" s="20">
        <v>2.2200000000000001E-2</v>
      </c>
      <c r="E26" s="19">
        <v>17</v>
      </c>
      <c r="F26" s="19">
        <v>17</v>
      </c>
      <c r="G26" s="19">
        <v>16</v>
      </c>
      <c r="H26" s="19">
        <v>16</v>
      </c>
      <c r="I26" s="19">
        <v>17</v>
      </c>
    </row>
    <row r="27" spans="1:9" s="14" customFormat="1">
      <c r="A27" s="18" t="s">
        <v>45</v>
      </c>
      <c r="B27" s="19">
        <v>1636</v>
      </c>
      <c r="C27" s="19">
        <v>47</v>
      </c>
      <c r="D27" s="20">
        <v>2.87E-2</v>
      </c>
      <c r="E27" s="19">
        <v>33</v>
      </c>
      <c r="F27" s="19">
        <v>36</v>
      </c>
      <c r="G27" s="19">
        <v>32</v>
      </c>
      <c r="H27" s="19">
        <v>41</v>
      </c>
      <c r="I27" s="19">
        <v>35</v>
      </c>
    </row>
    <row r="28" spans="1:9" s="22" customFormat="1" ht="34.5" customHeight="1">
      <c r="A28" s="25" t="s">
        <v>246</v>
      </c>
      <c r="B28" s="23">
        <f>SUM(B7:B27)</f>
        <v>20606</v>
      </c>
      <c r="C28" s="23">
        <f>SUM(C7:C27)</f>
        <v>716</v>
      </c>
      <c r="D28" s="24">
        <f>C28/B28</f>
        <v>3.4747161021061825E-2</v>
      </c>
      <c r="E28" s="23">
        <f>SUM(E7:E27)</f>
        <v>566</v>
      </c>
      <c r="F28" s="23">
        <f>SUM(F7:F27)</f>
        <v>598</v>
      </c>
      <c r="G28" s="23">
        <f>SUM(G7:G27)</f>
        <v>545</v>
      </c>
      <c r="H28" s="23">
        <f>SUM(H7:H27)</f>
        <v>560</v>
      </c>
      <c r="I28" s="23">
        <f>SUM(I7:I27)</f>
        <v>568</v>
      </c>
    </row>
    <row r="29" spans="1:9" s="14" customFormat="1">
      <c r="A29" s="18" t="s">
        <v>46</v>
      </c>
      <c r="B29" s="19">
        <v>984</v>
      </c>
      <c r="C29" s="19">
        <v>39</v>
      </c>
      <c r="D29" s="20">
        <v>3.9600000000000003E-2</v>
      </c>
      <c r="E29" s="19">
        <v>30</v>
      </c>
      <c r="F29" s="19">
        <v>31</v>
      </c>
      <c r="G29" s="19">
        <v>32</v>
      </c>
      <c r="H29" s="19">
        <v>32</v>
      </c>
      <c r="I29" s="19">
        <v>33</v>
      </c>
    </row>
    <row r="30" spans="1:9" s="14" customFormat="1">
      <c r="A30" s="18" t="s">
        <v>47</v>
      </c>
      <c r="B30" s="19">
        <v>2008</v>
      </c>
      <c r="C30" s="19">
        <v>37</v>
      </c>
      <c r="D30" s="20">
        <v>1.84E-2</v>
      </c>
      <c r="E30" s="19">
        <v>26</v>
      </c>
      <c r="F30" s="19">
        <v>29</v>
      </c>
      <c r="G30" s="19">
        <v>26</v>
      </c>
      <c r="H30" s="19">
        <v>27</v>
      </c>
      <c r="I30" s="19">
        <v>27</v>
      </c>
    </row>
    <row r="31" spans="1:9" s="14" customFormat="1">
      <c r="A31" s="18" t="s">
        <v>48</v>
      </c>
      <c r="B31" s="19">
        <v>2076</v>
      </c>
      <c r="C31" s="19">
        <v>36</v>
      </c>
      <c r="D31" s="20">
        <v>1.7299999999999999E-2</v>
      </c>
      <c r="E31" s="19">
        <v>23</v>
      </c>
      <c r="F31" s="19">
        <v>24</v>
      </c>
      <c r="G31" s="19">
        <v>23</v>
      </c>
      <c r="H31" s="19">
        <v>21</v>
      </c>
      <c r="I31" s="19">
        <v>25</v>
      </c>
    </row>
    <row r="32" spans="1:9" s="14" customFormat="1">
      <c r="A32" s="18" t="s">
        <v>49</v>
      </c>
      <c r="B32" s="19">
        <v>1443</v>
      </c>
      <c r="C32" s="19">
        <v>54</v>
      </c>
      <c r="D32" s="20">
        <v>3.7400000000000003E-2</v>
      </c>
      <c r="E32" s="19">
        <v>35</v>
      </c>
      <c r="F32" s="19">
        <v>40</v>
      </c>
      <c r="G32" s="19">
        <v>34</v>
      </c>
      <c r="H32" s="19">
        <v>36</v>
      </c>
      <c r="I32" s="19">
        <v>40</v>
      </c>
    </row>
    <row r="33" spans="1:9" s="14" customFormat="1">
      <c r="A33" s="18" t="s">
        <v>50</v>
      </c>
      <c r="B33" s="19">
        <v>1307</v>
      </c>
      <c r="C33" s="19">
        <v>22</v>
      </c>
      <c r="D33" s="20">
        <v>1.6799999999999999E-2</v>
      </c>
      <c r="E33" s="19">
        <v>14</v>
      </c>
      <c r="F33" s="19">
        <v>15</v>
      </c>
      <c r="G33" s="19">
        <v>14</v>
      </c>
      <c r="H33" s="19">
        <v>15</v>
      </c>
      <c r="I33" s="19">
        <v>16</v>
      </c>
    </row>
    <row r="34" spans="1:9" s="14" customFormat="1">
      <c r="A34" s="18" t="s">
        <v>51</v>
      </c>
      <c r="B34" s="19">
        <v>870</v>
      </c>
      <c r="C34" s="19">
        <v>9</v>
      </c>
      <c r="D34" s="20">
        <v>1.03E-2</v>
      </c>
      <c r="E34" s="19">
        <v>9</v>
      </c>
      <c r="F34" s="19">
        <v>9</v>
      </c>
      <c r="G34" s="19">
        <v>8</v>
      </c>
      <c r="H34" s="19">
        <v>8</v>
      </c>
      <c r="I34" s="19">
        <v>9</v>
      </c>
    </row>
    <row r="35" spans="1:9" s="22" customFormat="1" ht="34.5" customHeight="1">
      <c r="A35" s="25" t="s">
        <v>247</v>
      </c>
      <c r="B35" s="23">
        <f>SUM(B29:B34)</f>
        <v>8688</v>
      </c>
      <c r="C35" s="23">
        <f>SUM(C29:C34)</f>
        <v>197</v>
      </c>
      <c r="D35" s="24">
        <f>C35/B35</f>
        <v>2.2674953959484347E-2</v>
      </c>
      <c r="E35" s="23">
        <f>SUM(E29:E34)</f>
        <v>137</v>
      </c>
      <c r="F35" s="23">
        <f>SUM(F29:F34)</f>
        <v>148</v>
      </c>
      <c r="G35" s="23">
        <f>SUM(G29:G34)</f>
        <v>137</v>
      </c>
      <c r="H35" s="23">
        <f>SUM(H29:H34)</f>
        <v>139</v>
      </c>
      <c r="I35" s="23">
        <f>SUM(I29:I34)</f>
        <v>150</v>
      </c>
    </row>
    <row r="36" spans="1:9" s="14" customFormat="1">
      <c r="A36" s="18" t="s">
        <v>52</v>
      </c>
      <c r="B36" s="19">
        <v>613</v>
      </c>
      <c r="C36" s="19">
        <v>11</v>
      </c>
      <c r="D36" s="20">
        <v>1.7899999999999999E-2</v>
      </c>
      <c r="E36" s="19">
        <v>7</v>
      </c>
      <c r="F36" s="19">
        <v>5</v>
      </c>
      <c r="G36" s="19">
        <v>5</v>
      </c>
      <c r="H36" s="19">
        <v>5</v>
      </c>
      <c r="I36" s="19">
        <v>7</v>
      </c>
    </row>
    <row r="37" spans="1:9" s="14" customFormat="1">
      <c r="A37" s="18" t="s">
        <v>53</v>
      </c>
      <c r="B37" s="19">
        <v>674</v>
      </c>
      <c r="C37" s="19">
        <v>16</v>
      </c>
      <c r="D37" s="20">
        <v>2.3699999999999999E-2</v>
      </c>
      <c r="E37" s="19">
        <v>13</v>
      </c>
      <c r="F37" s="19">
        <v>14</v>
      </c>
      <c r="G37" s="19">
        <v>12</v>
      </c>
      <c r="H37" s="19">
        <v>13</v>
      </c>
      <c r="I37" s="19">
        <v>13</v>
      </c>
    </row>
    <row r="38" spans="1:9" s="22" customFormat="1" ht="34.5" customHeight="1">
      <c r="A38" s="25" t="s">
        <v>248</v>
      </c>
      <c r="B38" s="23">
        <f>SUM(B36:B37)</f>
        <v>1287</v>
      </c>
      <c r="C38" s="23">
        <f>SUM(C36:C37)</f>
        <v>27</v>
      </c>
      <c r="D38" s="24">
        <f>C38/B38</f>
        <v>2.097902097902098E-2</v>
      </c>
      <c r="E38" s="23">
        <f>SUM(E36:E37)</f>
        <v>20</v>
      </c>
      <c r="F38" s="23">
        <f>SUM(F36:F37)</f>
        <v>19</v>
      </c>
      <c r="G38" s="23">
        <f>SUM(G36:G37)</f>
        <v>17</v>
      </c>
      <c r="H38" s="23">
        <f>SUM(H36:H37)</f>
        <v>18</v>
      </c>
      <c r="I38" s="23">
        <f>SUM(I36:I37)</f>
        <v>20</v>
      </c>
    </row>
    <row r="39" spans="1:9" s="14" customFormat="1">
      <c r="A39" s="18" t="s">
        <v>54</v>
      </c>
      <c r="B39" s="19">
        <v>1240</v>
      </c>
      <c r="C39" s="19">
        <v>29</v>
      </c>
      <c r="D39" s="20">
        <v>2.3400000000000001E-2</v>
      </c>
      <c r="E39" s="19">
        <v>18</v>
      </c>
      <c r="F39" s="19">
        <v>19</v>
      </c>
      <c r="G39" s="19">
        <v>19</v>
      </c>
      <c r="H39" s="19">
        <v>19</v>
      </c>
      <c r="I39" s="19">
        <v>24</v>
      </c>
    </row>
    <row r="40" spans="1:9" s="22" customFormat="1" ht="34.5" customHeight="1">
      <c r="A40" s="25" t="s">
        <v>249</v>
      </c>
      <c r="B40" s="23">
        <f>SUM(B39:B39)</f>
        <v>1240</v>
      </c>
      <c r="C40" s="23">
        <f>SUM(C39:C39)</f>
        <v>29</v>
      </c>
      <c r="D40" s="24">
        <f>C40/B40</f>
        <v>2.3387096774193549E-2</v>
      </c>
      <c r="E40" s="23">
        <f>SUM(E39:E39)</f>
        <v>18</v>
      </c>
      <c r="F40" s="23">
        <f>SUM(F39:F39)</f>
        <v>19</v>
      </c>
      <c r="G40" s="23">
        <f>SUM(G39:G39)</f>
        <v>19</v>
      </c>
      <c r="H40" s="23">
        <f>SUM(H39:H39)</f>
        <v>19</v>
      </c>
      <c r="I40" s="23">
        <f>SUM(I39:I39)</f>
        <v>24</v>
      </c>
    </row>
    <row r="41" spans="1:9" s="14" customFormat="1">
      <c r="A41" s="18" t="s">
        <v>55</v>
      </c>
      <c r="B41" s="19">
        <v>1370</v>
      </c>
      <c r="C41" s="19">
        <v>52</v>
      </c>
      <c r="D41" s="20">
        <v>3.7999999999999999E-2</v>
      </c>
      <c r="E41" s="19">
        <v>42</v>
      </c>
      <c r="F41" s="19">
        <v>40</v>
      </c>
      <c r="G41" s="19">
        <v>35</v>
      </c>
      <c r="H41" s="19">
        <v>35</v>
      </c>
      <c r="I41" s="19">
        <v>38</v>
      </c>
    </row>
    <row r="42" spans="1:9" s="14" customFormat="1">
      <c r="A42" s="18" t="s">
        <v>56</v>
      </c>
      <c r="B42" s="19">
        <v>1149</v>
      </c>
      <c r="C42" s="19">
        <v>26</v>
      </c>
      <c r="D42" s="20">
        <v>2.2599999999999999E-2</v>
      </c>
      <c r="E42" s="19">
        <v>18</v>
      </c>
      <c r="F42" s="19">
        <v>18</v>
      </c>
      <c r="G42" s="19">
        <v>18</v>
      </c>
      <c r="H42" s="19">
        <v>16</v>
      </c>
      <c r="I42" s="19">
        <v>20</v>
      </c>
    </row>
    <row r="43" spans="1:9" s="14" customFormat="1">
      <c r="A43" s="18" t="s">
        <v>57</v>
      </c>
      <c r="B43" s="19">
        <v>1031</v>
      </c>
      <c r="C43" s="19">
        <v>31</v>
      </c>
      <c r="D43" s="20">
        <v>3.0099999999999998E-2</v>
      </c>
      <c r="E43" s="19">
        <v>25</v>
      </c>
      <c r="F43" s="19">
        <v>24</v>
      </c>
      <c r="G43" s="19">
        <v>24</v>
      </c>
      <c r="H43" s="19">
        <v>24</v>
      </c>
      <c r="I43" s="19">
        <v>24</v>
      </c>
    </row>
    <row r="44" spans="1:9" s="14" customFormat="1">
      <c r="A44" s="18" t="s">
        <v>58</v>
      </c>
      <c r="B44" s="19">
        <v>808</v>
      </c>
      <c r="C44" s="19">
        <v>20</v>
      </c>
      <c r="D44" s="20">
        <v>2.4799999999999999E-2</v>
      </c>
      <c r="E44" s="19">
        <v>18</v>
      </c>
      <c r="F44" s="19">
        <v>17</v>
      </c>
      <c r="G44" s="19">
        <v>17</v>
      </c>
      <c r="H44" s="19">
        <v>17</v>
      </c>
      <c r="I44" s="19">
        <v>17</v>
      </c>
    </row>
    <row r="45" spans="1:9" s="14" customFormat="1">
      <c r="A45" s="18" t="s">
        <v>59</v>
      </c>
      <c r="B45" s="19">
        <v>1026</v>
      </c>
      <c r="C45" s="19">
        <v>21</v>
      </c>
      <c r="D45" s="20">
        <v>2.0500000000000001E-2</v>
      </c>
      <c r="E45" s="19">
        <v>21</v>
      </c>
      <c r="F45" s="19">
        <v>20</v>
      </c>
      <c r="G45" s="19">
        <v>20</v>
      </c>
      <c r="H45" s="19">
        <v>20</v>
      </c>
      <c r="I45" s="19">
        <v>20</v>
      </c>
    </row>
    <row r="46" spans="1:9" s="14" customFormat="1">
      <c r="A46" s="18" t="s">
        <v>60</v>
      </c>
      <c r="B46" s="19">
        <v>853</v>
      </c>
      <c r="C46" s="19">
        <v>24</v>
      </c>
      <c r="D46" s="20">
        <v>2.81E-2</v>
      </c>
      <c r="E46" s="19">
        <v>21</v>
      </c>
      <c r="F46" s="19">
        <v>23</v>
      </c>
      <c r="G46" s="19">
        <v>21</v>
      </c>
      <c r="H46" s="19">
        <v>21</v>
      </c>
      <c r="I46" s="19">
        <v>21</v>
      </c>
    </row>
    <row r="47" spans="1:9" s="14" customFormat="1">
      <c r="A47" s="18" t="s">
        <v>61</v>
      </c>
      <c r="B47" s="19">
        <v>2109</v>
      </c>
      <c r="C47" s="19">
        <v>40</v>
      </c>
      <c r="D47" s="20">
        <v>1.9E-2</v>
      </c>
      <c r="E47" s="19">
        <v>25</v>
      </c>
      <c r="F47" s="19">
        <v>25</v>
      </c>
      <c r="G47" s="19">
        <v>23</v>
      </c>
      <c r="H47" s="19">
        <v>25</v>
      </c>
      <c r="I47" s="19">
        <v>27</v>
      </c>
    </row>
    <row r="48" spans="1:9" s="14" customFormat="1">
      <c r="A48" s="18" t="s">
        <v>62</v>
      </c>
      <c r="B48" s="19">
        <v>937</v>
      </c>
      <c r="C48" s="19">
        <v>22</v>
      </c>
      <c r="D48" s="20">
        <v>2.35E-2</v>
      </c>
      <c r="E48" s="19">
        <v>20</v>
      </c>
      <c r="F48" s="19">
        <v>20</v>
      </c>
      <c r="G48" s="19">
        <v>19</v>
      </c>
      <c r="H48" s="19">
        <v>19</v>
      </c>
      <c r="I48" s="19">
        <v>21</v>
      </c>
    </row>
    <row r="49" spans="1:9" s="14" customFormat="1">
      <c r="A49" s="18" t="s">
        <v>63</v>
      </c>
      <c r="B49" s="19">
        <v>907</v>
      </c>
      <c r="C49" s="19">
        <v>19</v>
      </c>
      <c r="D49" s="20">
        <v>2.0899999999999998E-2</v>
      </c>
      <c r="E49" s="19">
        <v>13</v>
      </c>
      <c r="F49" s="19">
        <v>14</v>
      </c>
      <c r="G49" s="19">
        <v>14</v>
      </c>
      <c r="H49" s="19">
        <v>14</v>
      </c>
      <c r="I49" s="19">
        <v>14</v>
      </c>
    </row>
    <row r="50" spans="1:9" s="14" customFormat="1">
      <c r="A50" s="18" t="s">
        <v>64</v>
      </c>
      <c r="B50" s="19">
        <v>1054</v>
      </c>
      <c r="C50" s="19">
        <v>24</v>
      </c>
      <c r="D50" s="20">
        <v>2.2800000000000001E-2</v>
      </c>
      <c r="E50" s="19">
        <v>22</v>
      </c>
      <c r="F50" s="19">
        <v>21</v>
      </c>
      <c r="G50" s="19">
        <v>22</v>
      </c>
      <c r="H50" s="19">
        <v>21</v>
      </c>
      <c r="I50" s="19">
        <v>21</v>
      </c>
    </row>
    <row r="51" spans="1:9" s="22" customFormat="1" ht="34.5" customHeight="1">
      <c r="A51" s="25" t="s">
        <v>250</v>
      </c>
      <c r="B51" s="23">
        <f>SUM(B41:B50)</f>
        <v>11244</v>
      </c>
      <c r="C51" s="23">
        <f>SUM(C41:C50)</f>
        <v>279</v>
      </c>
      <c r="D51" s="24">
        <f>C51/B51</f>
        <v>2.4813233724653147E-2</v>
      </c>
      <c r="E51" s="23">
        <f>SUM(E41:E50)</f>
        <v>225</v>
      </c>
      <c r="F51" s="23">
        <f>SUM(F41:F50)</f>
        <v>222</v>
      </c>
      <c r="G51" s="23">
        <f>SUM(G41:G50)</f>
        <v>213</v>
      </c>
      <c r="H51" s="23">
        <f>SUM(H41:H50)</f>
        <v>212</v>
      </c>
      <c r="I51" s="23">
        <f>SUM(I41:I50)</f>
        <v>223</v>
      </c>
    </row>
    <row r="52" spans="1:9" s="14" customFormat="1">
      <c r="A52" s="18" t="s">
        <v>159</v>
      </c>
      <c r="B52" s="19">
        <v>762</v>
      </c>
      <c r="C52" s="19">
        <v>26</v>
      </c>
      <c r="D52" s="20">
        <v>3.4099999999999998E-2</v>
      </c>
      <c r="E52" s="19">
        <v>21</v>
      </c>
      <c r="F52" s="19">
        <v>21</v>
      </c>
      <c r="G52" s="19">
        <v>19</v>
      </c>
      <c r="H52" s="19">
        <v>20</v>
      </c>
      <c r="I52" s="19">
        <v>21</v>
      </c>
    </row>
    <row r="53" spans="1:9" s="14" customFormat="1">
      <c r="A53" s="18" t="s">
        <v>160</v>
      </c>
      <c r="B53" s="19">
        <v>709</v>
      </c>
      <c r="C53" s="19">
        <v>28</v>
      </c>
      <c r="D53" s="20">
        <v>3.95E-2</v>
      </c>
      <c r="E53" s="19">
        <v>22</v>
      </c>
      <c r="F53" s="19">
        <v>25</v>
      </c>
      <c r="G53" s="19">
        <v>21</v>
      </c>
      <c r="H53" s="19">
        <v>21</v>
      </c>
      <c r="I53" s="19">
        <v>23</v>
      </c>
    </row>
    <row r="54" spans="1:9" s="14" customFormat="1">
      <c r="A54" s="18" t="s">
        <v>161</v>
      </c>
      <c r="B54" s="19">
        <v>706</v>
      </c>
      <c r="C54" s="19">
        <v>14</v>
      </c>
      <c r="D54" s="20">
        <v>1.9800000000000002E-2</v>
      </c>
      <c r="E54" s="19">
        <v>11</v>
      </c>
      <c r="F54" s="19">
        <v>12</v>
      </c>
      <c r="G54" s="19">
        <v>11</v>
      </c>
      <c r="H54" s="19">
        <v>12</v>
      </c>
      <c r="I54" s="19">
        <v>12</v>
      </c>
    </row>
    <row r="55" spans="1:9" s="14" customFormat="1">
      <c r="A55" s="18" t="s">
        <v>162</v>
      </c>
      <c r="B55" s="19">
        <v>766</v>
      </c>
      <c r="C55" s="19">
        <v>20</v>
      </c>
      <c r="D55" s="20">
        <v>2.6100000000000002E-2</v>
      </c>
      <c r="E55" s="19">
        <v>17</v>
      </c>
      <c r="F55" s="19">
        <v>17</v>
      </c>
      <c r="G55" s="19">
        <v>16</v>
      </c>
      <c r="H55" s="19">
        <v>15</v>
      </c>
      <c r="I55" s="19">
        <v>17</v>
      </c>
    </row>
    <row r="56" spans="1:9" s="14" customFormat="1">
      <c r="A56" s="18" t="s">
        <v>163</v>
      </c>
      <c r="B56" s="19">
        <v>1240</v>
      </c>
      <c r="C56" s="19">
        <v>41</v>
      </c>
      <c r="D56" s="20">
        <v>3.3099999999999997E-2</v>
      </c>
      <c r="E56" s="19">
        <v>34</v>
      </c>
      <c r="F56" s="19">
        <v>36</v>
      </c>
      <c r="G56" s="19">
        <v>34</v>
      </c>
      <c r="H56" s="19">
        <v>33</v>
      </c>
      <c r="I56" s="19">
        <v>32</v>
      </c>
    </row>
    <row r="57" spans="1:9" s="14" customFormat="1">
      <c r="A57" s="18" t="s">
        <v>164</v>
      </c>
      <c r="B57" s="19">
        <v>654</v>
      </c>
      <c r="C57" s="19">
        <v>31</v>
      </c>
      <c r="D57" s="20">
        <v>4.7399999999999998E-2</v>
      </c>
      <c r="E57" s="19">
        <v>21</v>
      </c>
      <c r="F57" s="19">
        <v>22</v>
      </c>
      <c r="G57" s="19">
        <v>20</v>
      </c>
      <c r="H57" s="19">
        <v>21</v>
      </c>
      <c r="I57" s="19">
        <v>24</v>
      </c>
    </row>
    <row r="58" spans="1:9" s="14" customFormat="1">
      <c r="A58" s="18" t="s">
        <v>165</v>
      </c>
      <c r="B58" s="19">
        <v>821</v>
      </c>
      <c r="C58" s="19">
        <v>29</v>
      </c>
      <c r="D58" s="20">
        <v>3.5299999999999998E-2</v>
      </c>
      <c r="E58" s="19">
        <v>26</v>
      </c>
      <c r="F58" s="19">
        <v>24</v>
      </c>
      <c r="G58" s="19">
        <v>23</v>
      </c>
      <c r="H58" s="19">
        <v>22</v>
      </c>
      <c r="I58" s="19">
        <v>24</v>
      </c>
    </row>
    <row r="59" spans="1:9" s="14" customFormat="1">
      <c r="A59" s="18" t="s">
        <v>166</v>
      </c>
      <c r="B59" s="19">
        <v>454</v>
      </c>
      <c r="C59" s="19">
        <v>18</v>
      </c>
      <c r="D59" s="20">
        <v>3.9600000000000003E-2</v>
      </c>
      <c r="E59" s="19">
        <v>15</v>
      </c>
      <c r="F59" s="19">
        <v>14</v>
      </c>
      <c r="G59" s="19">
        <v>13</v>
      </c>
      <c r="H59" s="19">
        <v>14</v>
      </c>
      <c r="I59" s="19">
        <v>15</v>
      </c>
    </row>
    <row r="60" spans="1:9" s="14" customFormat="1">
      <c r="A60" s="18" t="s">
        <v>167</v>
      </c>
      <c r="B60" s="19">
        <v>742</v>
      </c>
      <c r="C60" s="19">
        <v>36</v>
      </c>
      <c r="D60" s="20">
        <v>4.8500000000000001E-2</v>
      </c>
      <c r="E60" s="19">
        <v>31</v>
      </c>
      <c r="F60" s="19">
        <v>30</v>
      </c>
      <c r="G60" s="19">
        <v>28</v>
      </c>
      <c r="H60" s="19">
        <v>27</v>
      </c>
      <c r="I60" s="19">
        <v>28</v>
      </c>
    </row>
    <row r="61" spans="1:9" s="14" customFormat="1">
      <c r="A61" s="18" t="s">
        <v>168</v>
      </c>
      <c r="B61" s="19">
        <v>397</v>
      </c>
      <c r="C61" s="19">
        <v>26</v>
      </c>
      <c r="D61" s="20">
        <v>6.5500000000000003E-2</v>
      </c>
      <c r="E61" s="19">
        <v>22</v>
      </c>
      <c r="F61" s="19">
        <v>22</v>
      </c>
      <c r="G61" s="19">
        <v>22</v>
      </c>
      <c r="H61" s="19">
        <v>22</v>
      </c>
      <c r="I61" s="19">
        <v>24</v>
      </c>
    </row>
    <row r="62" spans="1:9" s="14" customFormat="1">
      <c r="A62" s="18" t="s">
        <v>169</v>
      </c>
      <c r="B62" s="19">
        <v>859</v>
      </c>
      <c r="C62" s="19">
        <v>24</v>
      </c>
      <c r="D62" s="20">
        <v>2.7900000000000001E-2</v>
      </c>
      <c r="E62" s="19">
        <v>20</v>
      </c>
      <c r="F62" s="19">
        <v>18</v>
      </c>
      <c r="G62" s="19">
        <v>16</v>
      </c>
      <c r="H62" s="19">
        <v>19</v>
      </c>
      <c r="I62" s="19">
        <v>21</v>
      </c>
    </row>
    <row r="63" spans="1:9" s="14" customFormat="1">
      <c r="A63" s="18" t="s">
        <v>170</v>
      </c>
      <c r="B63" s="19">
        <v>735</v>
      </c>
      <c r="C63" s="19">
        <v>42</v>
      </c>
      <c r="D63" s="20">
        <v>5.7099999999999998E-2</v>
      </c>
      <c r="E63" s="19">
        <v>35</v>
      </c>
      <c r="F63" s="19">
        <v>33</v>
      </c>
      <c r="G63" s="19">
        <v>31</v>
      </c>
      <c r="H63" s="19">
        <v>33</v>
      </c>
      <c r="I63" s="19">
        <v>33</v>
      </c>
    </row>
    <row r="64" spans="1:9" s="14" customFormat="1">
      <c r="A64" s="18" t="s">
        <v>171</v>
      </c>
      <c r="B64" s="19">
        <v>893</v>
      </c>
      <c r="C64" s="19">
        <v>41</v>
      </c>
      <c r="D64" s="20">
        <v>4.5900000000000003E-2</v>
      </c>
      <c r="E64" s="19">
        <v>29</v>
      </c>
      <c r="F64" s="19">
        <v>27</v>
      </c>
      <c r="G64" s="19">
        <v>24</v>
      </c>
      <c r="H64" s="19">
        <v>27</v>
      </c>
      <c r="I64" s="19">
        <v>30</v>
      </c>
    </row>
    <row r="65" spans="1:9" s="14" customFormat="1">
      <c r="A65" s="18" t="s">
        <v>172</v>
      </c>
      <c r="B65" s="19">
        <v>749</v>
      </c>
      <c r="C65" s="19">
        <v>9</v>
      </c>
      <c r="D65" s="20">
        <v>1.2E-2</v>
      </c>
      <c r="E65" s="19">
        <v>7</v>
      </c>
      <c r="F65" s="19">
        <v>8</v>
      </c>
      <c r="G65" s="19">
        <v>7</v>
      </c>
      <c r="H65" s="19">
        <v>7</v>
      </c>
      <c r="I65" s="19">
        <v>7</v>
      </c>
    </row>
    <row r="66" spans="1:9" s="14" customFormat="1">
      <c r="A66" s="18" t="s">
        <v>173</v>
      </c>
      <c r="B66" s="19">
        <v>593</v>
      </c>
      <c r="C66" s="19">
        <v>30</v>
      </c>
      <c r="D66" s="20">
        <v>5.0599999999999999E-2</v>
      </c>
      <c r="E66" s="19">
        <v>23</v>
      </c>
      <c r="F66" s="19">
        <v>22</v>
      </c>
      <c r="G66" s="19">
        <v>20</v>
      </c>
      <c r="H66" s="19">
        <v>21</v>
      </c>
      <c r="I66" s="19">
        <v>22</v>
      </c>
    </row>
    <row r="67" spans="1:9" s="14" customFormat="1">
      <c r="A67" s="18" t="s">
        <v>174</v>
      </c>
      <c r="B67" s="19">
        <v>747</v>
      </c>
      <c r="C67" s="19">
        <v>15</v>
      </c>
      <c r="D67" s="20">
        <v>2.01E-2</v>
      </c>
      <c r="E67" s="19">
        <v>13</v>
      </c>
      <c r="F67" s="19">
        <v>14</v>
      </c>
      <c r="G67" s="19">
        <v>12</v>
      </c>
      <c r="H67" s="19">
        <v>14</v>
      </c>
      <c r="I67" s="19">
        <v>13</v>
      </c>
    </row>
    <row r="68" spans="1:9" s="14" customFormat="1">
      <c r="A68" s="18" t="s">
        <v>175</v>
      </c>
      <c r="B68" s="19">
        <v>1497</v>
      </c>
      <c r="C68" s="19">
        <v>38</v>
      </c>
      <c r="D68" s="20">
        <v>2.5399999999999999E-2</v>
      </c>
      <c r="E68" s="19">
        <v>30</v>
      </c>
      <c r="F68" s="19">
        <v>31</v>
      </c>
      <c r="G68" s="19">
        <v>26</v>
      </c>
      <c r="H68" s="19">
        <v>30</v>
      </c>
      <c r="I68" s="19">
        <v>31</v>
      </c>
    </row>
    <row r="69" spans="1:9" s="14" customFormat="1">
      <c r="A69" s="18" t="s">
        <v>176</v>
      </c>
      <c r="B69" s="19">
        <v>905</v>
      </c>
      <c r="C69" s="19">
        <v>28</v>
      </c>
      <c r="D69" s="20">
        <v>3.09E-2</v>
      </c>
      <c r="E69" s="19">
        <v>23</v>
      </c>
      <c r="F69" s="19">
        <v>21</v>
      </c>
      <c r="G69" s="19">
        <v>18</v>
      </c>
      <c r="H69" s="19">
        <v>19</v>
      </c>
      <c r="I69" s="19">
        <v>21</v>
      </c>
    </row>
    <row r="70" spans="1:9" s="14" customFormat="1">
      <c r="A70" s="18" t="s">
        <v>177</v>
      </c>
      <c r="B70" s="19">
        <v>894</v>
      </c>
      <c r="C70" s="19">
        <v>12</v>
      </c>
      <c r="D70" s="20">
        <v>1.34E-2</v>
      </c>
      <c r="E70" s="19">
        <v>6</v>
      </c>
      <c r="F70" s="19">
        <v>7</v>
      </c>
      <c r="G70" s="19">
        <v>5</v>
      </c>
      <c r="H70" s="19">
        <v>7</v>
      </c>
      <c r="I70" s="19">
        <v>6</v>
      </c>
    </row>
    <row r="71" spans="1:9" s="14" customFormat="1">
      <c r="A71" s="18" t="s">
        <v>178</v>
      </c>
      <c r="B71" s="19">
        <v>1042</v>
      </c>
      <c r="C71" s="19">
        <v>28</v>
      </c>
      <c r="D71" s="20">
        <v>2.69E-2</v>
      </c>
      <c r="E71" s="19">
        <v>21</v>
      </c>
      <c r="F71" s="19">
        <v>21</v>
      </c>
      <c r="G71" s="19">
        <v>19</v>
      </c>
      <c r="H71" s="19">
        <v>21</v>
      </c>
      <c r="I71" s="19">
        <v>20</v>
      </c>
    </row>
    <row r="72" spans="1:9" s="14" customFormat="1">
      <c r="A72" s="18" t="s">
        <v>179</v>
      </c>
      <c r="B72" s="19">
        <v>1650</v>
      </c>
      <c r="C72" s="19">
        <v>44</v>
      </c>
      <c r="D72" s="20">
        <v>2.6700000000000002E-2</v>
      </c>
      <c r="E72" s="19">
        <v>35</v>
      </c>
      <c r="F72" s="19">
        <v>37</v>
      </c>
      <c r="G72" s="19">
        <v>35</v>
      </c>
      <c r="H72" s="19">
        <v>34</v>
      </c>
      <c r="I72" s="19">
        <v>32</v>
      </c>
    </row>
    <row r="73" spans="1:9" s="22" customFormat="1" ht="34.5" customHeight="1">
      <c r="A73" s="25" t="s">
        <v>253</v>
      </c>
      <c r="B73" s="23">
        <f>SUM(B52:B72)</f>
        <v>17815</v>
      </c>
      <c r="C73" s="23">
        <f>SUM(C52:C72)</f>
        <v>580</v>
      </c>
      <c r="D73" s="24">
        <f>C73/B73</f>
        <v>3.2556834128543363E-2</v>
      </c>
      <c r="E73" s="23">
        <f>SUM(E52:E72)</f>
        <v>462</v>
      </c>
      <c r="F73" s="23">
        <f>SUM(F52:F72)</f>
        <v>462</v>
      </c>
      <c r="G73" s="23">
        <f>SUM(G52:G72)</f>
        <v>420</v>
      </c>
      <c r="H73" s="23">
        <f>SUM(H52:H72)</f>
        <v>439</v>
      </c>
      <c r="I73" s="23">
        <f>SUM(I52:I72)</f>
        <v>456</v>
      </c>
    </row>
    <row r="74" spans="1:9" s="14" customFormat="1">
      <c r="A74" s="18" t="s">
        <v>180</v>
      </c>
      <c r="B74" s="19">
        <v>1571</v>
      </c>
      <c r="C74" s="19">
        <v>18</v>
      </c>
      <c r="D74" s="20">
        <v>1.15E-2</v>
      </c>
      <c r="E74" s="19">
        <v>12</v>
      </c>
      <c r="F74" s="19">
        <v>11</v>
      </c>
      <c r="G74" s="19">
        <v>10</v>
      </c>
      <c r="H74" s="19">
        <v>9</v>
      </c>
      <c r="I74" s="19">
        <v>12</v>
      </c>
    </row>
    <row r="75" spans="1:9" s="14" customFormat="1">
      <c r="A75" s="18" t="s">
        <v>181</v>
      </c>
      <c r="B75" s="19">
        <v>1788</v>
      </c>
      <c r="C75" s="19">
        <v>46</v>
      </c>
      <c r="D75" s="20">
        <v>2.5700000000000001E-2</v>
      </c>
      <c r="E75" s="19">
        <v>39</v>
      </c>
      <c r="F75" s="19">
        <v>39</v>
      </c>
      <c r="G75" s="19">
        <v>37</v>
      </c>
      <c r="H75" s="19">
        <v>35</v>
      </c>
      <c r="I75" s="19">
        <v>41</v>
      </c>
    </row>
    <row r="76" spans="1:9" s="14" customFormat="1">
      <c r="A76" s="18" t="s">
        <v>182</v>
      </c>
      <c r="B76" s="19">
        <v>1574</v>
      </c>
      <c r="C76" s="19">
        <v>33</v>
      </c>
      <c r="D76" s="20">
        <v>2.1000000000000001E-2</v>
      </c>
      <c r="E76" s="19">
        <v>20</v>
      </c>
      <c r="F76" s="19">
        <v>22</v>
      </c>
      <c r="G76" s="19">
        <v>19</v>
      </c>
      <c r="H76" s="19">
        <v>20</v>
      </c>
      <c r="I76" s="19">
        <v>20</v>
      </c>
    </row>
    <row r="77" spans="1:9" s="22" customFormat="1" ht="34.5" customHeight="1">
      <c r="A77" s="25" t="s">
        <v>254</v>
      </c>
      <c r="B77" s="23">
        <f>SUM(B74:B76)</f>
        <v>4933</v>
      </c>
      <c r="C77" s="23">
        <f>SUM(C74:C76)</f>
        <v>97</v>
      </c>
      <c r="D77" s="24">
        <f>C77/B77</f>
        <v>1.9663490776403812E-2</v>
      </c>
      <c r="E77" s="23">
        <f>SUM(E74:E76)</f>
        <v>71</v>
      </c>
      <c r="F77" s="23">
        <f>SUM(F74:F76)</f>
        <v>72</v>
      </c>
      <c r="G77" s="23">
        <f>SUM(G74:G76)</f>
        <v>66</v>
      </c>
      <c r="H77" s="23">
        <f>SUM(H74:H76)</f>
        <v>64</v>
      </c>
      <c r="I77" s="23">
        <f>SUM(I74:I76)</f>
        <v>73</v>
      </c>
    </row>
    <row r="78" spans="1:9" s="14" customFormat="1">
      <c r="A78" s="18" t="s">
        <v>183</v>
      </c>
      <c r="B78" s="19">
        <v>858</v>
      </c>
      <c r="C78" s="19">
        <v>21</v>
      </c>
      <c r="D78" s="20">
        <v>2.4500000000000001E-2</v>
      </c>
      <c r="E78" s="19">
        <v>16</v>
      </c>
      <c r="F78" s="19">
        <v>15</v>
      </c>
      <c r="G78" s="19">
        <v>15</v>
      </c>
      <c r="H78" s="19">
        <v>14</v>
      </c>
      <c r="I78" s="19">
        <v>15</v>
      </c>
    </row>
    <row r="79" spans="1:9" s="22" customFormat="1" ht="34.5" customHeight="1">
      <c r="A79" s="25" t="s">
        <v>255</v>
      </c>
      <c r="B79" s="23">
        <f>SUM(B78:B78)</f>
        <v>858</v>
      </c>
      <c r="C79" s="23">
        <f>SUM(C78:C78)</f>
        <v>21</v>
      </c>
      <c r="D79" s="24">
        <f>C79/B79</f>
        <v>2.4475524475524476E-2</v>
      </c>
      <c r="E79" s="23">
        <f>SUM(E78:E78)</f>
        <v>16</v>
      </c>
      <c r="F79" s="23">
        <f>SUM(F78:F78)</f>
        <v>15</v>
      </c>
      <c r="G79" s="23">
        <f>SUM(G78:G78)</f>
        <v>15</v>
      </c>
      <c r="H79" s="23">
        <f>SUM(H78:H78)</f>
        <v>14</v>
      </c>
      <c r="I79" s="23">
        <f>SUM(I78:I78)</f>
        <v>15</v>
      </c>
    </row>
    <row r="80" spans="1:9" s="14" customFormat="1">
      <c r="A80" s="18" t="s">
        <v>184</v>
      </c>
      <c r="B80" s="19">
        <v>1395</v>
      </c>
      <c r="C80" s="19">
        <v>35</v>
      </c>
      <c r="D80" s="20">
        <v>2.5100000000000001E-2</v>
      </c>
      <c r="E80" s="19">
        <v>32</v>
      </c>
      <c r="F80" s="19">
        <v>34</v>
      </c>
      <c r="G80" s="19">
        <v>32</v>
      </c>
      <c r="H80" s="19">
        <v>30</v>
      </c>
      <c r="I80" s="19">
        <v>32</v>
      </c>
    </row>
    <row r="81" spans="1:9" s="14" customFormat="1">
      <c r="A81" s="18" t="s">
        <v>185</v>
      </c>
      <c r="B81" s="19">
        <v>1601</v>
      </c>
      <c r="C81" s="19">
        <v>52</v>
      </c>
      <c r="D81" s="20">
        <v>3.2500000000000001E-2</v>
      </c>
      <c r="E81" s="19">
        <v>40</v>
      </c>
      <c r="F81" s="19">
        <v>39</v>
      </c>
      <c r="G81" s="19">
        <v>36</v>
      </c>
      <c r="H81" s="19">
        <v>40</v>
      </c>
      <c r="I81" s="19">
        <v>42</v>
      </c>
    </row>
    <row r="82" spans="1:9" s="14" customFormat="1">
      <c r="A82" s="18" t="s">
        <v>186</v>
      </c>
      <c r="B82" s="19">
        <v>958</v>
      </c>
      <c r="C82" s="19">
        <v>17</v>
      </c>
      <c r="D82" s="20">
        <v>1.77E-2</v>
      </c>
      <c r="E82" s="19">
        <v>13</v>
      </c>
      <c r="F82" s="19">
        <v>15</v>
      </c>
      <c r="G82" s="19">
        <v>13</v>
      </c>
      <c r="H82" s="19">
        <v>14</v>
      </c>
      <c r="I82" s="19">
        <v>15</v>
      </c>
    </row>
    <row r="83" spans="1:9" s="22" customFormat="1" ht="34.5" customHeight="1">
      <c r="A83" s="25" t="s">
        <v>256</v>
      </c>
      <c r="B83" s="23">
        <f>SUM(B80:B82)</f>
        <v>3954</v>
      </c>
      <c r="C83" s="23">
        <f>SUM(C80:C82)</f>
        <v>104</v>
      </c>
      <c r="D83" s="24">
        <f>C83/B83</f>
        <v>2.6302478502781994E-2</v>
      </c>
      <c r="E83" s="23">
        <f>SUM(E80:E82)</f>
        <v>85</v>
      </c>
      <c r="F83" s="23">
        <f>SUM(F80:F82)</f>
        <v>88</v>
      </c>
      <c r="G83" s="23">
        <f>SUM(G80:G82)</f>
        <v>81</v>
      </c>
      <c r="H83" s="23">
        <f>SUM(H80:H82)</f>
        <v>84</v>
      </c>
      <c r="I83" s="23">
        <f>SUM(I80:I82)</f>
        <v>89</v>
      </c>
    </row>
    <row r="84" spans="1:9" s="14" customFormat="1">
      <c r="A84" s="18" t="s">
        <v>188</v>
      </c>
      <c r="B84" s="19">
        <v>2841</v>
      </c>
      <c r="C84" s="19">
        <v>68</v>
      </c>
      <c r="D84" s="20">
        <v>2.3900000000000001E-2</v>
      </c>
      <c r="E84" s="19">
        <v>48</v>
      </c>
      <c r="F84" s="19">
        <v>54</v>
      </c>
      <c r="G84" s="19">
        <v>45</v>
      </c>
      <c r="H84" s="19">
        <v>44</v>
      </c>
      <c r="I84" s="19">
        <v>50</v>
      </c>
    </row>
    <row r="85" spans="1:9" s="14" customFormat="1">
      <c r="A85" s="18" t="s">
        <v>189</v>
      </c>
      <c r="B85" s="19">
        <v>657</v>
      </c>
      <c r="C85" s="19">
        <v>52</v>
      </c>
      <c r="D85" s="20">
        <v>7.9100000000000004E-2</v>
      </c>
      <c r="E85" s="19">
        <v>41</v>
      </c>
      <c r="F85" s="19">
        <v>40</v>
      </c>
      <c r="G85" s="19">
        <v>36</v>
      </c>
      <c r="H85" s="19">
        <v>40</v>
      </c>
      <c r="I85" s="19">
        <v>44</v>
      </c>
    </row>
    <row r="86" spans="1:9" s="14" customFormat="1">
      <c r="A86" s="18" t="s">
        <v>190</v>
      </c>
      <c r="B86" s="19">
        <v>1631</v>
      </c>
      <c r="C86" s="19">
        <v>87</v>
      </c>
      <c r="D86" s="20">
        <v>5.33E-2</v>
      </c>
      <c r="E86" s="19">
        <v>62</v>
      </c>
      <c r="F86" s="19">
        <v>68</v>
      </c>
      <c r="G86" s="19">
        <v>64</v>
      </c>
      <c r="H86" s="19">
        <v>61</v>
      </c>
      <c r="I86" s="19">
        <v>64</v>
      </c>
    </row>
    <row r="87" spans="1:9" s="14" customFormat="1">
      <c r="A87" s="18" t="s">
        <v>193</v>
      </c>
      <c r="B87" s="19">
        <v>1127</v>
      </c>
      <c r="C87" s="19">
        <v>69</v>
      </c>
      <c r="D87" s="20">
        <v>6.1199999999999997E-2</v>
      </c>
      <c r="E87" s="19">
        <v>62</v>
      </c>
      <c r="F87" s="19">
        <v>59</v>
      </c>
      <c r="G87" s="19">
        <v>59</v>
      </c>
      <c r="H87" s="19">
        <v>59</v>
      </c>
      <c r="I87" s="19">
        <v>61</v>
      </c>
    </row>
    <row r="88" spans="1:9" s="14" customFormat="1">
      <c r="A88" s="18" t="s">
        <v>194</v>
      </c>
      <c r="B88" s="19">
        <v>345</v>
      </c>
      <c r="C88" s="19">
        <v>3</v>
      </c>
      <c r="D88" s="20">
        <v>8.6999999999999994E-3</v>
      </c>
      <c r="E88" s="19">
        <v>3</v>
      </c>
      <c r="F88" s="19">
        <v>1</v>
      </c>
      <c r="G88" s="19">
        <v>1</v>
      </c>
      <c r="H88" s="19">
        <v>1</v>
      </c>
      <c r="I88" s="19">
        <v>1</v>
      </c>
    </row>
    <row r="89" spans="1:9" s="14" customFormat="1">
      <c r="A89" s="18" t="s">
        <v>195</v>
      </c>
      <c r="B89" s="19">
        <v>1027</v>
      </c>
      <c r="C89" s="19">
        <v>49</v>
      </c>
      <c r="D89" s="20">
        <v>4.7699999999999999E-2</v>
      </c>
      <c r="E89" s="19">
        <v>40</v>
      </c>
      <c r="F89" s="19">
        <v>41</v>
      </c>
      <c r="G89" s="19">
        <v>35</v>
      </c>
      <c r="H89" s="19">
        <v>36</v>
      </c>
      <c r="I89" s="19">
        <v>39</v>
      </c>
    </row>
    <row r="90" spans="1:9" s="22" customFormat="1" ht="34.5" customHeight="1">
      <c r="A90" s="25" t="s">
        <v>257</v>
      </c>
      <c r="B90" s="23">
        <f>SUM(B84:B89)</f>
        <v>7628</v>
      </c>
      <c r="C90" s="23">
        <f>SUM(C84:C89)</f>
        <v>328</v>
      </c>
      <c r="D90" s="24">
        <f>C90/B90</f>
        <v>4.2999475616151021E-2</v>
      </c>
      <c r="E90" s="23">
        <f>SUM(E84:E89)</f>
        <v>256</v>
      </c>
      <c r="F90" s="23">
        <f>SUM(F84:F89)</f>
        <v>263</v>
      </c>
      <c r="G90" s="23">
        <f>SUM(G84:G89)</f>
        <v>240</v>
      </c>
      <c r="H90" s="23">
        <f>SUM(H84:H89)</f>
        <v>241</v>
      </c>
      <c r="I90" s="23">
        <f>SUM(I84:I89)</f>
        <v>259</v>
      </c>
    </row>
    <row r="91" spans="1:9" s="14" customFormat="1">
      <c r="A91" s="18" t="s">
        <v>196</v>
      </c>
      <c r="B91" s="19">
        <v>727</v>
      </c>
      <c r="C91" s="19">
        <v>0</v>
      </c>
      <c r="D91" s="20">
        <v>0</v>
      </c>
      <c r="E91" s="19">
        <v>0</v>
      </c>
      <c r="F91" s="19">
        <v>0</v>
      </c>
      <c r="G91" s="19">
        <v>0</v>
      </c>
      <c r="H91" s="19">
        <v>0</v>
      </c>
      <c r="I91" s="19">
        <v>0</v>
      </c>
    </row>
    <row r="92" spans="1:9" s="14" customFormat="1">
      <c r="A92" s="18" t="s">
        <v>198</v>
      </c>
      <c r="B92" s="19">
        <v>1049</v>
      </c>
      <c r="C92" s="19">
        <v>1</v>
      </c>
      <c r="D92" s="20">
        <v>1E-3</v>
      </c>
      <c r="E92" s="19">
        <v>1</v>
      </c>
      <c r="F92" s="19">
        <v>1</v>
      </c>
      <c r="G92" s="19">
        <v>1</v>
      </c>
      <c r="H92" s="19">
        <v>1</v>
      </c>
      <c r="I92" s="19">
        <v>1</v>
      </c>
    </row>
    <row r="93" spans="1:9" s="14" customFormat="1">
      <c r="A93" s="18" t="s">
        <v>199</v>
      </c>
      <c r="B93" s="19">
        <v>392</v>
      </c>
      <c r="C93" s="19">
        <v>16</v>
      </c>
      <c r="D93" s="20">
        <v>4.0800000000000003E-2</v>
      </c>
      <c r="E93" s="19">
        <v>12</v>
      </c>
      <c r="F93" s="19">
        <v>15</v>
      </c>
      <c r="G93" s="19">
        <v>11</v>
      </c>
      <c r="H93" s="19">
        <v>11</v>
      </c>
      <c r="I93" s="19">
        <v>12</v>
      </c>
    </row>
    <row r="94" spans="1:9" s="14" customFormat="1">
      <c r="A94" s="18" t="s">
        <v>200</v>
      </c>
      <c r="B94" s="19">
        <v>906</v>
      </c>
      <c r="C94" s="19">
        <v>37</v>
      </c>
      <c r="D94" s="20">
        <v>4.0800000000000003E-2</v>
      </c>
      <c r="E94" s="19">
        <v>29</v>
      </c>
      <c r="F94" s="19">
        <v>31</v>
      </c>
      <c r="G94" s="19">
        <v>27</v>
      </c>
      <c r="H94" s="19">
        <v>28</v>
      </c>
      <c r="I94" s="19">
        <v>28</v>
      </c>
    </row>
    <row r="95" spans="1:9" s="14" customFormat="1">
      <c r="A95" s="18" t="s">
        <v>201</v>
      </c>
      <c r="B95" s="19">
        <v>907</v>
      </c>
      <c r="C95" s="19">
        <v>39</v>
      </c>
      <c r="D95" s="20">
        <v>4.2999999999999997E-2</v>
      </c>
      <c r="E95" s="19">
        <v>32</v>
      </c>
      <c r="F95" s="19">
        <v>31</v>
      </c>
      <c r="G95" s="19">
        <v>28</v>
      </c>
      <c r="H95" s="19">
        <v>29</v>
      </c>
      <c r="I95" s="19">
        <v>29</v>
      </c>
    </row>
    <row r="96" spans="1:9" s="14" customFormat="1">
      <c r="A96" s="18" t="s">
        <v>204</v>
      </c>
      <c r="B96" s="19">
        <v>710</v>
      </c>
      <c r="C96" s="19">
        <v>27</v>
      </c>
      <c r="D96" s="20">
        <v>3.7999999999999999E-2</v>
      </c>
      <c r="E96" s="19">
        <v>23</v>
      </c>
      <c r="F96" s="19">
        <v>22</v>
      </c>
      <c r="G96" s="19">
        <v>22</v>
      </c>
      <c r="H96" s="19">
        <v>23</v>
      </c>
      <c r="I96" s="19">
        <v>25</v>
      </c>
    </row>
    <row r="97" spans="1:9" s="14" customFormat="1">
      <c r="A97" s="18" t="s">
        <v>205</v>
      </c>
      <c r="B97" s="19">
        <v>757</v>
      </c>
      <c r="C97" s="19">
        <v>42</v>
      </c>
      <c r="D97" s="20">
        <v>5.5500000000000001E-2</v>
      </c>
      <c r="E97" s="19">
        <v>35</v>
      </c>
      <c r="F97" s="19">
        <v>36</v>
      </c>
      <c r="G97" s="19">
        <v>33</v>
      </c>
      <c r="H97" s="19">
        <v>33</v>
      </c>
      <c r="I97" s="19">
        <v>33</v>
      </c>
    </row>
    <row r="98" spans="1:9" s="14" customFormat="1">
      <c r="A98" s="18" t="s">
        <v>208</v>
      </c>
      <c r="B98" s="19">
        <v>378</v>
      </c>
      <c r="C98" s="19">
        <v>11</v>
      </c>
      <c r="D98" s="20">
        <v>2.9100000000000001E-2</v>
      </c>
      <c r="E98" s="19">
        <v>5</v>
      </c>
      <c r="F98" s="19">
        <v>8</v>
      </c>
      <c r="G98" s="19">
        <v>6</v>
      </c>
      <c r="H98" s="19">
        <v>5</v>
      </c>
      <c r="I98" s="19">
        <v>6</v>
      </c>
    </row>
    <row r="99" spans="1:9" s="14" customFormat="1">
      <c r="A99" s="18" t="s">
        <v>209</v>
      </c>
      <c r="B99" s="19">
        <v>335</v>
      </c>
      <c r="C99" s="19">
        <v>6</v>
      </c>
      <c r="D99" s="20">
        <v>1.7899999999999999E-2</v>
      </c>
      <c r="E99" s="19">
        <v>5</v>
      </c>
      <c r="F99" s="19">
        <v>5</v>
      </c>
      <c r="G99" s="19">
        <v>5</v>
      </c>
      <c r="H99" s="19">
        <v>5</v>
      </c>
      <c r="I99" s="19">
        <v>6</v>
      </c>
    </row>
    <row r="100" spans="1:9" s="14" customFormat="1">
      <c r="A100" s="18" t="s">
        <v>210</v>
      </c>
      <c r="B100" s="19">
        <v>787</v>
      </c>
      <c r="C100" s="19">
        <v>16</v>
      </c>
      <c r="D100" s="20">
        <v>2.0299999999999999E-2</v>
      </c>
      <c r="E100" s="19">
        <v>13</v>
      </c>
      <c r="F100" s="19">
        <v>15</v>
      </c>
      <c r="G100" s="19">
        <v>13</v>
      </c>
      <c r="H100" s="19">
        <v>13</v>
      </c>
      <c r="I100" s="19">
        <v>13</v>
      </c>
    </row>
    <row r="101" spans="1:9" s="14" customFormat="1">
      <c r="A101" s="18" t="s">
        <v>213</v>
      </c>
      <c r="B101" s="19">
        <v>928</v>
      </c>
      <c r="C101" s="19">
        <v>36</v>
      </c>
      <c r="D101" s="20">
        <v>3.8800000000000001E-2</v>
      </c>
      <c r="E101" s="19">
        <v>25</v>
      </c>
      <c r="F101" s="19">
        <v>27</v>
      </c>
      <c r="G101" s="19">
        <v>27</v>
      </c>
      <c r="H101" s="19">
        <v>23</v>
      </c>
      <c r="I101" s="19">
        <v>25</v>
      </c>
    </row>
    <row r="102" spans="1:9" s="14" customFormat="1">
      <c r="A102" s="18" t="s">
        <v>214</v>
      </c>
      <c r="B102" s="19">
        <v>555</v>
      </c>
      <c r="C102" s="19">
        <v>20</v>
      </c>
      <c r="D102" s="20">
        <v>3.5999999999999997E-2</v>
      </c>
      <c r="E102" s="19">
        <v>15</v>
      </c>
      <c r="F102" s="19">
        <v>14</v>
      </c>
      <c r="G102" s="19">
        <v>14</v>
      </c>
      <c r="H102" s="19">
        <v>15</v>
      </c>
      <c r="I102" s="19">
        <v>16</v>
      </c>
    </row>
    <row r="103" spans="1:9" s="14" customFormat="1">
      <c r="A103" s="18" t="s">
        <v>215</v>
      </c>
      <c r="B103" s="19">
        <v>714</v>
      </c>
      <c r="C103" s="19">
        <v>21</v>
      </c>
      <c r="D103" s="20">
        <v>2.9399999999999999E-2</v>
      </c>
      <c r="E103" s="19">
        <v>14</v>
      </c>
      <c r="F103" s="19">
        <v>18</v>
      </c>
      <c r="G103" s="19">
        <v>18</v>
      </c>
      <c r="H103" s="19">
        <v>17</v>
      </c>
      <c r="I103" s="19">
        <v>18</v>
      </c>
    </row>
    <row r="104" spans="1:9" s="14" customFormat="1">
      <c r="A104" s="18" t="s">
        <v>216</v>
      </c>
      <c r="B104" s="19">
        <v>1468</v>
      </c>
      <c r="C104" s="19">
        <v>34</v>
      </c>
      <c r="D104" s="20">
        <v>2.3199999999999998E-2</v>
      </c>
      <c r="E104" s="19">
        <v>24</v>
      </c>
      <c r="F104" s="19">
        <v>27</v>
      </c>
      <c r="G104" s="19">
        <v>24</v>
      </c>
      <c r="H104" s="19">
        <v>23</v>
      </c>
      <c r="I104" s="19">
        <v>23</v>
      </c>
    </row>
    <row r="105" spans="1:9" s="14" customFormat="1">
      <c r="A105" s="18" t="s">
        <v>218</v>
      </c>
      <c r="B105" s="19">
        <v>488</v>
      </c>
      <c r="C105" s="19">
        <v>16</v>
      </c>
      <c r="D105" s="20">
        <v>3.2800000000000003E-2</v>
      </c>
      <c r="E105" s="19">
        <v>9</v>
      </c>
      <c r="F105" s="19">
        <v>11</v>
      </c>
      <c r="G105" s="19">
        <v>9</v>
      </c>
      <c r="H105" s="19">
        <v>10</v>
      </c>
      <c r="I105" s="19">
        <v>11</v>
      </c>
    </row>
    <row r="106" spans="1:9" s="14" customFormat="1">
      <c r="A106" s="18" t="s">
        <v>220</v>
      </c>
      <c r="B106" s="19">
        <v>0</v>
      </c>
      <c r="C106" s="19">
        <v>43</v>
      </c>
      <c r="D106" s="20">
        <v>0</v>
      </c>
      <c r="E106" s="19">
        <v>33</v>
      </c>
      <c r="F106" s="19">
        <v>31</v>
      </c>
      <c r="G106" s="19">
        <v>28</v>
      </c>
      <c r="H106" s="19">
        <v>31</v>
      </c>
      <c r="I106" s="19">
        <v>31</v>
      </c>
    </row>
    <row r="107" spans="1:9" s="14" customFormat="1">
      <c r="A107" s="18" t="s">
        <v>229</v>
      </c>
      <c r="B107" s="19">
        <v>972</v>
      </c>
      <c r="C107" s="19">
        <v>18</v>
      </c>
      <c r="D107" s="20">
        <v>1.8499999999999999E-2</v>
      </c>
      <c r="E107" s="19">
        <v>14</v>
      </c>
      <c r="F107" s="19">
        <v>15</v>
      </c>
      <c r="G107" s="19">
        <v>14</v>
      </c>
      <c r="H107" s="19">
        <v>15</v>
      </c>
      <c r="I107" s="19">
        <v>16</v>
      </c>
    </row>
    <row r="108" spans="1:9" s="22" customFormat="1" ht="34.5" customHeight="1">
      <c r="A108" s="25" t="s">
        <v>258</v>
      </c>
      <c r="B108" s="23">
        <f>SUM(B91:B107)</f>
        <v>12073</v>
      </c>
      <c r="C108" s="23">
        <f>SUM(C91:C107)</f>
        <v>383</v>
      </c>
      <c r="D108" s="24">
        <f>C108/B108</f>
        <v>3.1723680940942599E-2</v>
      </c>
      <c r="E108" s="23">
        <f>SUM(E91:E107)</f>
        <v>289</v>
      </c>
      <c r="F108" s="23">
        <f>SUM(F91:F107)</f>
        <v>307</v>
      </c>
      <c r="G108" s="23">
        <f>SUM(G91:G107)</f>
        <v>280</v>
      </c>
      <c r="H108" s="23">
        <f>SUM(H91:H107)</f>
        <v>282</v>
      </c>
      <c r="I108" s="23">
        <f>SUM(I91:I107)</f>
        <v>293</v>
      </c>
    </row>
    <row r="109" spans="1:9" s="14" customFormat="1">
      <c r="A109" s="18" t="s">
        <v>230</v>
      </c>
      <c r="B109" s="19">
        <v>730</v>
      </c>
      <c r="C109" s="19">
        <v>30</v>
      </c>
      <c r="D109" s="20">
        <v>4.1099999999999998E-2</v>
      </c>
      <c r="E109" s="19">
        <v>23</v>
      </c>
      <c r="F109" s="19">
        <v>26</v>
      </c>
      <c r="G109" s="19">
        <v>21</v>
      </c>
      <c r="H109" s="19">
        <v>20</v>
      </c>
      <c r="I109" s="19">
        <v>24</v>
      </c>
    </row>
    <row r="110" spans="1:9" s="14" customFormat="1">
      <c r="A110" s="18" t="s">
        <v>231</v>
      </c>
      <c r="B110" s="19">
        <v>2417</v>
      </c>
      <c r="C110" s="19">
        <v>64</v>
      </c>
      <c r="D110" s="20">
        <v>2.6499999999999999E-2</v>
      </c>
      <c r="E110" s="19">
        <v>46</v>
      </c>
      <c r="F110" s="19">
        <v>51</v>
      </c>
      <c r="G110" s="19">
        <v>43</v>
      </c>
      <c r="H110" s="19">
        <v>45</v>
      </c>
      <c r="I110" s="19">
        <v>48</v>
      </c>
    </row>
    <row r="111" spans="1:9" s="14" customFormat="1">
      <c r="A111" s="18" t="s">
        <v>232</v>
      </c>
      <c r="B111" s="19">
        <v>925</v>
      </c>
      <c r="C111" s="19">
        <v>30</v>
      </c>
      <c r="D111" s="20">
        <v>3.2399999999999998E-2</v>
      </c>
      <c r="E111" s="19">
        <v>26</v>
      </c>
      <c r="F111" s="19">
        <v>28</v>
      </c>
      <c r="G111" s="19">
        <v>25</v>
      </c>
      <c r="H111" s="19">
        <v>27</v>
      </c>
      <c r="I111" s="19">
        <v>26</v>
      </c>
    </row>
    <row r="112" spans="1:9" s="14" customFormat="1">
      <c r="A112" s="18" t="s">
        <v>233</v>
      </c>
      <c r="B112" s="19">
        <v>1182</v>
      </c>
      <c r="C112" s="19">
        <v>29</v>
      </c>
      <c r="D112" s="20">
        <v>2.4500000000000001E-2</v>
      </c>
      <c r="E112" s="19">
        <v>23</v>
      </c>
      <c r="F112" s="19">
        <v>23</v>
      </c>
      <c r="G112" s="19">
        <v>21</v>
      </c>
      <c r="H112" s="19">
        <v>21</v>
      </c>
      <c r="I112" s="19">
        <v>22</v>
      </c>
    </row>
    <row r="113" spans="1:9" s="14" customFormat="1">
      <c r="A113" s="18" t="s">
        <v>234</v>
      </c>
      <c r="B113" s="19">
        <v>2065</v>
      </c>
      <c r="C113" s="19">
        <v>58</v>
      </c>
      <c r="D113" s="20">
        <v>2.81E-2</v>
      </c>
      <c r="E113" s="19">
        <v>43</v>
      </c>
      <c r="F113" s="19">
        <v>43</v>
      </c>
      <c r="G113" s="19">
        <v>40</v>
      </c>
      <c r="H113" s="19">
        <v>40</v>
      </c>
      <c r="I113" s="19">
        <v>43</v>
      </c>
    </row>
    <row r="114" spans="1:9" s="14" customFormat="1">
      <c r="A114" s="18" t="s">
        <v>235</v>
      </c>
      <c r="B114" s="19">
        <v>1966</v>
      </c>
      <c r="C114" s="19">
        <v>45</v>
      </c>
      <c r="D114" s="20">
        <v>2.29E-2</v>
      </c>
      <c r="E114" s="19">
        <v>26</v>
      </c>
      <c r="F114" s="19">
        <v>28</v>
      </c>
      <c r="G114" s="19">
        <v>24</v>
      </c>
      <c r="H114" s="19">
        <v>29</v>
      </c>
      <c r="I114" s="19">
        <v>32</v>
      </c>
    </row>
    <row r="115" spans="1:9" s="22" customFormat="1" ht="34.5" customHeight="1">
      <c r="A115" s="25" t="s">
        <v>259</v>
      </c>
      <c r="B115" s="23">
        <f>SUM(B109:B114)</f>
        <v>9285</v>
      </c>
      <c r="C115" s="23">
        <f>SUM(C109:C114)</f>
        <v>256</v>
      </c>
      <c r="D115" s="24">
        <f>C115/B115</f>
        <v>2.7571351642434034E-2</v>
      </c>
      <c r="E115" s="23">
        <f>SUM(E109:E114)</f>
        <v>187</v>
      </c>
      <c r="F115" s="23">
        <f>SUM(F109:F114)</f>
        <v>199</v>
      </c>
      <c r="G115" s="23">
        <f>SUM(G109:G114)</f>
        <v>174</v>
      </c>
      <c r="H115" s="23">
        <f>SUM(H109:H114)</f>
        <v>182</v>
      </c>
      <c r="I115" s="23">
        <f>SUM(I109:I114)</f>
        <v>195</v>
      </c>
    </row>
    <row r="116" spans="1:9" s="14" customFormat="1">
      <c r="A116" s="18" t="s">
        <v>236</v>
      </c>
      <c r="B116" s="19">
        <v>475</v>
      </c>
      <c r="C116" s="19">
        <v>14</v>
      </c>
      <c r="D116" s="20">
        <v>2.9499999999999998E-2</v>
      </c>
      <c r="E116" s="19">
        <v>12</v>
      </c>
      <c r="F116" s="19">
        <v>9</v>
      </c>
      <c r="G116" s="19">
        <v>10</v>
      </c>
      <c r="H116" s="19">
        <v>10</v>
      </c>
      <c r="I116" s="19">
        <v>8</v>
      </c>
    </row>
    <row r="117" spans="1:9" s="14" customFormat="1">
      <c r="A117" s="18" t="s">
        <v>237</v>
      </c>
      <c r="B117" s="19">
        <v>751</v>
      </c>
      <c r="C117" s="19">
        <v>11</v>
      </c>
      <c r="D117" s="20">
        <v>1.46E-2</v>
      </c>
      <c r="E117" s="19">
        <v>8</v>
      </c>
      <c r="F117" s="19">
        <v>10</v>
      </c>
      <c r="G117" s="19">
        <v>8</v>
      </c>
      <c r="H117" s="19">
        <v>9</v>
      </c>
      <c r="I117" s="19">
        <v>10</v>
      </c>
    </row>
    <row r="118" spans="1:9" s="22" customFormat="1" ht="34.5" customHeight="1">
      <c r="A118" s="25" t="s">
        <v>260</v>
      </c>
      <c r="B118" s="23">
        <f>SUM(B116:B117)</f>
        <v>1226</v>
      </c>
      <c r="C118" s="23">
        <f>SUM(C116:C117)</f>
        <v>25</v>
      </c>
      <c r="D118" s="24">
        <f>C118/B118</f>
        <v>2.0391517128874388E-2</v>
      </c>
      <c r="E118" s="23">
        <f>SUM(E116:E117)</f>
        <v>20</v>
      </c>
      <c r="F118" s="23">
        <f>SUM(F116:F117)</f>
        <v>19</v>
      </c>
      <c r="G118" s="23">
        <f>SUM(G116:G117)</f>
        <v>18</v>
      </c>
      <c r="H118" s="23">
        <f>SUM(H116:H117)</f>
        <v>19</v>
      </c>
      <c r="I118" s="23">
        <f>SUM(I116:I117)</f>
        <v>18</v>
      </c>
    </row>
    <row r="119" spans="1:9" s="22" customFormat="1" ht="34.5" customHeight="1">
      <c r="A119" s="25" t="s">
        <v>261</v>
      </c>
      <c r="B119" s="23">
        <f>SUM(, B28, B35, B38, B40, B51, B73, B77, B79, B83, B90, B108, B115, B118)</f>
        <v>100837</v>
      </c>
      <c r="C119" s="23">
        <f>SUM(, C28, C35, C38, C40, C51, C73, C77, C79, C83, C90, C108, C115, C118)</f>
        <v>3042</v>
      </c>
      <c r="D119" s="24">
        <f>C119/B119</f>
        <v>3.0167498041393535E-2</v>
      </c>
      <c r="E119" s="23">
        <f>SUM(, E28, E35, E38, E40, E51, E73, E77, E79, E83, E90, E108, E115, E118)</f>
        <v>2352</v>
      </c>
      <c r="F119" s="23">
        <f>SUM(, F28, F35, F38, F40, F51, F73, F77, F79, F83, F90, F108, F115, F118)</f>
        <v>2431</v>
      </c>
      <c r="G119" s="23">
        <f>SUM(, G28, G35, G38, G40, G51, G73, G77, G79, G83, G90, G108, G115, G118)</f>
        <v>2225</v>
      </c>
      <c r="H119" s="23">
        <f>SUM(, H28, H35, H38, H40, H51, H73, H77, H79, H83, H90, H108, H115, H118)</f>
        <v>2273</v>
      </c>
      <c r="I119" s="23">
        <f>SUM(, I28, I35, I38, I40, I51, I73, I77, I79, I83, I90, I108, I115, I118)</f>
        <v>2383</v>
      </c>
    </row>
    <row r="120" spans="1:9" s="22" customFormat="1">
      <c r="A120" s="23" t="s">
        <v>262</v>
      </c>
      <c r="B120" s="23">
        <f>SUM(, B119)</f>
        <v>100837</v>
      </c>
      <c r="C120" s="23">
        <f>SUM(, C119)</f>
        <v>3042</v>
      </c>
      <c r="D120" s="24">
        <f>C120/B120</f>
        <v>3.0167498041393535E-2</v>
      </c>
      <c r="E120" s="23">
        <f>SUM(, E119)</f>
        <v>2352</v>
      </c>
      <c r="F120" s="23">
        <f>SUM(, F119)</f>
        <v>2431</v>
      </c>
      <c r="G120" s="23">
        <f>SUM(, G119)</f>
        <v>2225</v>
      </c>
      <c r="H120" s="23">
        <f>SUM(, H119)</f>
        <v>2273</v>
      </c>
      <c r="I120" s="23">
        <f>SUM(, I119)</f>
        <v>2383</v>
      </c>
    </row>
    <row r="121" spans="1:9" s="22" customFormat="1">
      <c r="A121" s="23" t="s">
        <v>989</v>
      </c>
      <c r="B121" s="23">
        <v>9523</v>
      </c>
      <c r="C121" s="23">
        <v>549</v>
      </c>
      <c r="D121" s="24">
        <v>5.7599999999999998E-2</v>
      </c>
      <c r="E121" s="23">
        <v>397</v>
      </c>
      <c r="F121" s="23">
        <v>414</v>
      </c>
      <c r="G121" s="23">
        <v>368</v>
      </c>
      <c r="H121" s="23">
        <v>372</v>
      </c>
      <c r="I121" s="23">
        <v>398</v>
      </c>
    </row>
    <row r="122" spans="1:9" s="22" customFormat="1">
      <c r="A122" s="34" t="s">
        <v>262</v>
      </c>
      <c r="B122" s="34">
        <f>SUM(B120:B121)</f>
        <v>110360</v>
      </c>
      <c r="C122" s="34">
        <f>SUM(C120:C121)</f>
        <v>3591</v>
      </c>
      <c r="D122" s="35">
        <f>AVERAGE(D120:D121)</f>
        <v>4.3883749020696763E-2</v>
      </c>
      <c r="E122" s="34">
        <f>SUM(E120:E121)</f>
        <v>2749</v>
      </c>
      <c r="F122" s="34">
        <f>SUM(F120:F121)</f>
        <v>2845</v>
      </c>
      <c r="G122" s="34">
        <f>SUM(G120:G121)</f>
        <v>2593</v>
      </c>
      <c r="H122" s="34">
        <f>SUM(H120:H121)</f>
        <v>2645</v>
      </c>
      <c r="I122" s="34">
        <f>SUM(I120:I121)</f>
        <v>2781</v>
      </c>
    </row>
  </sheetData>
  <mergeCells count="6">
    <mergeCell ref="E5:U5"/>
    <mergeCell ref="E4:U4"/>
    <mergeCell ref="A1:D1"/>
    <mergeCell ref="A2:D2"/>
    <mergeCell ref="A3:D3"/>
    <mergeCell ref="A4:D4"/>
  </mergeCells>
  <pageMargins left="0.7" right="0.7" top="0.75" bottom="0.75" header="0.3" footer="0.3"/>
  <pageSetup orientation="portrait" verticalDpi="0" r:id="rId1"/>
  <headerFooter>
    <oddFooter>&amp;CPage &amp;P of &amp;N</oddFooter>
  </headerFooter>
  <rowBreaks count="15" manualBreakCount="15">
    <brk id="28" max="16383" man="1"/>
    <brk id="35" max="16383" man="1"/>
    <brk id="38" max="16383" man="1"/>
    <brk id="40" max="16383" man="1"/>
    <brk id="51" max="16383" man="1"/>
    <brk id="73" max="16383" man="1"/>
    <brk id="77" max="16383" man="1"/>
    <brk id="79" max="16383" man="1"/>
    <brk id="83" max="16383" man="1"/>
    <brk id="90" max="16383" man="1"/>
    <brk id="108" max="16383" man="1"/>
    <brk id="115" max="16383" man="1"/>
    <brk id="118" max="16383" man="1"/>
    <brk id="119" max="16383" man="1"/>
    <brk id="120" max="16383" man="1"/>
  </rowBreaks>
  <colBreaks count="5" manualBreakCount="5">
    <brk id="5" max="1048575" man="1"/>
    <brk id="6" max="1048575" man="1"/>
    <brk id="7" max="1048575" man="1"/>
    <brk id="8" max="1048575" man="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382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sheetPr>
  <dimension ref="A1:AB122"/>
  <sheetViews>
    <sheetView workbookViewId="0">
      <pane xSplit="4" ySplit="6" topLeftCell="E7" activePane="bottomRight" state="frozen"/>
      <selection pane="topRight" activeCell="G1" sqref="G1"/>
      <selection pane="bottomLeft" activeCell="A7" sqref="A7"/>
      <selection pane="bottomRight" activeCell="E5" sqref="E5:AB5"/>
    </sheetView>
  </sheetViews>
  <sheetFormatPr defaultRowHeight="15"/>
  <cols>
    <col min="1" max="1" width="13.7109375" customWidth="1"/>
    <col min="2" max="3" width="6.7109375" customWidth="1"/>
    <col min="4" max="4" width="8.5703125" customWidth="1"/>
    <col min="5" max="28" width="5.7109375" customWidth="1"/>
  </cols>
  <sheetData>
    <row r="1" spans="1:28">
      <c r="A1" s="56" t="s">
        <v>3</v>
      </c>
      <c r="B1" s="56"/>
      <c r="C1" s="56"/>
      <c r="D1" s="56"/>
    </row>
    <row r="2" spans="1:28">
      <c r="A2" s="56" t="s">
        <v>6</v>
      </c>
      <c r="B2" s="56"/>
      <c r="C2" s="56"/>
      <c r="D2" s="56"/>
    </row>
    <row r="3" spans="1:28">
      <c r="A3" s="57" t="s">
        <v>1</v>
      </c>
      <c r="B3" s="57"/>
      <c r="C3" s="57"/>
      <c r="D3" s="57"/>
    </row>
    <row r="4" spans="1:28">
      <c r="A4" s="57" t="s">
        <v>2</v>
      </c>
      <c r="B4" s="57"/>
      <c r="C4" s="57"/>
      <c r="D4" s="57"/>
      <c r="E4" s="56" t="s">
        <v>400</v>
      </c>
      <c r="F4" s="56"/>
      <c r="G4" s="56"/>
      <c r="H4" s="56"/>
      <c r="I4" s="56"/>
      <c r="J4" s="56"/>
      <c r="K4" s="56"/>
      <c r="L4" s="56"/>
      <c r="M4" s="56"/>
      <c r="N4" s="56"/>
      <c r="O4" s="56"/>
      <c r="P4" s="56"/>
      <c r="Q4" s="56"/>
      <c r="R4" s="56"/>
      <c r="S4" s="56"/>
      <c r="T4" s="56"/>
      <c r="U4" s="56"/>
      <c r="V4" s="56"/>
      <c r="W4" s="56"/>
      <c r="X4" s="56"/>
      <c r="Y4" s="56"/>
      <c r="Z4" s="56"/>
      <c r="AA4" s="56"/>
      <c r="AB4" s="56"/>
    </row>
    <row r="5" spans="1:28" ht="25.5" customHeight="1">
      <c r="E5" s="55" t="s">
        <v>400</v>
      </c>
      <c r="F5" s="55"/>
      <c r="G5" s="55"/>
      <c r="H5" s="55"/>
      <c r="I5" s="55"/>
      <c r="J5" s="55"/>
      <c r="K5" s="55"/>
      <c r="L5" s="55"/>
      <c r="M5" s="55"/>
      <c r="N5" s="55"/>
      <c r="O5" s="55"/>
      <c r="P5" s="55"/>
      <c r="Q5" s="55"/>
      <c r="R5" s="55"/>
      <c r="S5" s="55"/>
      <c r="T5" s="55"/>
      <c r="U5" s="55"/>
      <c r="V5" s="55"/>
      <c r="W5" s="55"/>
      <c r="X5" s="55"/>
      <c r="Y5" s="55"/>
      <c r="Z5" s="55"/>
      <c r="AA5" s="55"/>
      <c r="AB5" s="55"/>
    </row>
    <row r="6" spans="1:28" s="12" customFormat="1" ht="150" customHeight="1">
      <c r="B6" s="13" t="s">
        <v>7</v>
      </c>
      <c r="C6" s="13" t="s">
        <v>8</v>
      </c>
      <c r="D6" s="13" t="s">
        <v>9</v>
      </c>
      <c r="E6" s="21" t="s">
        <v>401</v>
      </c>
      <c r="F6" s="21" t="s">
        <v>402</v>
      </c>
      <c r="G6" s="21" t="s">
        <v>403</v>
      </c>
      <c r="H6" s="21" t="s">
        <v>404</v>
      </c>
      <c r="I6" s="21" t="s">
        <v>405</v>
      </c>
      <c r="J6" s="21" t="s">
        <v>406</v>
      </c>
      <c r="K6" s="21" t="s">
        <v>407</v>
      </c>
      <c r="L6" s="21" t="s">
        <v>408</v>
      </c>
      <c r="M6" s="21" t="s">
        <v>409</v>
      </c>
      <c r="N6" s="21" t="s">
        <v>410</v>
      </c>
      <c r="O6" s="21" t="s">
        <v>411</v>
      </c>
      <c r="P6" s="21" t="s">
        <v>412</v>
      </c>
    </row>
    <row r="7" spans="1:28">
      <c r="A7" s="15" t="s">
        <v>25</v>
      </c>
      <c r="B7" s="16">
        <v>736</v>
      </c>
      <c r="C7" s="16">
        <v>120</v>
      </c>
      <c r="D7" s="17">
        <f t="shared" ref="D7:D38" si="0">C7/B7</f>
        <v>0.16304347826086957</v>
      </c>
      <c r="E7" s="16">
        <v>43</v>
      </c>
      <c r="F7" s="16">
        <v>42</v>
      </c>
      <c r="G7" s="16">
        <v>39</v>
      </c>
      <c r="H7" s="16">
        <v>19</v>
      </c>
      <c r="I7" s="16">
        <v>17</v>
      </c>
      <c r="J7" s="16">
        <v>19</v>
      </c>
      <c r="K7" s="16">
        <v>11</v>
      </c>
      <c r="L7" s="16">
        <v>9</v>
      </c>
      <c r="M7" s="16">
        <v>10</v>
      </c>
      <c r="N7" s="16">
        <v>30</v>
      </c>
      <c r="O7" s="16">
        <v>35</v>
      </c>
      <c r="P7" s="16">
        <v>33</v>
      </c>
    </row>
    <row r="8" spans="1:28" s="14" customFormat="1">
      <c r="A8" s="18" t="s">
        <v>26</v>
      </c>
      <c r="B8" s="19">
        <v>713</v>
      </c>
      <c r="C8" s="19">
        <v>148</v>
      </c>
      <c r="D8" s="20">
        <f t="shared" si="0"/>
        <v>0.20757363253856942</v>
      </c>
      <c r="E8" s="19">
        <v>52</v>
      </c>
      <c r="F8" s="19">
        <v>56</v>
      </c>
      <c r="G8" s="19">
        <v>52</v>
      </c>
      <c r="H8" s="19">
        <v>36</v>
      </c>
      <c r="I8" s="19">
        <v>33</v>
      </c>
      <c r="J8" s="19">
        <v>32</v>
      </c>
      <c r="K8" s="19">
        <v>11</v>
      </c>
      <c r="L8" s="19">
        <v>12</v>
      </c>
      <c r="M8" s="19">
        <v>11</v>
      </c>
      <c r="N8" s="19">
        <v>28</v>
      </c>
      <c r="O8" s="19">
        <v>24</v>
      </c>
      <c r="P8" s="19">
        <v>27</v>
      </c>
    </row>
    <row r="9" spans="1:28" s="14" customFormat="1">
      <c r="A9" s="18" t="s">
        <v>27</v>
      </c>
      <c r="B9" s="19">
        <v>930</v>
      </c>
      <c r="C9" s="19">
        <v>170</v>
      </c>
      <c r="D9" s="20">
        <f t="shared" si="0"/>
        <v>0.18279569892473119</v>
      </c>
      <c r="E9" s="19">
        <v>71</v>
      </c>
      <c r="F9" s="19">
        <v>68</v>
      </c>
      <c r="G9" s="19">
        <v>62</v>
      </c>
      <c r="H9" s="19">
        <v>17</v>
      </c>
      <c r="I9" s="19">
        <v>13</v>
      </c>
      <c r="J9" s="19">
        <v>12</v>
      </c>
      <c r="K9" s="19">
        <v>10</v>
      </c>
      <c r="L9" s="19">
        <v>9</v>
      </c>
      <c r="M9" s="19">
        <v>6</v>
      </c>
      <c r="N9" s="19">
        <v>58</v>
      </c>
      <c r="O9" s="19">
        <v>59</v>
      </c>
      <c r="P9" s="19">
        <v>57</v>
      </c>
    </row>
    <row r="10" spans="1:28" s="14" customFormat="1">
      <c r="A10" s="18" t="s">
        <v>28</v>
      </c>
      <c r="B10" s="19">
        <v>724</v>
      </c>
      <c r="C10" s="19">
        <v>96</v>
      </c>
      <c r="D10" s="20">
        <f t="shared" si="0"/>
        <v>0.13259668508287292</v>
      </c>
      <c r="E10" s="19">
        <v>27</v>
      </c>
      <c r="F10" s="19">
        <v>27</v>
      </c>
      <c r="G10" s="19">
        <v>24</v>
      </c>
      <c r="H10" s="19">
        <v>16</v>
      </c>
      <c r="I10" s="19">
        <v>13</v>
      </c>
      <c r="J10" s="19">
        <v>10</v>
      </c>
      <c r="K10" s="19">
        <v>10</v>
      </c>
      <c r="L10" s="19">
        <v>8</v>
      </c>
      <c r="M10" s="19">
        <v>7</v>
      </c>
      <c r="N10" s="19">
        <v>36</v>
      </c>
      <c r="O10" s="19">
        <v>36</v>
      </c>
      <c r="P10" s="19">
        <v>34</v>
      </c>
    </row>
    <row r="11" spans="1:28" s="14" customFormat="1">
      <c r="A11" s="18" t="s">
        <v>29</v>
      </c>
      <c r="B11" s="19">
        <v>881</v>
      </c>
      <c r="C11" s="19">
        <v>118</v>
      </c>
      <c r="D11" s="20">
        <f t="shared" si="0"/>
        <v>0.13393870601589103</v>
      </c>
      <c r="E11" s="19">
        <v>33</v>
      </c>
      <c r="F11" s="19">
        <v>38</v>
      </c>
      <c r="G11" s="19">
        <v>30</v>
      </c>
      <c r="H11" s="19">
        <v>14</v>
      </c>
      <c r="I11" s="19">
        <v>11</v>
      </c>
      <c r="J11" s="19">
        <v>9</v>
      </c>
      <c r="K11" s="19">
        <v>19</v>
      </c>
      <c r="L11" s="19">
        <v>15</v>
      </c>
      <c r="M11" s="19">
        <v>15</v>
      </c>
      <c r="N11" s="19">
        <v>41</v>
      </c>
      <c r="O11" s="19">
        <v>39</v>
      </c>
      <c r="P11" s="19">
        <v>39</v>
      </c>
    </row>
    <row r="12" spans="1:28" s="14" customFormat="1">
      <c r="A12" s="18" t="s">
        <v>30</v>
      </c>
      <c r="B12" s="19">
        <v>1183</v>
      </c>
      <c r="C12" s="19">
        <v>241</v>
      </c>
      <c r="D12" s="20">
        <f t="shared" si="0"/>
        <v>0.20371935756551141</v>
      </c>
      <c r="E12" s="19">
        <v>103</v>
      </c>
      <c r="F12" s="19">
        <v>97</v>
      </c>
      <c r="G12" s="19">
        <v>98</v>
      </c>
      <c r="H12" s="19">
        <v>22</v>
      </c>
      <c r="I12" s="19">
        <v>20</v>
      </c>
      <c r="J12" s="19">
        <v>17</v>
      </c>
      <c r="K12" s="19">
        <v>18</v>
      </c>
      <c r="L12" s="19">
        <v>15</v>
      </c>
      <c r="M12" s="19">
        <v>16</v>
      </c>
      <c r="N12" s="19">
        <v>62</v>
      </c>
      <c r="O12" s="19">
        <v>62</v>
      </c>
      <c r="P12" s="19">
        <v>61</v>
      </c>
    </row>
    <row r="13" spans="1:28" s="14" customFormat="1">
      <c r="A13" s="18" t="s">
        <v>31</v>
      </c>
      <c r="B13" s="19">
        <v>1031</v>
      </c>
      <c r="C13" s="19">
        <v>228</v>
      </c>
      <c r="D13" s="20">
        <f t="shared" si="0"/>
        <v>0.22114451988360814</v>
      </c>
      <c r="E13" s="19">
        <v>86</v>
      </c>
      <c r="F13" s="19">
        <v>87</v>
      </c>
      <c r="G13" s="19">
        <v>80</v>
      </c>
      <c r="H13" s="19">
        <v>35</v>
      </c>
      <c r="I13" s="19">
        <v>29</v>
      </c>
      <c r="J13" s="19">
        <v>30</v>
      </c>
      <c r="K13" s="19">
        <v>13</v>
      </c>
      <c r="L13" s="19">
        <v>12</v>
      </c>
      <c r="M13" s="19">
        <v>12</v>
      </c>
      <c r="N13" s="19">
        <v>71</v>
      </c>
      <c r="O13" s="19">
        <v>72</v>
      </c>
      <c r="P13" s="19">
        <v>70</v>
      </c>
    </row>
    <row r="14" spans="1:28" s="14" customFormat="1">
      <c r="A14" s="18" t="s">
        <v>32</v>
      </c>
      <c r="B14" s="19">
        <v>956</v>
      </c>
      <c r="C14" s="19">
        <v>221</v>
      </c>
      <c r="D14" s="20">
        <f t="shared" si="0"/>
        <v>0.23117154811715482</v>
      </c>
      <c r="E14" s="19">
        <v>83</v>
      </c>
      <c r="F14" s="19">
        <v>85</v>
      </c>
      <c r="G14" s="19">
        <v>81</v>
      </c>
      <c r="H14" s="19">
        <v>23</v>
      </c>
      <c r="I14" s="19">
        <v>21</v>
      </c>
      <c r="J14" s="19">
        <v>17</v>
      </c>
      <c r="K14" s="19">
        <v>25</v>
      </c>
      <c r="L14" s="19">
        <v>23</v>
      </c>
      <c r="M14" s="19">
        <v>21</v>
      </c>
      <c r="N14" s="19">
        <v>67</v>
      </c>
      <c r="O14" s="19">
        <v>62</v>
      </c>
      <c r="P14" s="19">
        <v>62</v>
      </c>
    </row>
    <row r="15" spans="1:28" s="14" customFormat="1">
      <c r="A15" s="18" t="s">
        <v>33</v>
      </c>
      <c r="B15" s="19">
        <v>719</v>
      </c>
      <c r="C15" s="19">
        <v>121</v>
      </c>
      <c r="D15" s="20">
        <f t="shared" si="0"/>
        <v>0.16828929068150209</v>
      </c>
      <c r="E15" s="19">
        <v>38</v>
      </c>
      <c r="F15" s="19">
        <v>40</v>
      </c>
      <c r="G15" s="19">
        <v>32</v>
      </c>
      <c r="H15" s="19">
        <v>17</v>
      </c>
      <c r="I15" s="19">
        <v>17</v>
      </c>
      <c r="J15" s="19">
        <v>15</v>
      </c>
      <c r="K15" s="19">
        <v>7</v>
      </c>
      <c r="L15" s="19">
        <v>7</v>
      </c>
      <c r="M15" s="19">
        <v>9</v>
      </c>
      <c r="N15" s="19">
        <v>42</v>
      </c>
      <c r="O15" s="19">
        <v>40</v>
      </c>
      <c r="P15" s="19">
        <v>40</v>
      </c>
    </row>
    <row r="16" spans="1:28" s="14" customFormat="1">
      <c r="A16" s="18" t="s">
        <v>34</v>
      </c>
      <c r="B16" s="19">
        <v>1124</v>
      </c>
      <c r="C16" s="19">
        <v>305</v>
      </c>
      <c r="D16" s="20">
        <f t="shared" si="0"/>
        <v>0.27135231316725977</v>
      </c>
      <c r="E16" s="19">
        <v>156</v>
      </c>
      <c r="F16" s="19">
        <v>157</v>
      </c>
      <c r="G16" s="19">
        <v>145</v>
      </c>
      <c r="H16" s="19">
        <v>27</v>
      </c>
      <c r="I16" s="19">
        <v>22</v>
      </c>
      <c r="J16" s="19">
        <v>23</v>
      </c>
      <c r="K16" s="19">
        <v>16</v>
      </c>
      <c r="L16" s="19">
        <v>17</v>
      </c>
      <c r="M16" s="19">
        <v>15</v>
      </c>
      <c r="N16" s="19">
        <v>65</v>
      </c>
      <c r="O16" s="19">
        <v>66</v>
      </c>
      <c r="P16" s="19">
        <v>68</v>
      </c>
    </row>
    <row r="17" spans="1:16" s="14" customFormat="1">
      <c r="A17" s="18" t="s">
        <v>35</v>
      </c>
      <c r="B17" s="19">
        <v>983</v>
      </c>
      <c r="C17" s="19">
        <v>149</v>
      </c>
      <c r="D17" s="20">
        <f t="shared" si="0"/>
        <v>0.1515768056968464</v>
      </c>
      <c r="E17" s="19">
        <v>60</v>
      </c>
      <c r="F17" s="19">
        <v>63</v>
      </c>
      <c r="G17" s="19">
        <v>60</v>
      </c>
      <c r="H17" s="19">
        <v>20</v>
      </c>
      <c r="I17" s="19">
        <v>14</v>
      </c>
      <c r="J17" s="19">
        <v>14</v>
      </c>
      <c r="K17" s="19">
        <v>13</v>
      </c>
      <c r="L17" s="19">
        <v>13</v>
      </c>
      <c r="M17" s="19">
        <v>11</v>
      </c>
      <c r="N17" s="19">
        <v>46</v>
      </c>
      <c r="O17" s="19">
        <v>43</v>
      </c>
      <c r="P17" s="19">
        <v>43</v>
      </c>
    </row>
    <row r="18" spans="1:16" s="14" customFormat="1">
      <c r="A18" s="18" t="s">
        <v>36</v>
      </c>
      <c r="B18" s="19">
        <v>989</v>
      </c>
      <c r="C18" s="19">
        <v>165</v>
      </c>
      <c r="D18" s="20">
        <f t="shared" si="0"/>
        <v>0.16683518705763398</v>
      </c>
      <c r="E18" s="19">
        <v>59</v>
      </c>
      <c r="F18" s="19">
        <v>58</v>
      </c>
      <c r="G18" s="19">
        <v>52</v>
      </c>
      <c r="H18" s="19">
        <v>17</v>
      </c>
      <c r="I18" s="19">
        <v>13</v>
      </c>
      <c r="J18" s="19">
        <v>14</v>
      </c>
      <c r="K18" s="19">
        <v>20</v>
      </c>
      <c r="L18" s="19">
        <v>18</v>
      </c>
      <c r="M18" s="19">
        <v>16</v>
      </c>
      <c r="N18" s="19">
        <v>49</v>
      </c>
      <c r="O18" s="19">
        <v>52</v>
      </c>
      <c r="P18" s="19">
        <v>46</v>
      </c>
    </row>
    <row r="19" spans="1:16" s="14" customFormat="1">
      <c r="A19" s="18" t="s">
        <v>37</v>
      </c>
      <c r="B19" s="19">
        <v>718</v>
      </c>
      <c r="C19" s="19">
        <v>156</v>
      </c>
      <c r="D19" s="20">
        <f t="shared" si="0"/>
        <v>0.21727019498607242</v>
      </c>
      <c r="E19" s="19">
        <v>65</v>
      </c>
      <c r="F19" s="19">
        <v>63</v>
      </c>
      <c r="G19" s="19">
        <v>63</v>
      </c>
      <c r="H19" s="19">
        <v>15</v>
      </c>
      <c r="I19" s="19">
        <v>13</v>
      </c>
      <c r="J19" s="19">
        <v>14</v>
      </c>
      <c r="K19" s="19">
        <v>15</v>
      </c>
      <c r="L19" s="19">
        <v>13</v>
      </c>
      <c r="M19" s="19">
        <v>12</v>
      </c>
      <c r="N19" s="19">
        <v>46</v>
      </c>
      <c r="O19" s="19">
        <v>43</v>
      </c>
      <c r="P19" s="19">
        <v>43</v>
      </c>
    </row>
    <row r="20" spans="1:16" s="14" customFormat="1">
      <c r="A20" s="18" t="s">
        <v>38</v>
      </c>
      <c r="B20" s="19">
        <v>1065</v>
      </c>
      <c r="C20" s="19">
        <v>206</v>
      </c>
      <c r="D20" s="20">
        <f t="shared" si="0"/>
        <v>0.19342723004694837</v>
      </c>
      <c r="E20" s="19">
        <v>96</v>
      </c>
      <c r="F20" s="19">
        <v>93</v>
      </c>
      <c r="G20" s="19">
        <v>91</v>
      </c>
      <c r="H20" s="19">
        <v>24</v>
      </c>
      <c r="I20" s="19">
        <v>20</v>
      </c>
      <c r="J20" s="19">
        <v>22</v>
      </c>
      <c r="K20" s="19">
        <v>17</v>
      </c>
      <c r="L20" s="19">
        <v>14</v>
      </c>
      <c r="M20" s="19">
        <v>12</v>
      </c>
      <c r="N20" s="19">
        <v>54</v>
      </c>
      <c r="O20" s="19">
        <v>51</v>
      </c>
      <c r="P20" s="19">
        <v>50</v>
      </c>
    </row>
    <row r="21" spans="1:16" s="14" customFormat="1">
      <c r="A21" s="18" t="s">
        <v>39</v>
      </c>
      <c r="B21" s="19">
        <v>908</v>
      </c>
      <c r="C21" s="19">
        <v>153</v>
      </c>
      <c r="D21" s="20">
        <f t="shared" si="0"/>
        <v>0.16850220264317181</v>
      </c>
      <c r="E21" s="19">
        <v>71</v>
      </c>
      <c r="F21" s="19">
        <v>70</v>
      </c>
      <c r="G21" s="19">
        <v>66</v>
      </c>
      <c r="H21" s="19">
        <v>14</v>
      </c>
      <c r="I21" s="19">
        <v>15</v>
      </c>
      <c r="J21" s="19">
        <v>16</v>
      </c>
      <c r="K21" s="19">
        <v>8</v>
      </c>
      <c r="L21" s="19">
        <v>5</v>
      </c>
      <c r="M21" s="19">
        <v>6</v>
      </c>
      <c r="N21" s="19">
        <v>37</v>
      </c>
      <c r="O21" s="19">
        <v>39</v>
      </c>
      <c r="P21" s="19">
        <v>36</v>
      </c>
    </row>
    <row r="22" spans="1:16" s="14" customFormat="1">
      <c r="A22" s="18" t="s">
        <v>40</v>
      </c>
      <c r="B22" s="19">
        <v>1160</v>
      </c>
      <c r="C22" s="19">
        <v>306</v>
      </c>
      <c r="D22" s="20">
        <f t="shared" si="0"/>
        <v>0.26379310344827589</v>
      </c>
      <c r="E22" s="19">
        <v>157</v>
      </c>
      <c r="F22" s="19">
        <v>156</v>
      </c>
      <c r="G22" s="19">
        <v>152</v>
      </c>
      <c r="H22" s="19">
        <v>27</v>
      </c>
      <c r="I22" s="19">
        <v>22</v>
      </c>
      <c r="J22" s="19">
        <v>22</v>
      </c>
      <c r="K22" s="19">
        <v>17</v>
      </c>
      <c r="L22" s="19">
        <v>13</v>
      </c>
      <c r="M22" s="19">
        <v>13</v>
      </c>
      <c r="N22" s="19">
        <v>81</v>
      </c>
      <c r="O22" s="19">
        <v>81</v>
      </c>
      <c r="P22" s="19">
        <v>77</v>
      </c>
    </row>
    <row r="23" spans="1:16" s="14" customFormat="1">
      <c r="A23" s="18" t="s">
        <v>41</v>
      </c>
      <c r="B23" s="19">
        <v>920</v>
      </c>
      <c r="C23" s="19">
        <v>198</v>
      </c>
      <c r="D23" s="20">
        <f t="shared" si="0"/>
        <v>0.21521739130434783</v>
      </c>
      <c r="E23" s="19">
        <v>74</v>
      </c>
      <c r="F23" s="19">
        <v>74</v>
      </c>
      <c r="G23" s="19">
        <v>71</v>
      </c>
      <c r="H23" s="19">
        <v>29</v>
      </c>
      <c r="I23" s="19">
        <v>27</v>
      </c>
      <c r="J23" s="19">
        <v>23</v>
      </c>
      <c r="K23" s="19">
        <v>14</v>
      </c>
      <c r="L23" s="19">
        <v>13</v>
      </c>
      <c r="M23" s="19">
        <v>12</v>
      </c>
      <c r="N23" s="19">
        <v>59</v>
      </c>
      <c r="O23" s="19">
        <v>57</v>
      </c>
      <c r="P23" s="19">
        <v>56</v>
      </c>
    </row>
    <row r="24" spans="1:16" s="14" customFormat="1">
      <c r="A24" s="18" t="s">
        <v>42</v>
      </c>
      <c r="B24" s="19">
        <v>767</v>
      </c>
      <c r="C24" s="19">
        <v>162</v>
      </c>
      <c r="D24" s="20">
        <f t="shared" si="0"/>
        <v>0.21121251629726207</v>
      </c>
      <c r="E24" s="19">
        <v>72</v>
      </c>
      <c r="F24" s="19">
        <v>72</v>
      </c>
      <c r="G24" s="19">
        <v>66</v>
      </c>
      <c r="H24" s="19">
        <v>21</v>
      </c>
      <c r="I24" s="19">
        <v>19</v>
      </c>
      <c r="J24" s="19">
        <v>17</v>
      </c>
      <c r="K24" s="19">
        <v>10</v>
      </c>
      <c r="L24" s="19">
        <v>8</v>
      </c>
      <c r="M24" s="19">
        <v>8</v>
      </c>
      <c r="N24" s="19">
        <v>47</v>
      </c>
      <c r="O24" s="19">
        <v>42</v>
      </c>
      <c r="P24" s="19">
        <v>40</v>
      </c>
    </row>
    <row r="25" spans="1:16" s="14" customFormat="1">
      <c r="A25" s="18" t="s">
        <v>43</v>
      </c>
      <c r="B25" s="19">
        <v>1515</v>
      </c>
      <c r="C25" s="19">
        <v>300</v>
      </c>
      <c r="D25" s="20">
        <f t="shared" si="0"/>
        <v>0.19801980198019803</v>
      </c>
      <c r="E25" s="19">
        <v>126</v>
      </c>
      <c r="F25" s="19">
        <v>127</v>
      </c>
      <c r="G25" s="19">
        <v>116</v>
      </c>
      <c r="H25" s="19">
        <v>32</v>
      </c>
      <c r="I25" s="19">
        <v>26</v>
      </c>
      <c r="J25" s="19">
        <v>27</v>
      </c>
      <c r="K25" s="19">
        <v>26</v>
      </c>
      <c r="L25" s="19">
        <v>21</v>
      </c>
      <c r="M25" s="19">
        <v>17</v>
      </c>
      <c r="N25" s="19">
        <v>97</v>
      </c>
      <c r="O25" s="19">
        <v>97</v>
      </c>
      <c r="P25" s="19">
        <v>89</v>
      </c>
    </row>
    <row r="26" spans="1:16" s="14" customFormat="1">
      <c r="A26" s="18" t="s">
        <v>44</v>
      </c>
      <c r="B26" s="19">
        <v>948</v>
      </c>
      <c r="C26" s="19">
        <v>195</v>
      </c>
      <c r="D26" s="20">
        <f t="shared" si="0"/>
        <v>0.20569620253164558</v>
      </c>
      <c r="E26" s="19">
        <v>101</v>
      </c>
      <c r="F26" s="19">
        <v>96</v>
      </c>
      <c r="G26" s="19">
        <v>99</v>
      </c>
      <c r="H26" s="19">
        <v>20</v>
      </c>
      <c r="I26" s="19">
        <v>19</v>
      </c>
      <c r="J26" s="19">
        <v>21</v>
      </c>
      <c r="K26" s="19">
        <v>9</v>
      </c>
      <c r="L26" s="19">
        <v>10</v>
      </c>
      <c r="M26" s="19">
        <v>7</v>
      </c>
      <c r="N26" s="19">
        <v>47</v>
      </c>
      <c r="O26" s="19">
        <v>46</v>
      </c>
      <c r="P26" s="19">
        <v>52</v>
      </c>
    </row>
    <row r="27" spans="1:16" s="14" customFormat="1">
      <c r="A27" s="18" t="s">
        <v>45</v>
      </c>
      <c r="B27" s="19">
        <v>1636</v>
      </c>
      <c r="C27" s="19">
        <v>305</v>
      </c>
      <c r="D27" s="20">
        <f t="shared" si="0"/>
        <v>0.18643031784841077</v>
      </c>
      <c r="E27" s="19">
        <v>137</v>
      </c>
      <c r="F27" s="19">
        <v>140</v>
      </c>
      <c r="G27" s="19">
        <v>137</v>
      </c>
      <c r="H27" s="19">
        <v>33</v>
      </c>
      <c r="I27" s="19">
        <v>25</v>
      </c>
      <c r="J27" s="19">
        <v>25</v>
      </c>
      <c r="K27" s="19">
        <v>22</v>
      </c>
      <c r="L27" s="19">
        <v>23</v>
      </c>
      <c r="M27" s="19">
        <v>19</v>
      </c>
      <c r="N27" s="19">
        <v>85</v>
      </c>
      <c r="O27" s="19">
        <v>83</v>
      </c>
      <c r="P27" s="19">
        <v>86</v>
      </c>
    </row>
    <row r="28" spans="1:16" s="22" customFormat="1" ht="34.5" customHeight="1">
      <c r="A28" s="25" t="s">
        <v>246</v>
      </c>
      <c r="B28" s="23">
        <f>SUM(B7:B27)</f>
        <v>20606</v>
      </c>
      <c r="C28" s="23">
        <f>SUM(C7:C27)</f>
        <v>4063</v>
      </c>
      <c r="D28" s="24">
        <f t="shared" si="0"/>
        <v>0.19717557992817625</v>
      </c>
      <c r="E28" s="23">
        <f t="shared" ref="E28:P28" si="1">SUM(E7:E27)</f>
        <v>1710</v>
      </c>
      <c r="F28" s="23">
        <f t="shared" si="1"/>
        <v>1709</v>
      </c>
      <c r="G28" s="23">
        <f t="shared" si="1"/>
        <v>1616</v>
      </c>
      <c r="H28" s="23">
        <f t="shared" si="1"/>
        <v>478</v>
      </c>
      <c r="I28" s="23">
        <f t="shared" si="1"/>
        <v>409</v>
      </c>
      <c r="J28" s="23">
        <f t="shared" si="1"/>
        <v>399</v>
      </c>
      <c r="K28" s="23">
        <f t="shared" si="1"/>
        <v>311</v>
      </c>
      <c r="L28" s="23">
        <f t="shared" si="1"/>
        <v>278</v>
      </c>
      <c r="M28" s="23">
        <f t="shared" si="1"/>
        <v>255</v>
      </c>
      <c r="N28" s="23">
        <f t="shared" si="1"/>
        <v>1148</v>
      </c>
      <c r="O28" s="23">
        <f t="shared" si="1"/>
        <v>1129</v>
      </c>
      <c r="P28" s="23">
        <f t="shared" si="1"/>
        <v>1109</v>
      </c>
    </row>
    <row r="29" spans="1:16" s="14" customFormat="1">
      <c r="A29" s="18" t="s">
        <v>46</v>
      </c>
      <c r="B29" s="19">
        <v>984</v>
      </c>
      <c r="C29" s="19">
        <v>200</v>
      </c>
      <c r="D29" s="20">
        <f t="shared" si="0"/>
        <v>0.2032520325203252</v>
      </c>
      <c r="E29" s="19">
        <v>67</v>
      </c>
      <c r="F29" s="19">
        <v>62</v>
      </c>
      <c r="G29" s="19">
        <v>61</v>
      </c>
      <c r="H29" s="19">
        <v>23</v>
      </c>
      <c r="I29" s="19">
        <v>18</v>
      </c>
      <c r="J29" s="19">
        <v>19</v>
      </c>
      <c r="K29" s="19">
        <v>15</v>
      </c>
      <c r="L29" s="19">
        <v>11</v>
      </c>
      <c r="M29" s="19">
        <v>10</v>
      </c>
      <c r="N29" s="19">
        <v>60</v>
      </c>
      <c r="O29" s="19">
        <v>60</v>
      </c>
      <c r="P29" s="19">
        <v>56</v>
      </c>
    </row>
    <row r="30" spans="1:16" s="14" customFormat="1">
      <c r="A30" s="18" t="s">
        <v>47</v>
      </c>
      <c r="B30" s="19">
        <v>2008</v>
      </c>
      <c r="C30" s="19">
        <v>365</v>
      </c>
      <c r="D30" s="20">
        <f t="shared" si="0"/>
        <v>0.18177290836653387</v>
      </c>
      <c r="E30" s="19">
        <v>136</v>
      </c>
      <c r="F30" s="19">
        <v>130</v>
      </c>
      <c r="G30" s="19">
        <v>123</v>
      </c>
      <c r="H30" s="19">
        <v>42</v>
      </c>
      <c r="I30" s="19">
        <v>33</v>
      </c>
      <c r="J30" s="19">
        <v>35</v>
      </c>
      <c r="K30" s="19">
        <v>32</v>
      </c>
      <c r="L30" s="19">
        <v>27</v>
      </c>
      <c r="M30" s="19">
        <v>27</v>
      </c>
      <c r="N30" s="19">
        <v>111</v>
      </c>
      <c r="O30" s="19">
        <v>113</v>
      </c>
      <c r="P30" s="19">
        <v>108</v>
      </c>
    </row>
    <row r="31" spans="1:16" s="14" customFormat="1">
      <c r="A31" s="18" t="s">
        <v>48</v>
      </c>
      <c r="B31" s="19">
        <v>2076</v>
      </c>
      <c r="C31" s="19">
        <v>425</v>
      </c>
      <c r="D31" s="20">
        <f t="shared" si="0"/>
        <v>0.20472061657032756</v>
      </c>
      <c r="E31" s="19">
        <v>177</v>
      </c>
      <c r="F31" s="19">
        <v>182</v>
      </c>
      <c r="G31" s="19">
        <v>168</v>
      </c>
      <c r="H31" s="19">
        <v>45</v>
      </c>
      <c r="I31" s="19">
        <v>36</v>
      </c>
      <c r="J31" s="19">
        <v>33</v>
      </c>
      <c r="K31" s="19">
        <v>26</v>
      </c>
      <c r="L31" s="19">
        <v>20</v>
      </c>
      <c r="M31" s="19">
        <v>21</v>
      </c>
      <c r="N31" s="19">
        <v>129</v>
      </c>
      <c r="O31" s="19">
        <v>136</v>
      </c>
      <c r="P31" s="19">
        <v>128</v>
      </c>
    </row>
    <row r="32" spans="1:16" s="14" customFormat="1">
      <c r="A32" s="18" t="s">
        <v>49</v>
      </c>
      <c r="B32" s="19">
        <v>1443</v>
      </c>
      <c r="C32" s="19">
        <v>326</v>
      </c>
      <c r="D32" s="20">
        <f t="shared" si="0"/>
        <v>0.22591822591822591</v>
      </c>
      <c r="E32" s="19">
        <v>176</v>
      </c>
      <c r="F32" s="19">
        <v>177</v>
      </c>
      <c r="G32" s="19">
        <v>166</v>
      </c>
      <c r="H32" s="19">
        <v>27</v>
      </c>
      <c r="I32" s="19">
        <v>20</v>
      </c>
      <c r="J32" s="19">
        <v>19</v>
      </c>
      <c r="K32" s="19">
        <v>32</v>
      </c>
      <c r="L32" s="19">
        <v>27</v>
      </c>
      <c r="M32" s="19">
        <v>27</v>
      </c>
      <c r="N32" s="19">
        <v>59</v>
      </c>
      <c r="O32" s="19">
        <v>64</v>
      </c>
      <c r="P32" s="19">
        <v>61</v>
      </c>
    </row>
    <row r="33" spans="1:16" s="14" customFormat="1">
      <c r="A33" s="18" t="s">
        <v>50</v>
      </c>
      <c r="B33" s="19">
        <v>1307</v>
      </c>
      <c r="C33" s="19">
        <v>234</v>
      </c>
      <c r="D33" s="20">
        <f t="shared" si="0"/>
        <v>0.17903596021423107</v>
      </c>
      <c r="E33" s="19">
        <v>116</v>
      </c>
      <c r="F33" s="19">
        <v>114</v>
      </c>
      <c r="G33" s="19">
        <v>117</v>
      </c>
      <c r="H33" s="19">
        <v>26</v>
      </c>
      <c r="I33" s="19">
        <v>27</v>
      </c>
      <c r="J33" s="19">
        <v>24</v>
      </c>
      <c r="K33" s="19">
        <v>11</v>
      </c>
      <c r="L33" s="19">
        <v>10</v>
      </c>
      <c r="M33" s="19">
        <v>9</v>
      </c>
      <c r="N33" s="19">
        <v>64</v>
      </c>
      <c r="O33" s="19">
        <v>61</v>
      </c>
      <c r="P33" s="19">
        <v>55</v>
      </c>
    </row>
    <row r="34" spans="1:16" s="14" customFormat="1">
      <c r="A34" s="18" t="s">
        <v>51</v>
      </c>
      <c r="B34" s="19">
        <v>870</v>
      </c>
      <c r="C34" s="19">
        <v>189</v>
      </c>
      <c r="D34" s="20">
        <f t="shared" si="0"/>
        <v>0.21724137931034482</v>
      </c>
      <c r="E34" s="19">
        <v>97</v>
      </c>
      <c r="F34" s="19">
        <v>98</v>
      </c>
      <c r="G34" s="19">
        <v>94</v>
      </c>
      <c r="H34" s="19">
        <v>14</v>
      </c>
      <c r="I34" s="19">
        <v>10</v>
      </c>
      <c r="J34" s="19">
        <v>10</v>
      </c>
      <c r="K34" s="19">
        <v>19</v>
      </c>
      <c r="L34" s="19">
        <v>17</v>
      </c>
      <c r="M34" s="19">
        <v>17</v>
      </c>
      <c r="N34" s="19">
        <v>44</v>
      </c>
      <c r="O34" s="19">
        <v>43</v>
      </c>
      <c r="P34" s="19">
        <v>40</v>
      </c>
    </row>
    <row r="35" spans="1:16" s="22" customFormat="1" ht="34.5" customHeight="1">
      <c r="A35" s="25" t="s">
        <v>247</v>
      </c>
      <c r="B35" s="23">
        <f>SUM(B29:B34)</f>
        <v>8688</v>
      </c>
      <c r="C35" s="23">
        <f>SUM(C29:C34)</f>
        <v>1739</v>
      </c>
      <c r="D35" s="24">
        <f t="shared" si="0"/>
        <v>0.20016114180478822</v>
      </c>
      <c r="E35" s="23">
        <f t="shared" ref="E35:P35" si="2">SUM(E29:E34)</f>
        <v>769</v>
      </c>
      <c r="F35" s="23">
        <f t="shared" si="2"/>
        <v>763</v>
      </c>
      <c r="G35" s="23">
        <f t="shared" si="2"/>
        <v>729</v>
      </c>
      <c r="H35" s="23">
        <f t="shared" si="2"/>
        <v>177</v>
      </c>
      <c r="I35" s="23">
        <f t="shared" si="2"/>
        <v>144</v>
      </c>
      <c r="J35" s="23">
        <f t="shared" si="2"/>
        <v>140</v>
      </c>
      <c r="K35" s="23">
        <f t="shared" si="2"/>
        <v>135</v>
      </c>
      <c r="L35" s="23">
        <f t="shared" si="2"/>
        <v>112</v>
      </c>
      <c r="M35" s="23">
        <f t="shared" si="2"/>
        <v>111</v>
      </c>
      <c r="N35" s="23">
        <f t="shared" si="2"/>
        <v>467</v>
      </c>
      <c r="O35" s="23">
        <f t="shared" si="2"/>
        <v>477</v>
      </c>
      <c r="P35" s="23">
        <f t="shared" si="2"/>
        <v>448</v>
      </c>
    </row>
    <row r="36" spans="1:16" s="14" customFormat="1">
      <c r="A36" s="18" t="s">
        <v>52</v>
      </c>
      <c r="B36" s="19">
        <v>613</v>
      </c>
      <c r="C36" s="19">
        <v>166</v>
      </c>
      <c r="D36" s="20">
        <f t="shared" si="0"/>
        <v>0.2707993474714519</v>
      </c>
      <c r="E36" s="19">
        <v>42</v>
      </c>
      <c r="F36" s="19">
        <v>44</v>
      </c>
      <c r="G36" s="19">
        <v>37</v>
      </c>
      <c r="H36" s="19">
        <v>28</v>
      </c>
      <c r="I36" s="19">
        <v>24</v>
      </c>
      <c r="J36" s="19">
        <v>23</v>
      </c>
      <c r="K36" s="19">
        <v>16</v>
      </c>
      <c r="L36" s="19">
        <v>19</v>
      </c>
      <c r="M36" s="19">
        <v>15</v>
      </c>
      <c r="N36" s="19">
        <v>47</v>
      </c>
      <c r="O36" s="19">
        <v>64</v>
      </c>
      <c r="P36" s="19">
        <v>43</v>
      </c>
    </row>
    <row r="37" spans="1:16" s="14" customFormat="1">
      <c r="A37" s="18" t="s">
        <v>53</v>
      </c>
      <c r="B37" s="19">
        <v>674</v>
      </c>
      <c r="C37" s="19">
        <v>171</v>
      </c>
      <c r="D37" s="20">
        <f t="shared" si="0"/>
        <v>0.25370919881305637</v>
      </c>
      <c r="E37" s="19">
        <v>65</v>
      </c>
      <c r="F37" s="19">
        <v>61</v>
      </c>
      <c r="G37" s="19">
        <v>53</v>
      </c>
      <c r="H37" s="19">
        <v>22</v>
      </c>
      <c r="I37" s="19">
        <v>17</v>
      </c>
      <c r="J37" s="19">
        <v>16</v>
      </c>
      <c r="K37" s="19">
        <v>9</v>
      </c>
      <c r="L37" s="19">
        <v>13</v>
      </c>
      <c r="M37" s="19">
        <v>8</v>
      </c>
      <c r="N37" s="19">
        <v>45</v>
      </c>
      <c r="O37" s="19">
        <v>72</v>
      </c>
      <c r="P37" s="19">
        <v>46</v>
      </c>
    </row>
    <row r="38" spans="1:16" s="22" customFormat="1" ht="34.5" customHeight="1">
      <c r="A38" s="25" t="s">
        <v>248</v>
      </c>
      <c r="B38" s="23">
        <f>SUM(B36:B37)</f>
        <v>1287</v>
      </c>
      <c r="C38" s="23">
        <f>SUM(C36:C37)</f>
        <v>337</v>
      </c>
      <c r="D38" s="24">
        <f t="shared" si="0"/>
        <v>0.26184926184926183</v>
      </c>
      <c r="E38" s="23">
        <f t="shared" ref="E38:P38" si="3">SUM(E36:E37)</f>
        <v>107</v>
      </c>
      <c r="F38" s="23">
        <f t="shared" si="3"/>
        <v>105</v>
      </c>
      <c r="G38" s="23">
        <f t="shared" si="3"/>
        <v>90</v>
      </c>
      <c r="H38" s="23">
        <f t="shared" si="3"/>
        <v>50</v>
      </c>
      <c r="I38" s="23">
        <f t="shared" si="3"/>
        <v>41</v>
      </c>
      <c r="J38" s="23">
        <f t="shared" si="3"/>
        <v>39</v>
      </c>
      <c r="K38" s="23">
        <f t="shared" si="3"/>
        <v>25</v>
      </c>
      <c r="L38" s="23">
        <f t="shared" si="3"/>
        <v>32</v>
      </c>
      <c r="M38" s="23">
        <f t="shared" si="3"/>
        <v>23</v>
      </c>
      <c r="N38" s="23">
        <f t="shared" si="3"/>
        <v>92</v>
      </c>
      <c r="O38" s="23">
        <f t="shared" si="3"/>
        <v>136</v>
      </c>
      <c r="P38" s="23">
        <f t="shared" si="3"/>
        <v>89</v>
      </c>
    </row>
    <row r="39" spans="1:16" s="14" customFormat="1">
      <c r="A39" s="18" t="s">
        <v>54</v>
      </c>
      <c r="B39" s="19">
        <v>1240</v>
      </c>
      <c r="C39" s="19">
        <v>282</v>
      </c>
      <c r="D39" s="20">
        <f t="shared" ref="D39:D70" si="4">C39/B39</f>
        <v>0.22741935483870968</v>
      </c>
      <c r="E39" s="19">
        <v>106</v>
      </c>
      <c r="F39" s="19">
        <v>96</v>
      </c>
      <c r="G39" s="19">
        <v>93</v>
      </c>
      <c r="H39" s="19">
        <v>37</v>
      </c>
      <c r="I39" s="19">
        <v>32</v>
      </c>
      <c r="J39" s="19">
        <v>28</v>
      </c>
      <c r="K39" s="19">
        <v>26</v>
      </c>
      <c r="L39" s="19">
        <v>31</v>
      </c>
      <c r="M39" s="19">
        <v>24</v>
      </c>
      <c r="N39" s="19">
        <v>72</v>
      </c>
      <c r="O39" s="19">
        <v>67</v>
      </c>
      <c r="P39" s="19">
        <v>70</v>
      </c>
    </row>
    <row r="40" spans="1:16" s="22" customFormat="1" ht="34.5" customHeight="1">
      <c r="A40" s="25" t="s">
        <v>249</v>
      </c>
      <c r="B40" s="23">
        <f>SUM(B39:B39)</f>
        <v>1240</v>
      </c>
      <c r="C40" s="23">
        <f>SUM(C39:C39)</f>
        <v>282</v>
      </c>
      <c r="D40" s="24">
        <f t="shared" si="4"/>
        <v>0.22741935483870968</v>
      </c>
      <c r="E40" s="23">
        <f t="shared" ref="E40:P40" si="5">SUM(E39:E39)</f>
        <v>106</v>
      </c>
      <c r="F40" s="23">
        <f t="shared" si="5"/>
        <v>96</v>
      </c>
      <c r="G40" s="23">
        <f t="shared" si="5"/>
        <v>93</v>
      </c>
      <c r="H40" s="23">
        <f t="shared" si="5"/>
        <v>37</v>
      </c>
      <c r="I40" s="23">
        <f t="shared" si="5"/>
        <v>32</v>
      </c>
      <c r="J40" s="23">
        <f t="shared" si="5"/>
        <v>28</v>
      </c>
      <c r="K40" s="23">
        <f t="shared" si="5"/>
        <v>26</v>
      </c>
      <c r="L40" s="23">
        <f t="shared" si="5"/>
        <v>31</v>
      </c>
      <c r="M40" s="23">
        <f t="shared" si="5"/>
        <v>24</v>
      </c>
      <c r="N40" s="23">
        <f t="shared" si="5"/>
        <v>72</v>
      </c>
      <c r="O40" s="23">
        <f t="shared" si="5"/>
        <v>67</v>
      </c>
      <c r="P40" s="23">
        <f t="shared" si="5"/>
        <v>70</v>
      </c>
    </row>
    <row r="41" spans="1:16" s="14" customFormat="1">
      <c r="A41" s="18" t="s">
        <v>55</v>
      </c>
      <c r="B41" s="19">
        <v>1370</v>
      </c>
      <c r="C41" s="19">
        <v>302</v>
      </c>
      <c r="D41" s="20">
        <f t="shared" si="4"/>
        <v>0.22043795620437956</v>
      </c>
      <c r="E41" s="19">
        <v>115</v>
      </c>
      <c r="F41" s="19">
        <v>115</v>
      </c>
      <c r="G41" s="19">
        <v>104</v>
      </c>
      <c r="H41" s="19">
        <v>26</v>
      </c>
      <c r="I41" s="19">
        <v>24</v>
      </c>
      <c r="J41" s="19">
        <v>23</v>
      </c>
      <c r="K41" s="19">
        <v>30</v>
      </c>
      <c r="L41" s="19">
        <v>29</v>
      </c>
      <c r="M41" s="19">
        <v>24</v>
      </c>
      <c r="N41" s="19">
        <v>94</v>
      </c>
      <c r="O41" s="19">
        <v>94</v>
      </c>
      <c r="P41" s="19">
        <v>88</v>
      </c>
    </row>
    <row r="42" spans="1:16" s="14" customFormat="1">
      <c r="A42" s="18" t="s">
        <v>56</v>
      </c>
      <c r="B42" s="19">
        <v>1149</v>
      </c>
      <c r="C42" s="19">
        <v>246</v>
      </c>
      <c r="D42" s="20">
        <f t="shared" si="4"/>
        <v>0.21409921671018275</v>
      </c>
      <c r="E42" s="19">
        <v>119</v>
      </c>
      <c r="F42" s="19">
        <v>112</v>
      </c>
      <c r="G42" s="19">
        <v>109</v>
      </c>
      <c r="H42" s="19">
        <v>29</v>
      </c>
      <c r="I42" s="19">
        <v>25</v>
      </c>
      <c r="J42" s="19">
        <v>26</v>
      </c>
      <c r="K42" s="19">
        <v>16</v>
      </c>
      <c r="L42" s="19">
        <v>15</v>
      </c>
      <c r="M42" s="19">
        <v>19</v>
      </c>
      <c r="N42" s="19">
        <v>58</v>
      </c>
      <c r="O42" s="19">
        <v>55</v>
      </c>
      <c r="P42" s="19">
        <v>57</v>
      </c>
    </row>
    <row r="43" spans="1:16" s="14" customFormat="1">
      <c r="A43" s="18" t="s">
        <v>57</v>
      </c>
      <c r="B43" s="19">
        <v>1031</v>
      </c>
      <c r="C43" s="19">
        <v>249</v>
      </c>
      <c r="D43" s="20">
        <f t="shared" si="4"/>
        <v>0.24151309408341415</v>
      </c>
      <c r="E43" s="19">
        <v>99</v>
      </c>
      <c r="F43" s="19">
        <v>104</v>
      </c>
      <c r="G43" s="19">
        <v>94</v>
      </c>
      <c r="H43" s="19">
        <v>33</v>
      </c>
      <c r="I43" s="19">
        <v>30</v>
      </c>
      <c r="J43" s="19">
        <v>30</v>
      </c>
      <c r="K43" s="19">
        <v>27</v>
      </c>
      <c r="L43" s="19">
        <v>22</v>
      </c>
      <c r="M43" s="19">
        <v>22</v>
      </c>
      <c r="N43" s="19">
        <v>60</v>
      </c>
      <c r="O43" s="19">
        <v>60</v>
      </c>
      <c r="P43" s="19">
        <v>58</v>
      </c>
    </row>
    <row r="44" spans="1:16" s="14" customFormat="1">
      <c r="A44" s="18" t="s">
        <v>58</v>
      </c>
      <c r="B44" s="19">
        <v>808</v>
      </c>
      <c r="C44" s="19">
        <v>183</v>
      </c>
      <c r="D44" s="20">
        <f t="shared" si="4"/>
        <v>0.22648514851485149</v>
      </c>
      <c r="E44" s="19">
        <v>80</v>
      </c>
      <c r="F44" s="19">
        <v>86</v>
      </c>
      <c r="G44" s="19">
        <v>77</v>
      </c>
      <c r="H44" s="19">
        <v>23</v>
      </c>
      <c r="I44" s="19">
        <v>20</v>
      </c>
      <c r="J44" s="19">
        <v>19</v>
      </c>
      <c r="K44" s="19">
        <v>16</v>
      </c>
      <c r="L44" s="19">
        <v>18</v>
      </c>
      <c r="M44" s="19">
        <v>19</v>
      </c>
      <c r="N44" s="19">
        <v>42</v>
      </c>
      <c r="O44" s="19">
        <v>43</v>
      </c>
      <c r="P44" s="19">
        <v>40</v>
      </c>
    </row>
    <row r="45" spans="1:16" s="14" customFormat="1">
      <c r="A45" s="18" t="s">
        <v>59</v>
      </c>
      <c r="B45" s="19">
        <v>1026</v>
      </c>
      <c r="C45" s="19">
        <v>240</v>
      </c>
      <c r="D45" s="20">
        <f t="shared" si="4"/>
        <v>0.23391812865497075</v>
      </c>
      <c r="E45" s="19">
        <v>112</v>
      </c>
      <c r="F45" s="19">
        <v>115</v>
      </c>
      <c r="G45" s="19">
        <v>109</v>
      </c>
      <c r="H45" s="19">
        <v>12</v>
      </c>
      <c r="I45" s="19">
        <v>11</v>
      </c>
      <c r="J45" s="19">
        <v>10</v>
      </c>
      <c r="K45" s="19">
        <v>29</v>
      </c>
      <c r="L45" s="19">
        <v>25</v>
      </c>
      <c r="M45" s="19">
        <v>23</v>
      </c>
      <c r="N45" s="19">
        <v>68</v>
      </c>
      <c r="O45" s="19">
        <v>65</v>
      </c>
      <c r="P45" s="19">
        <v>67</v>
      </c>
    </row>
    <row r="46" spans="1:16" s="14" customFormat="1">
      <c r="A46" s="18" t="s">
        <v>60</v>
      </c>
      <c r="B46" s="19">
        <v>853</v>
      </c>
      <c r="C46" s="19">
        <v>198</v>
      </c>
      <c r="D46" s="20">
        <f t="shared" si="4"/>
        <v>0.2321219226260258</v>
      </c>
      <c r="E46" s="19">
        <v>95</v>
      </c>
      <c r="F46" s="19">
        <v>95</v>
      </c>
      <c r="G46" s="19">
        <v>88</v>
      </c>
      <c r="H46" s="19">
        <v>23</v>
      </c>
      <c r="I46" s="19">
        <v>19</v>
      </c>
      <c r="J46" s="19">
        <v>17</v>
      </c>
      <c r="K46" s="19">
        <v>15</v>
      </c>
      <c r="L46" s="19">
        <v>11</v>
      </c>
      <c r="M46" s="19">
        <v>13</v>
      </c>
      <c r="N46" s="19">
        <v>46</v>
      </c>
      <c r="O46" s="19">
        <v>49</v>
      </c>
      <c r="P46" s="19">
        <v>47</v>
      </c>
    </row>
    <row r="47" spans="1:16" s="14" customFormat="1">
      <c r="A47" s="18" t="s">
        <v>61</v>
      </c>
      <c r="B47" s="19">
        <v>2109</v>
      </c>
      <c r="C47" s="19">
        <v>461</v>
      </c>
      <c r="D47" s="20">
        <f t="shared" si="4"/>
        <v>0.21858700806069228</v>
      </c>
      <c r="E47" s="19">
        <v>261</v>
      </c>
      <c r="F47" s="19">
        <v>254</v>
      </c>
      <c r="G47" s="19">
        <v>247</v>
      </c>
      <c r="H47" s="19">
        <v>33</v>
      </c>
      <c r="I47" s="19">
        <v>27</v>
      </c>
      <c r="J47" s="19">
        <v>25</v>
      </c>
      <c r="K47" s="19">
        <v>32</v>
      </c>
      <c r="L47" s="19">
        <v>27</v>
      </c>
      <c r="M47" s="19">
        <v>23</v>
      </c>
      <c r="N47" s="19">
        <v>99</v>
      </c>
      <c r="O47" s="19">
        <v>105</v>
      </c>
      <c r="P47" s="19">
        <v>100</v>
      </c>
    </row>
    <row r="48" spans="1:16" s="14" customFormat="1">
      <c r="A48" s="18" t="s">
        <v>62</v>
      </c>
      <c r="B48" s="19">
        <v>937</v>
      </c>
      <c r="C48" s="19">
        <v>179</v>
      </c>
      <c r="D48" s="20">
        <f t="shared" si="4"/>
        <v>0.19103521878335111</v>
      </c>
      <c r="E48" s="19">
        <v>79</v>
      </c>
      <c r="F48" s="19">
        <v>79</v>
      </c>
      <c r="G48" s="19">
        <v>77</v>
      </c>
      <c r="H48" s="19">
        <v>16</v>
      </c>
      <c r="I48" s="19">
        <v>11</v>
      </c>
      <c r="J48" s="19">
        <v>12</v>
      </c>
      <c r="K48" s="19">
        <v>17</v>
      </c>
      <c r="L48" s="19">
        <v>18</v>
      </c>
      <c r="M48" s="19">
        <v>17</v>
      </c>
      <c r="N48" s="19">
        <v>53</v>
      </c>
      <c r="O48" s="19">
        <v>56</v>
      </c>
      <c r="P48" s="19">
        <v>53</v>
      </c>
    </row>
    <row r="49" spans="1:16" s="14" customFormat="1">
      <c r="A49" s="18" t="s">
        <v>63</v>
      </c>
      <c r="B49" s="19">
        <v>907</v>
      </c>
      <c r="C49" s="19">
        <v>194</v>
      </c>
      <c r="D49" s="20">
        <f t="shared" si="4"/>
        <v>0.21389195148842338</v>
      </c>
      <c r="E49" s="19">
        <v>71</v>
      </c>
      <c r="F49" s="19">
        <v>70</v>
      </c>
      <c r="G49" s="19">
        <v>68</v>
      </c>
      <c r="H49" s="19">
        <v>22</v>
      </c>
      <c r="I49" s="19">
        <v>20</v>
      </c>
      <c r="J49" s="19">
        <v>15</v>
      </c>
      <c r="K49" s="19">
        <v>25</v>
      </c>
      <c r="L49" s="19">
        <v>19</v>
      </c>
      <c r="M49" s="19">
        <v>20</v>
      </c>
      <c r="N49" s="19">
        <v>60</v>
      </c>
      <c r="O49" s="19">
        <v>60</v>
      </c>
      <c r="P49" s="19">
        <v>52</v>
      </c>
    </row>
    <row r="50" spans="1:16" s="14" customFormat="1">
      <c r="A50" s="18" t="s">
        <v>64</v>
      </c>
      <c r="B50" s="19">
        <v>1054</v>
      </c>
      <c r="C50" s="19">
        <v>222</v>
      </c>
      <c r="D50" s="20">
        <f t="shared" si="4"/>
        <v>0.21062618595825428</v>
      </c>
      <c r="E50" s="19">
        <v>124</v>
      </c>
      <c r="F50" s="19">
        <v>126</v>
      </c>
      <c r="G50" s="19">
        <v>121</v>
      </c>
      <c r="H50" s="19">
        <v>19</v>
      </c>
      <c r="I50" s="19">
        <v>14</v>
      </c>
      <c r="J50" s="19">
        <v>11</v>
      </c>
      <c r="K50" s="19">
        <v>14</v>
      </c>
      <c r="L50" s="19">
        <v>11</v>
      </c>
      <c r="M50" s="19">
        <v>16</v>
      </c>
      <c r="N50" s="19">
        <v>52</v>
      </c>
      <c r="O50" s="19">
        <v>49</v>
      </c>
      <c r="P50" s="19">
        <v>48</v>
      </c>
    </row>
    <row r="51" spans="1:16" s="22" customFormat="1" ht="34.5" customHeight="1">
      <c r="A51" s="25" t="s">
        <v>250</v>
      </c>
      <c r="B51" s="23">
        <f>SUM(B41:B50)</f>
        <v>11244</v>
      </c>
      <c r="C51" s="23">
        <f>SUM(C41:C50)</f>
        <v>2474</v>
      </c>
      <c r="D51" s="24">
        <f t="shared" si="4"/>
        <v>0.22002845962290998</v>
      </c>
      <c r="E51" s="23">
        <f t="shared" ref="E51:P51" si="6">SUM(E41:E50)</f>
        <v>1155</v>
      </c>
      <c r="F51" s="23">
        <f t="shared" si="6"/>
        <v>1156</v>
      </c>
      <c r="G51" s="23">
        <f t="shared" si="6"/>
        <v>1094</v>
      </c>
      <c r="H51" s="23">
        <f t="shared" si="6"/>
        <v>236</v>
      </c>
      <c r="I51" s="23">
        <f t="shared" si="6"/>
        <v>201</v>
      </c>
      <c r="J51" s="23">
        <f t="shared" si="6"/>
        <v>188</v>
      </c>
      <c r="K51" s="23">
        <f t="shared" si="6"/>
        <v>221</v>
      </c>
      <c r="L51" s="23">
        <f t="shared" si="6"/>
        <v>195</v>
      </c>
      <c r="M51" s="23">
        <f t="shared" si="6"/>
        <v>196</v>
      </c>
      <c r="N51" s="23">
        <f t="shared" si="6"/>
        <v>632</v>
      </c>
      <c r="O51" s="23">
        <f t="shared" si="6"/>
        <v>636</v>
      </c>
      <c r="P51" s="23">
        <f t="shared" si="6"/>
        <v>610</v>
      </c>
    </row>
    <row r="52" spans="1:16" s="14" customFormat="1">
      <c r="A52" s="18" t="s">
        <v>159</v>
      </c>
      <c r="B52" s="19">
        <v>762</v>
      </c>
      <c r="C52" s="19">
        <v>221</v>
      </c>
      <c r="D52" s="20">
        <f t="shared" si="4"/>
        <v>0.29002624671916011</v>
      </c>
      <c r="E52" s="19">
        <v>98</v>
      </c>
      <c r="F52" s="19">
        <v>97</v>
      </c>
      <c r="G52" s="19">
        <v>91</v>
      </c>
      <c r="H52" s="19">
        <v>31</v>
      </c>
      <c r="I52" s="19">
        <v>27</v>
      </c>
      <c r="J52" s="19">
        <v>26</v>
      </c>
      <c r="K52" s="19">
        <v>23</v>
      </c>
      <c r="L52" s="19">
        <v>21</v>
      </c>
      <c r="M52" s="19">
        <v>15</v>
      </c>
      <c r="N52" s="19">
        <v>39</v>
      </c>
      <c r="O52" s="19">
        <v>39</v>
      </c>
      <c r="P52" s="19">
        <v>30</v>
      </c>
    </row>
    <row r="53" spans="1:16" s="14" customFormat="1">
      <c r="A53" s="18" t="s">
        <v>160</v>
      </c>
      <c r="B53" s="19">
        <v>709</v>
      </c>
      <c r="C53" s="19">
        <v>141</v>
      </c>
      <c r="D53" s="20">
        <f t="shared" si="4"/>
        <v>0.19887165021156558</v>
      </c>
      <c r="E53" s="19">
        <v>64</v>
      </c>
      <c r="F53" s="19">
        <v>65</v>
      </c>
      <c r="G53" s="19">
        <v>59</v>
      </c>
      <c r="H53" s="19">
        <v>15</v>
      </c>
      <c r="I53" s="19">
        <v>11</v>
      </c>
      <c r="J53" s="19">
        <v>13</v>
      </c>
      <c r="K53" s="19">
        <v>9</v>
      </c>
      <c r="L53" s="19">
        <v>6</v>
      </c>
      <c r="M53" s="19">
        <v>6</v>
      </c>
      <c r="N53" s="19">
        <v>39</v>
      </c>
      <c r="O53" s="19">
        <v>35</v>
      </c>
      <c r="P53" s="19">
        <v>32</v>
      </c>
    </row>
    <row r="54" spans="1:16" s="14" customFormat="1">
      <c r="A54" s="18" t="s">
        <v>161</v>
      </c>
      <c r="B54" s="19">
        <v>706</v>
      </c>
      <c r="C54" s="19">
        <v>199</v>
      </c>
      <c r="D54" s="20">
        <f t="shared" si="4"/>
        <v>0.2818696883852691</v>
      </c>
      <c r="E54" s="19">
        <v>86</v>
      </c>
      <c r="F54" s="19">
        <v>82</v>
      </c>
      <c r="G54" s="19">
        <v>83</v>
      </c>
      <c r="H54" s="19">
        <v>20</v>
      </c>
      <c r="I54" s="19">
        <v>16</v>
      </c>
      <c r="J54" s="19">
        <v>17</v>
      </c>
      <c r="K54" s="19">
        <v>11</v>
      </c>
      <c r="L54" s="19">
        <v>13</v>
      </c>
      <c r="M54" s="19">
        <v>12</v>
      </c>
      <c r="N54" s="19">
        <v>47</v>
      </c>
      <c r="O54" s="19">
        <v>43</v>
      </c>
      <c r="P54" s="19">
        <v>46</v>
      </c>
    </row>
    <row r="55" spans="1:16" s="14" customFormat="1">
      <c r="A55" s="18" t="s">
        <v>162</v>
      </c>
      <c r="B55" s="19">
        <v>766</v>
      </c>
      <c r="C55" s="19">
        <v>248</v>
      </c>
      <c r="D55" s="20">
        <f t="shared" si="4"/>
        <v>0.32375979112271541</v>
      </c>
      <c r="E55" s="19">
        <v>126</v>
      </c>
      <c r="F55" s="19">
        <v>124</v>
      </c>
      <c r="G55" s="19">
        <v>121</v>
      </c>
      <c r="H55" s="19">
        <v>28</v>
      </c>
      <c r="I55" s="19">
        <v>27</v>
      </c>
      <c r="J55" s="19">
        <v>27</v>
      </c>
      <c r="K55" s="19">
        <v>7</v>
      </c>
      <c r="L55" s="19">
        <v>5</v>
      </c>
      <c r="M55" s="19">
        <v>6</v>
      </c>
      <c r="N55" s="19">
        <v>57</v>
      </c>
      <c r="O55" s="19">
        <v>58</v>
      </c>
      <c r="P55" s="19">
        <v>57</v>
      </c>
    </row>
    <row r="56" spans="1:16" s="14" customFormat="1">
      <c r="A56" s="18" t="s">
        <v>163</v>
      </c>
      <c r="B56" s="19">
        <v>1240</v>
      </c>
      <c r="C56" s="19">
        <v>301</v>
      </c>
      <c r="D56" s="20">
        <f t="shared" si="4"/>
        <v>0.24274193548387096</v>
      </c>
      <c r="E56" s="19">
        <v>128</v>
      </c>
      <c r="F56" s="19">
        <v>122</v>
      </c>
      <c r="G56" s="19">
        <v>121</v>
      </c>
      <c r="H56" s="19">
        <v>27</v>
      </c>
      <c r="I56" s="19">
        <v>24</v>
      </c>
      <c r="J56" s="19">
        <v>21</v>
      </c>
      <c r="K56" s="19">
        <v>19</v>
      </c>
      <c r="L56" s="19">
        <v>17</v>
      </c>
      <c r="M56" s="19">
        <v>16</v>
      </c>
      <c r="N56" s="19">
        <v>90</v>
      </c>
      <c r="O56" s="19">
        <v>90</v>
      </c>
      <c r="P56" s="19">
        <v>84</v>
      </c>
    </row>
    <row r="57" spans="1:16" s="14" customFormat="1">
      <c r="A57" s="18" t="s">
        <v>164</v>
      </c>
      <c r="B57" s="19">
        <v>654</v>
      </c>
      <c r="C57" s="19">
        <v>142</v>
      </c>
      <c r="D57" s="20">
        <f t="shared" si="4"/>
        <v>0.21712538226299694</v>
      </c>
      <c r="E57" s="19">
        <v>63</v>
      </c>
      <c r="F57" s="19">
        <v>60</v>
      </c>
      <c r="G57" s="19">
        <v>62</v>
      </c>
      <c r="H57" s="19">
        <v>21</v>
      </c>
      <c r="I57" s="19">
        <v>21</v>
      </c>
      <c r="J57" s="19">
        <v>22</v>
      </c>
      <c r="K57" s="19">
        <v>12</v>
      </c>
      <c r="L57" s="19">
        <v>10</v>
      </c>
      <c r="M57" s="19">
        <v>10</v>
      </c>
      <c r="N57" s="19">
        <v>33</v>
      </c>
      <c r="O57" s="19">
        <v>29</v>
      </c>
      <c r="P57" s="19">
        <v>30</v>
      </c>
    </row>
    <row r="58" spans="1:16" s="14" customFormat="1">
      <c r="A58" s="18" t="s">
        <v>165</v>
      </c>
      <c r="B58" s="19">
        <v>821</v>
      </c>
      <c r="C58" s="19">
        <v>237</v>
      </c>
      <c r="D58" s="20">
        <f t="shared" si="4"/>
        <v>0.28867235079171744</v>
      </c>
      <c r="E58" s="19">
        <v>95</v>
      </c>
      <c r="F58" s="19">
        <v>92</v>
      </c>
      <c r="G58" s="19">
        <v>87</v>
      </c>
      <c r="H58" s="19">
        <v>24</v>
      </c>
      <c r="I58" s="19">
        <v>18</v>
      </c>
      <c r="J58" s="19">
        <v>16</v>
      </c>
      <c r="K58" s="19">
        <v>15</v>
      </c>
      <c r="L58" s="19">
        <v>10</v>
      </c>
      <c r="M58" s="19">
        <v>11</v>
      </c>
      <c r="N58" s="19">
        <v>78</v>
      </c>
      <c r="O58" s="19">
        <v>67</v>
      </c>
      <c r="P58" s="19">
        <v>71</v>
      </c>
    </row>
    <row r="59" spans="1:16" s="14" customFormat="1">
      <c r="A59" s="18" t="s">
        <v>166</v>
      </c>
      <c r="B59" s="19">
        <v>454</v>
      </c>
      <c r="C59" s="19">
        <v>153</v>
      </c>
      <c r="D59" s="20">
        <f t="shared" si="4"/>
        <v>0.33700440528634362</v>
      </c>
      <c r="E59" s="19">
        <v>87</v>
      </c>
      <c r="F59" s="19">
        <v>89</v>
      </c>
      <c r="G59" s="19">
        <v>81</v>
      </c>
      <c r="H59" s="19">
        <v>11</v>
      </c>
      <c r="I59" s="19">
        <v>7</v>
      </c>
      <c r="J59" s="19">
        <v>8</v>
      </c>
      <c r="K59" s="19">
        <v>7</v>
      </c>
      <c r="L59" s="19">
        <v>7</v>
      </c>
      <c r="M59" s="19">
        <v>7</v>
      </c>
      <c r="N59" s="19">
        <v>27</v>
      </c>
      <c r="O59" s="19">
        <v>24</v>
      </c>
      <c r="P59" s="19">
        <v>26</v>
      </c>
    </row>
    <row r="60" spans="1:16" s="14" customFormat="1">
      <c r="A60" s="18" t="s">
        <v>167</v>
      </c>
      <c r="B60" s="19">
        <v>742</v>
      </c>
      <c r="C60" s="19">
        <v>144</v>
      </c>
      <c r="D60" s="20">
        <f t="shared" si="4"/>
        <v>0.19407008086253369</v>
      </c>
      <c r="E60" s="19">
        <v>56</v>
      </c>
      <c r="F60" s="19">
        <v>59</v>
      </c>
      <c r="G60" s="19">
        <v>52</v>
      </c>
      <c r="H60" s="19">
        <v>26</v>
      </c>
      <c r="I60" s="19">
        <v>19</v>
      </c>
      <c r="J60" s="19">
        <v>19</v>
      </c>
      <c r="K60" s="19">
        <v>11</v>
      </c>
      <c r="L60" s="19">
        <v>11</v>
      </c>
      <c r="M60" s="19">
        <v>8</v>
      </c>
      <c r="N60" s="19">
        <v>33</v>
      </c>
      <c r="O60" s="19">
        <v>30</v>
      </c>
      <c r="P60" s="19">
        <v>29</v>
      </c>
    </row>
    <row r="61" spans="1:16" s="14" customFormat="1">
      <c r="A61" s="18" t="s">
        <v>168</v>
      </c>
      <c r="B61" s="19">
        <v>397</v>
      </c>
      <c r="C61" s="19">
        <v>68</v>
      </c>
      <c r="D61" s="20">
        <f t="shared" si="4"/>
        <v>0.1712846347607053</v>
      </c>
      <c r="E61" s="19">
        <v>21</v>
      </c>
      <c r="F61" s="19">
        <v>22</v>
      </c>
      <c r="G61" s="19">
        <v>18</v>
      </c>
      <c r="H61" s="19">
        <v>8</v>
      </c>
      <c r="I61" s="19">
        <v>5</v>
      </c>
      <c r="J61" s="19">
        <v>6</v>
      </c>
      <c r="K61" s="19">
        <v>5</v>
      </c>
      <c r="L61" s="19">
        <v>5</v>
      </c>
      <c r="M61" s="19">
        <v>4</v>
      </c>
      <c r="N61" s="19">
        <v>27</v>
      </c>
      <c r="O61" s="19">
        <v>24</v>
      </c>
      <c r="P61" s="19">
        <v>28</v>
      </c>
    </row>
    <row r="62" spans="1:16" s="14" customFormat="1">
      <c r="A62" s="18" t="s">
        <v>169</v>
      </c>
      <c r="B62" s="19">
        <v>859</v>
      </c>
      <c r="C62" s="19">
        <v>178</v>
      </c>
      <c r="D62" s="20">
        <f t="shared" si="4"/>
        <v>0.20721769499417927</v>
      </c>
      <c r="E62" s="19">
        <v>76</v>
      </c>
      <c r="F62" s="19">
        <v>73</v>
      </c>
      <c r="G62" s="19">
        <v>69</v>
      </c>
      <c r="H62" s="19">
        <v>18</v>
      </c>
      <c r="I62" s="19">
        <v>15</v>
      </c>
      <c r="J62" s="19">
        <v>15</v>
      </c>
      <c r="K62" s="19">
        <v>18</v>
      </c>
      <c r="L62" s="19">
        <v>18</v>
      </c>
      <c r="M62" s="19">
        <v>17</v>
      </c>
      <c r="N62" s="19">
        <v>46</v>
      </c>
      <c r="O62" s="19">
        <v>45</v>
      </c>
      <c r="P62" s="19">
        <v>40</v>
      </c>
    </row>
    <row r="63" spans="1:16" s="14" customFormat="1">
      <c r="A63" s="18" t="s">
        <v>170</v>
      </c>
      <c r="B63" s="19">
        <v>735</v>
      </c>
      <c r="C63" s="19">
        <v>190</v>
      </c>
      <c r="D63" s="20">
        <f t="shared" si="4"/>
        <v>0.25850340136054423</v>
      </c>
      <c r="E63" s="19">
        <v>87</v>
      </c>
      <c r="F63" s="19">
        <v>91</v>
      </c>
      <c r="G63" s="19">
        <v>80</v>
      </c>
      <c r="H63" s="19">
        <v>20</v>
      </c>
      <c r="I63" s="19">
        <v>21</v>
      </c>
      <c r="J63" s="19">
        <v>18</v>
      </c>
      <c r="K63" s="19">
        <v>14</v>
      </c>
      <c r="L63" s="19">
        <v>10</v>
      </c>
      <c r="M63" s="19">
        <v>10</v>
      </c>
      <c r="N63" s="19">
        <v>50</v>
      </c>
      <c r="O63" s="19">
        <v>44</v>
      </c>
      <c r="P63" s="19">
        <v>47</v>
      </c>
    </row>
    <row r="64" spans="1:16" s="14" customFormat="1">
      <c r="A64" s="18" t="s">
        <v>171</v>
      </c>
      <c r="B64" s="19">
        <v>893</v>
      </c>
      <c r="C64" s="19">
        <v>260</v>
      </c>
      <c r="D64" s="20">
        <f t="shared" si="4"/>
        <v>0.29115341545352741</v>
      </c>
      <c r="E64" s="19">
        <v>109</v>
      </c>
      <c r="F64" s="19">
        <v>104</v>
      </c>
      <c r="G64" s="19">
        <v>100</v>
      </c>
      <c r="H64" s="19">
        <v>17</v>
      </c>
      <c r="I64" s="19">
        <v>14</v>
      </c>
      <c r="J64" s="19">
        <v>12</v>
      </c>
      <c r="K64" s="19">
        <v>18</v>
      </c>
      <c r="L64" s="19">
        <v>16</v>
      </c>
      <c r="M64" s="19">
        <v>15</v>
      </c>
      <c r="N64" s="19">
        <v>74</v>
      </c>
      <c r="O64" s="19">
        <v>69</v>
      </c>
      <c r="P64" s="19">
        <v>65</v>
      </c>
    </row>
    <row r="65" spans="1:16" s="14" customFormat="1">
      <c r="A65" s="18" t="s">
        <v>172</v>
      </c>
      <c r="B65" s="19">
        <v>749</v>
      </c>
      <c r="C65" s="19">
        <v>196</v>
      </c>
      <c r="D65" s="20">
        <f t="shared" si="4"/>
        <v>0.26168224299065418</v>
      </c>
      <c r="E65" s="19">
        <v>100</v>
      </c>
      <c r="F65" s="19">
        <v>96</v>
      </c>
      <c r="G65" s="19">
        <v>93</v>
      </c>
      <c r="H65" s="19">
        <v>14</v>
      </c>
      <c r="I65" s="19">
        <v>13</v>
      </c>
      <c r="J65" s="19">
        <v>13</v>
      </c>
      <c r="K65" s="19">
        <v>7</v>
      </c>
      <c r="L65" s="19">
        <v>5</v>
      </c>
      <c r="M65" s="19">
        <v>5</v>
      </c>
      <c r="N65" s="19">
        <v>51</v>
      </c>
      <c r="O65" s="19">
        <v>47</v>
      </c>
      <c r="P65" s="19">
        <v>50</v>
      </c>
    </row>
    <row r="66" spans="1:16" s="14" customFormat="1">
      <c r="A66" s="18" t="s">
        <v>173</v>
      </c>
      <c r="B66" s="19">
        <v>593</v>
      </c>
      <c r="C66" s="19">
        <v>82</v>
      </c>
      <c r="D66" s="20">
        <f t="shared" si="4"/>
        <v>0.13827993254637436</v>
      </c>
      <c r="E66" s="19">
        <v>30</v>
      </c>
      <c r="F66" s="19">
        <v>23</v>
      </c>
      <c r="G66" s="19">
        <v>27</v>
      </c>
      <c r="H66" s="19">
        <v>19</v>
      </c>
      <c r="I66" s="19">
        <v>15</v>
      </c>
      <c r="J66" s="19">
        <v>16</v>
      </c>
      <c r="K66" s="19">
        <v>7</v>
      </c>
      <c r="L66" s="19">
        <v>5</v>
      </c>
      <c r="M66" s="19">
        <v>5</v>
      </c>
      <c r="N66" s="19">
        <v>18</v>
      </c>
      <c r="O66" s="19">
        <v>18</v>
      </c>
      <c r="P66" s="19">
        <v>17</v>
      </c>
    </row>
    <row r="67" spans="1:16" s="14" customFormat="1">
      <c r="A67" s="18" t="s">
        <v>174</v>
      </c>
      <c r="B67" s="19">
        <v>747</v>
      </c>
      <c r="C67" s="19">
        <v>170</v>
      </c>
      <c r="D67" s="20">
        <f t="shared" si="4"/>
        <v>0.22757697456492637</v>
      </c>
      <c r="E67" s="19">
        <v>83</v>
      </c>
      <c r="F67" s="19">
        <v>86</v>
      </c>
      <c r="G67" s="19">
        <v>79</v>
      </c>
      <c r="H67" s="19">
        <v>15</v>
      </c>
      <c r="I67" s="19">
        <v>13</v>
      </c>
      <c r="J67" s="19">
        <v>13</v>
      </c>
      <c r="K67" s="19">
        <v>4</v>
      </c>
      <c r="L67" s="19">
        <v>5</v>
      </c>
      <c r="M67" s="19">
        <v>5</v>
      </c>
      <c r="N67" s="19">
        <v>45</v>
      </c>
      <c r="O67" s="19">
        <v>49</v>
      </c>
      <c r="P67" s="19">
        <v>45</v>
      </c>
    </row>
    <row r="68" spans="1:16" s="14" customFormat="1">
      <c r="A68" s="18" t="s">
        <v>175</v>
      </c>
      <c r="B68" s="19">
        <v>1497</v>
      </c>
      <c r="C68" s="19">
        <v>345</v>
      </c>
      <c r="D68" s="20">
        <f t="shared" si="4"/>
        <v>0.23046092184368738</v>
      </c>
      <c r="E68" s="19">
        <v>157</v>
      </c>
      <c r="F68" s="19">
        <v>156</v>
      </c>
      <c r="G68" s="19">
        <v>149</v>
      </c>
      <c r="H68" s="19">
        <v>32</v>
      </c>
      <c r="I68" s="19">
        <v>27</v>
      </c>
      <c r="J68" s="19">
        <v>26</v>
      </c>
      <c r="K68" s="19">
        <v>28</v>
      </c>
      <c r="L68" s="19">
        <v>26</v>
      </c>
      <c r="M68" s="19">
        <v>25</v>
      </c>
      <c r="N68" s="19">
        <v>98</v>
      </c>
      <c r="O68" s="19">
        <v>95</v>
      </c>
      <c r="P68" s="19">
        <v>92</v>
      </c>
    </row>
    <row r="69" spans="1:16" s="14" customFormat="1">
      <c r="A69" s="18" t="s">
        <v>176</v>
      </c>
      <c r="B69" s="19">
        <v>905</v>
      </c>
      <c r="C69" s="19">
        <v>174</v>
      </c>
      <c r="D69" s="20">
        <f t="shared" si="4"/>
        <v>0.19226519337016573</v>
      </c>
      <c r="E69" s="19">
        <v>63</v>
      </c>
      <c r="F69" s="19">
        <v>61</v>
      </c>
      <c r="G69" s="19">
        <v>56</v>
      </c>
      <c r="H69" s="19">
        <v>18</v>
      </c>
      <c r="I69" s="19">
        <v>16</v>
      </c>
      <c r="J69" s="19">
        <v>17</v>
      </c>
      <c r="K69" s="19">
        <v>16</v>
      </c>
      <c r="L69" s="19">
        <v>10</v>
      </c>
      <c r="M69" s="19">
        <v>11</v>
      </c>
      <c r="N69" s="19">
        <v>71</v>
      </c>
      <c r="O69" s="19">
        <v>63</v>
      </c>
      <c r="P69" s="19">
        <v>58</v>
      </c>
    </row>
    <row r="70" spans="1:16" s="14" customFormat="1">
      <c r="A70" s="18" t="s">
        <v>177</v>
      </c>
      <c r="B70" s="19">
        <v>894</v>
      </c>
      <c r="C70" s="19">
        <v>307</v>
      </c>
      <c r="D70" s="20">
        <f t="shared" si="4"/>
        <v>0.34340044742729309</v>
      </c>
      <c r="E70" s="19">
        <v>183</v>
      </c>
      <c r="F70" s="19">
        <v>184</v>
      </c>
      <c r="G70" s="19">
        <v>175</v>
      </c>
      <c r="H70" s="19">
        <v>13</v>
      </c>
      <c r="I70" s="19">
        <v>12</v>
      </c>
      <c r="J70" s="19">
        <v>13</v>
      </c>
      <c r="K70" s="19">
        <v>22</v>
      </c>
      <c r="L70" s="19">
        <v>18</v>
      </c>
      <c r="M70" s="19">
        <v>17</v>
      </c>
      <c r="N70" s="19">
        <v>46</v>
      </c>
      <c r="O70" s="19">
        <v>50</v>
      </c>
      <c r="P70" s="19">
        <v>44</v>
      </c>
    </row>
    <row r="71" spans="1:16" s="14" customFormat="1">
      <c r="A71" s="18" t="s">
        <v>178</v>
      </c>
      <c r="B71" s="19">
        <v>1042</v>
      </c>
      <c r="C71" s="19">
        <v>236</v>
      </c>
      <c r="D71" s="20">
        <f t="shared" ref="D71:D102" si="7">C71/B71</f>
        <v>0.22648752399232247</v>
      </c>
      <c r="E71" s="19">
        <v>115</v>
      </c>
      <c r="F71" s="19">
        <v>107</v>
      </c>
      <c r="G71" s="19">
        <v>110</v>
      </c>
      <c r="H71" s="19">
        <v>17</v>
      </c>
      <c r="I71" s="19">
        <v>14</v>
      </c>
      <c r="J71" s="19">
        <v>14</v>
      </c>
      <c r="K71" s="19">
        <v>21</v>
      </c>
      <c r="L71" s="19">
        <v>21</v>
      </c>
      <c r="M71" s="19">
        <v>19</v>
      </c>
      <c r="N71" s="19">
        <v>59</v>
      </c>
      <c r="O71" s="19">
        <v>58</v>
      </c>
      <c r="P71" s="19">
        <v>56</v>
      </c>
    </row>
    <row r="72" spans="1:16" s="14" customFormat="1">
      <c r="A72" s="18" t="s">
        <v>179</v>
      </c>
      <c r="B72" s="19">
        <v>1650</v>
      </c>
      <c r="C72" s="19">
        <v>395</v>
      </c>
      <c r="D72" s="20">
        <f t="shared" si="7"/>
        <v>0.23939393939393938</v>
      </c>
      <c r="E72" s="19">
        <v>199</v>
      </c>
      <c r="F72" s="19">
        <v>192</v>
      </c>
      <c r="G72" s="19">
        <v>189</v>
      </c>
      <c r="H72" s="19">
        <v>30</v>
      </c>
      <c r="I72" s="19">
        <v>31</v>
      </c>
      <c r="J72" s="19">
        <v>27</v>
      </c>
      <c r="K72" s="19">
        <v>24</v>
      </c>
      <c r="L72" s="19">
        <v>24</v>
      </c>
      <c r="M72" s="19">
        <v>23</v>
      </c>
      <c r="N72" s="19">
        <v>97</v>
      </c>
      <c r="O72" s="19">
        <v>89</v>
      </c>
      <c r="P72" s="19">
        <v>91</v>
      </c>
    </row>
    <row r="73" spans="1:16" s="22" customFormat="1" ht="34.5" customHeight="1">
      <c r="A73" s="25" t="s">
        <v>253</v>
      </c>
      <c r="B73" s="23">
        <f>SUM(B52:B72)</f>
        <v>17815</v>
      </c>
      <c r="C73" s="23">
        <f>SUM(C52:C72)</f>
        <v>4387</v>
      </c>
      <c r="D73" s="24">
        <f t="shared" si="7"/>
        <v>0.24625315745158574</v>
      </c>
      <c r="E73" s="23">
        <f t="shared" ref="E73:P73" si="8">SUM(E52:E72)</f>
        <v>2026</v>
      </c>
      <c r="F73" s="23">
        <f t="shared" si="8"/>
        <v>1985</v>
      </c>
      <c r="G73" s="23">
        <f t="shared" si="8"/>
        <v>1902</v>
      </c>
      <c r="H73" s="23">
        <f t="shared" si="8"/>
        <v>424</v>
      </c>
      <c r="I73" s="23">
        <f t="shared" si="8"/>
        <v>366</v>
      </c>
      <c r="J73" s="23">
        <f t="shared" si="8"/>
        <v>359</v>
      </c>
      <c r="K73" s="23">
        <f t="shared" si="8"/>
        <v>298</v>
      </c>
      <c r="L73" s="23">
        <f t="shared" si="8"/>
        <v>263</v>
      </c>
      <c r="M73" s="23">
        <f t="shared" si="8"/>
        <v>247</v>
      </c>
      <c r="N73" s="23">
        <f t="shared" si="8"/>
        <v>1125</v>
      </c>
      <c r="O73" s="23">
        <f t="shared" si="8"/>
        <v>1066</v>
      </c>
      <c r="P73" s="23">
        <f t="shared" si="8"/>
        <v>1038</v>
      </c>
    </row>
    <row r="74" spans="1:16" s="14" customFormat="1">
      <c r="A74" s="18" t="s">
        <v>180</v>
      </c>
      <c r="B74" s="19">
        <v>1571</v>
      </c>
      <c r="C74" s="19">
        <v>203</v>
      </c>
      <c r="D74" s="20">
        <f t="shared" si="7"/>
        <v>0.12921705919796309</v>
      </c>
      <c r="E74" s="19">
        <v>76</v>
      </c>
      <c r="F74" s="19">
        <v>74</v>
      </c>
      <c r="G74" s="19">
        <v>72</v>
      </c>
      <c r="H74" s="19">
        <v>19</v>
      </c>
      <c r="I74" s="19">
        <v>15</v>
      </c>
      <c r="J74" s="19">
        <v>15</v>
      </c>
      <c r="K74" s="19">
        <v>13</v>
      </c>
      <c r="L74" s="19">
        <v>15</v>
      </c>
      <c r="M74" s="19">
        <v>18</v>
      </c>
      <c r="N74" s="19">
        <v>70</v>
      </c>
      <c r="O74" s="19">
        <v>67</v>
      </c>
      <c r="P74" s="19">
        <v>71</v>
      </c>
    </row>
    <row r="75" spans="1:16" s="14" customFormat="1">
      <c r="A75" s="18" t="s">
        <v>181</v>
      </c>
      <c r="B75" s="19">
        <v>1788</v>
      </c>
      <c r="C75" s="19">
        <v>248</v>
      </c>
      <c r="D75" s="20">
        <f t="shared" si="7"/>
        <v>0.13870246085011187</v>
      </c>
      <c r="E75" s="19">
        <v>111</v>
      </c>
      <c r="F75" s="19">
        <v>119</v>
      </c>
      <c r="G75" s="19">
        <v>109</v>
      </c>
      <c r="H75" s="19">
        <v>20</v>
      </c>
      <c r="I75" s="19">
        <v>20</v>
      </c>
      <c r="J75" s="19">
        <v>18</v>
      </c>
      <c r="K75" s="19">
        <v>30</v>
      </c>
      <c r="L75" s="19">
        <v>23</v>
      </c>
      <c r="M75" s="19">
        <v>28</v>
      </c>
      <c r="N75" s="19">
        <v>65</v>
      </c>
      <c r="O75" s="19">
        <v>58</v>
      </c>
      <c r="P75" s="19">
        <v>57</v>
      </c>
    </row>
    <row r="76" spans="1:16" s="14" customFormat="1">
      <c r="A76" s="18" t="s">
        <v>182</v>
      </c>
      <c r="B76" s="19">
        <v>1574</v>
      </c>
      <c r="C76" s="19">
        <v>161</v>
      </c>
      <c r="D76" s="20">
        <f t="shared" si="7"/>
        <v>0.102287166454892</v>
      </c>
      <c r="E76" s="19">
        <v>66</v>
      </c>
      <c r="F76" s="19">
        <v>64</v>
      </c>
      <c r="G76" s="19">
        <v>58</v>
      </c>
      <c r="H76" s="19">
        <v>15</v>
      </c>
      <c r="I76" s="19">
        <v>10</v>
      </c>
      <c r="J76" s="19">
        <v>9</v>
      </c>
      <c r="K76" s="19">
        <v>12</v>
      </c>
      <c r="L76" s="19">
        <v>14</v>
      </c>
      <c r="M76" s="19">
        <v>14</v>
      </c>
      <c r="N76" s="19">
        <v>53</v>
      </c>
      <c r="O76" s="19">
        <v>56</v>
      </c>
      <c r="P76" s="19">
        <v>54</v>
      </c>
    </row>
    <row r="77" spans="1:16" s="22" customFormat="1" ht="34.5" customHeight="1">
      <c r="A77" s="25" t="s">
        <v>254</v>
      </c>
      <c r="B77" s="23">
        <f>SUM(B74:B76)</f>
        <v>4933</v>
      </c>
      <c r="C77" s="23">
        <f>SUM(C74:C76)</f>
        <v>612</v>
      </c>
      <c r="D77" s="24">
        <f t="shared" si="7"/>
        <v>0.12406243665112508</v>
      </c>
      <c r="E77" s="23">
        <f t="shared" ref="E77:P77" si="9">SUM(E74:E76)</f>
        <v>253</v>
      </c>
      <c r="F77" s="23">
        <f t="shared" si="9"/>
        <v>257</v>
      </c>
      <c r="G77" s="23">
        <f t="shared" si="9"/>
        <v>239</v>
      </c>
      <c r="H77" s="23">
        <f t="shared" si="9"/>
        <v>54</v>
      </c>
      <c r="I77" s="23">
        <f t="shared" si="9"/>
        <v>45</v>
      </c>
      <c r="J77" s="23">
        <f t="shared" si="9"/>
        <v>42</v>
      </c>
      <c r="K77" s="23">
        <f t="shared" si="9"/>
        <v>55</v>
      </c>
      <c r="L77" s="23">
        <f t="shared" si="9"/>
        <v>52</v>
      </c>
      <c r="M77" s="23">
        <f t="shared" si="9"/>
        <v>60</v>
      </c>
      <c r="N77" s="23">
        <f t="shared" si="9"/>
        <v>188</v>
      </c>
      <c r="O77" s="23">
        <f t="shared" si="9"/>
        <v>181</v>
      </c>
      <c r="P77" s="23">
        <f t="shared" si="9"/>
        <v>182</v>
      </c>
    </row>
    <row r="78" spans="1:16" s="14" customFormat="1">
      <c r="A78" s="18" t="s">
        <v>183</v>
      </c>
      <c r="B78" s="19">
        <v>858</v>
      </c>
      <c r="C78" s="19">
        <v>248</v>
      </c>
      <c r="D78" s="20">
        <f t="shared" si="7"/>
        <v>0.28904428904428903</v>
      </c>
      <c r="E78" s="19">
        <v>90</v>
      </c>
      <c r="F78" s="19">
        <v>86</v>
      </c>
      <c r="G78" s="19">
        <v>76</v>
      </c>
      <c r="H78" s="19">
        <v>29</v>
      </c>
      <c r="I78" s="19">
        <v>26</v>
      </c>
      <c r="J78" s="19">
        <v>30</v>
      </c>
      <c r="K78" s="19">
        <v>33</v>
      </c>
      <c r="L78" s="19">
        <v>28</v>
      </c>
      <c r="M78" s="19">
        <v>26</v>
      </c>
      <c r="N78" s="19">
        <v>71</v>
      </c>
      <c r="O78" s="19">
        <v>75</v>
      </c>
      <c r="P78" s="19">
        <v>63</v>
      </c>
    </row>
    <row r="79" spans="1:16" s="22" customFormat="1" ht="34.5" customHeight="1">
      <c r="A79" s="25" t="s">
        <v>255</v>
      </c>
      <c r="B79" s="23">
        <f>SUM(B78:B78)</f>
        <v>858</v>
      </c>
      <c r="C79" s="23">
        <f>SUM(C78:C78)</f>
        <v>248</v>
      </c>
      <c r="D79" s="24">
        <f t="shared" si="7"/>
        <v>0.28904428904428903</v>
      </c>
      <c r="E79" s="23">
        <f t="shared" ref="E79:P79" si="10">SUM(E78:E78)</f>
        <v>90</v>
      </c>
      <c r="F79" s="23">
        <f t="shared" si="10"/>
        <v>86</v>
      </c>
      <c r="G79" s="23">
        <f t="shared" si="10"/>
        <v>76</v>
      </c>
      <c r="H79" s="23">
        <f t="shared" si="10"/>
        <v>29</v>
      </c>
      <c r="I79" s="23">
        <f t="shared" si="10"/>
        <v>26</v>
      </c>
      <c r="J79" s="23">
        <f t="shared" si="10"/>
        <v>30</v>
      </c>
      <c r="K79" s="23">
        <f t="shared" si="10"/>
        <v>33</v>
      </c>
      <c r="L79" s="23">
        <f t="shared" si="10"/>
        <v>28</v>
      </c>
      <c r="M79" s="23">
        <f t="shared" si="10"/>
        <v>26</v>
      </c>
      <c r="N79" s="23">
        <f t="shared" si="10"/>
        <v>71</v>
      </c>
      <c r="O79" s="23">
        <f t="shared" si="10"/>
        <v>75</v>
      </c>
      <c r="P79" s="23">
        <f t="shared" si="10"/>
        <v>63</v>
      </c>
    </row>
    <row r="80" spans="1:16" s="14" customFormat="1">
      <c r="A80" s="18" t="s">
        <v>184</v>
      </c>
      <c r="B80" s="19">
        <v>1395</v>
      </c>
      <c r="C80" s="19">
        <v>275</v>
      </c>
      <c r="D80" s="20">
        <f t="shared" si="7"/>
        <v>0.1971326164874552</v>
      </c>
      <c r="E80" s="19">
        <v>109</v>
      </c>
      <c r="F80" s="19">
        <v>109</v>
      </c>
      <c r="G80" s="19">
        <v>103</v>
      </c>
      <c r="H80" s="19">
        <v>19</v>
      </c>
      <c r="I80" s="19">
        <v>16</v>
      </c>
      <c r="J80" s="19">
        <v>18</v>
      </c>
      <c r="K80" s="19">
        <v>18</v>
      </c>
      <c r="L80" s="19">
        <v>17</v>
      </c>
      <c r="M80" s="19">
        <v>15</v>
      </c>
      <c r="N80" s="19">
        <v>94</v>
      </c>
      <c r="O80" s="19">
        <v>97</v>
      </c>
      <c r="P80" s="19">
        <v>89</v>
      </c>
    </row>
    <row r="81" spans="1:16" s="14" customFormat="1">
      <c r="A81" s="18" t="s">
        <v>185</v>
      </c>
      <c r="B81" s="19">
        <v>1601</v>
      </c>
      <c r="C81" s="19">
        <v>346</v>
      </c>
      <c r="D81" s="20">
        <f t="shared" si="7"/>
        <v>0.21611492816989381</v>
      </c>
      <c r="E81" s="19">
        <v>136</v>
      </c>
      <c r="F81" s="19">
        <v>137</v>
      </c>
      <c r="G81" s="19">
        <v>132</v>
      </c>
      <c r="H81" s="19">
        <v>33</v>
      </c>
      <c r="I81" s="19">
        <v>28</v>
      </c>
      <c r="J81" s="19">
        <v>29</v>
      </c>
      <c r="K81" s="19">
        <v>31</v>
      </c>
      <c r="L81" s="19">
        <v>29</v>
      </c>
      <c r="M81" s="19">
        <v>24</v>
      </c>
      <c r="N81" s="19">
        <v>114</v>
      </c>
      <c r="O81" s="19">
        <v>108</v>
      </c>
      <c r="P81" s="19">
        <v>98</v>
      </c>
    </row>
    <row r="82" spans="1:16" s="14" customFormat="1">
      <c r="A82" s="18" t="s">
        <v>186</v>
      </c>
      <c r="B82" s="19">
        <v>958</v>
      </c>
      <c r="C82" s="19">
        <v>167</v>
      </c>
      <c r="D82" s="20">
        <f t="shared" si="7"/>
        <v>0.174321503131524</v>
      </c>
      <c r="E82" s="19">
        <v>55</v>
      </c>
      <c r="F82" s="19">
        <v>55</v>
      </c>
      <c r="G82" s="19">
        <v>50</v>
      </c>
      <c r="H82" s="19">
        <v>13</v>
      </c>
      <c r="I82" s="19">
        <v>10</v>
      </c>
      <c r="J82" s="19">
        <v>10</v>
      </c>
      <c r="K82" s="19">
        <v>15</v>
      </c>
      <c r="L82" s="19">
        <v>15</v>
      </c>
      <c r="M82" s="19">
        <v>12</v>
      </c>
      <c r="N82" s="19">
        <v>62</v>
      </c>
      <c r="O82" s="19">
        <v>63</v>
      </c>
      <c r="P82" s="19">
        <v>58</v>
      </c>
    </row>
    <row r="83" spans="1:16" s="22" customFormat="1" ht="34.5" customHeight="1">
      <c r="A83" s="25" t="s">
        <v>256</v>
      </c>
      <c r="B83" s="23">
        <f>SUM(B80:B82)</f>
        <v>3954</v>
      </c>
      <c r="C83" s="23">
        <f>SUM(C80:C82)</f>
        <v>788</v>
      </c>
      <c r="D83" s="24">
        <f t="shared" si="7"/>
        <v>0.19929185634800203</v>
      </c>
      <c r="E83" s="23">
        <f t="shared" ref="E83:P83" si="11">SUM(E80:E82)</f>
        <v>300</v>
      </c>
      <c r="F83" s="23">
        <f t="shared" si="11"/>
        <v>301</v>
      </c>
      <c r="G83" s="23">
        <f t="shared" si="11"/>
        <v>285</v>
      </c>
      <c r="H83" s="23">
        <f t="shared" si="11"/>
        <v>65</v>
      </c>
      <c r="I83" s="23">
        <f t="shared" si="11"/>
        <v>54</v>
      </c>
      <c r="J83" s="23">
        <f t="shared" si="11"/>
        <v>57</v>
      </c>
      <c r="K83" s="23">
        <f t="shared" si="11"/>
        <v>64</v>
      </c>
      <c r="L83" s="23">
        <f t="shared" si="11"/>
        <v>61</v>
      </c>
      <c r="M83" s="23">
        <f t="shared" si="11"/>
        <v>51</v>
      </c>
      <c r="N83" s="23">
        <f t="shared" si="11"/>
        <v>270</v>
      </c>
      <c r="O83" s="23">
        <f t="shared" si="11"/>
        <v>268</v>
      </c>
      <c r="P83" s="23">
        <f t="shared" si="11"/>
        <v>245</v>
      </c>
    </row>
    <row r="84" spans="1:16" s="14" customFormat="1">
      <c r="A84" s="18" t="s">
        <v>188</v>
      </c>
      <c r="B84" s="19">
        <v>2841</v>
      </c>
      <c r="C84" s="19">
        <v>312</v>
      </c>
      <c r="D84" s="20">
        <f t="shared" si="7"/>
        <v>0.10982048574445617</v>
      </c>
      <c r="E84" s="19">
        <v>116</v>
      </c>
      <c r="F84" s="19">
        <v>118</v>
      </c>
      <c r="G84" s="19">
        <v>108</v>
      </c>
      <c r="H84" s="19">
        <v>27</v>
      </c>
      <c r="I84" s="19">
        <v>28</v>
      </c>
      <c r="J84" s="19">
        <v>26</v>
      </c>
      <c r="K84" s="19">
        <v>32</v>
      </c>
      <c r="L84" s="19">
        <v>25</v>
      </c>
      <c r="M84" s="19">
        <v>25</v>
      </c>
      <c r="N84" s="19">
        <v>91</v>
      </c>
      <c r="O84" s="19">
        <v>84</v>
      </c>
      <c r="P84" s="19">
        <v>87</v>
      </c>
    </row>
    <row r="85" spans="1:16" s="14" customFormat="1">
      <c r="A85" s="18" t="s">
        <v>189</v>
      </c>
      <c r="B85" s="19">
        <v>657</v>
      </c>
      <c r="C85" s="19">
        <v>214</v>
      </c>
      <c r="D85" s="20">
        <f t="shared" si="7"/>
        <v>0.32572298325722981</v>
      </c>
      <c r="E85" s="19">
        <v>106</v>
      </c>
      <c r="F85" s="19">
        <v>103</v>
      </c>
      <c r="G85" s="19">
        <v>96</v>
      </c>
      <c r="H85" s="19">
        <v>7</v>
      </c>
      <c r="I85" s="19">
        <v>7</v>
      </c>
      <c r="J85" s="19">
        <v>5</v>
      </c>
      <c r="K85" s="19">
        <v>23</v>
      </c>
      <c r="L85" s="19">
        <v>18</v>
      </c>
      <c r="M85" s="19">
        <v>17</v>
      </c>
      <c r="N85" s="19">
        <v>48</v>
      </c>
      <c r="O85" s="19">
        <v>45</v>
      </c>
      <c r="P85" s="19">
        <v>47</v>
      </c>
    </row>
    <row r="86" spans="1:16" s="14" customFormat="1">
      <c r="A86" s="18" t="s">
        <v>190</v>
      </c>
      <c r="B86" s="19">
        <v>1631</v>
      </c>
      <c r="C86" s="19">
        <v>420</v>
      </c>
      <c r="D86" s="20">
        <f t="shared" si="7"/>
        <v>0.25751072961373389</v>
      </c>
      <c r="E86" s="19">
        <v>228</v>
      </c>
      <c r="F86" s="19">
        <v>225</v>
      </c>
      <c r="G86" s="19">
        <v>220</v>
      </c>
      <c r="H86" s="19">
        <v>14</v>
      </c>
      <c r="I86" s="19">
        <v>16</v>
      </c>
      <c r="J86" s="19">
        <v>16</v>
      </c>
      <c r="K86" s="19">
        <v>26</v>
      </c>
      <c r="L86" s="19">
        <v>21</v>
      </c>
      <c r="M86" s="19">
        <v>26</v>
      </c>
      <c r="N86" s="19">
        <v>99</v>
      </c>
      <c r="O86" s="19">
        <v>96</v>
      </c>
      <c r="P86" s="19">
        <v>92</v>
      </c>
    </row>
    <row r="87" spans="1:16" s="14" customFormat="1">
      <c r="A87" s="18" t="s">
        <v>193</v>
      </c>
      <c r="B87" s="19">
        <v>1127</v>
      </c>
      <c r="C87" s="19">
        <v>294</v>
      </c>
      <c r="D87" s="20">
        <f t="shared" si="7"/>
        <v>0.2608695652173913</v>
      </c>
      <c r="E87" s="19">
        <v>130</v>
      </c>
      <c r="F87" s="19">
        <v>131</v>
      </c>
      <c r="G87" s="19">
        <v>129</v>
      </c>
      <c r="H87" s="19">
        <v>13</v>
      </c>
      <c r="I87" s="19">
        <v>11</v>
      </c>
      <c r="J87" s="19">
        <v>10</v>
      </c>
      <c r="K87" s="19">
        <v>31</v>
      </c>
      <c r="L87" s="19">
        <v>33</v>
      </c>
      <c r="M87" s="19">
        <v>35</v>
      </c>
      <c r="N87" s="19">
        <v>79</v>
      </c>
      <c r="O87" s="19">
        <v>85</v>
      </c>
      <c r="P87" s="19">
        <v>81</v>
      </c>
    </row>
    <row r="88" spans="1:16" s="14" customFormat="1">
      <c r="A88" s="18" t="s">
        <v>194</v>
      </c>
      <c r="B88" s="19">
        <v>345</v>
      </c>
      <c r="C88" s="19">
        <v>66</v>
      </c>
      <c r="D88" s="20">
        <f t="shared" si="7"/>
        <v>0.19130434782608696</v>
      </c>
      <c r="E88" s="19">
        <v>22</v>
      </c>
      <c r="F88" s="19">
        <v>20</v>
      </c>
      <c r="G88" s="19">
        <v>18</v>
      </c>
      <c r="H88" s="19">
        <v>6</v>
      </c>
      <c r="I88" s="19">
        <v>5</v>
      </c>
      <c r="J88" s="19">
        <v>5</v>
      </c>
      <c r="K88" s="19">
        <v>1</v>
      </c>
      <c r="L88" s="19">
        <v>1</v>
      </c>
      <c r="M88" s="19">
        <v>3</v>
      </c>
      <c r="N88" s="19">
        <v>25</v>
      </c>
      <c r="O88" s="19">
        <v>29</v>
      </c>
      <c r="P88" s="19">
        <v>29</v>
      </c>
    </row>
    <row r="89" spans="1:16" s="14" customFormat="1">
      <c r="A89" s="18" t="s">
        <v>195</v>
      </c>
      <c r="B89" s="19">
        <v>1027</v>
      </c>
      <c r="C89" s="19">
        <v>300</v>
      </c>
      <c r="D89" s="20">
        <f t="shared" si="7"/>
        <v>0.29211295034079843</v>
      </c>
      <c r="E89" s="19">
        <v>158</v>
      </c>
      <c r="F89" s="19">
        <v>149</v>
      </c>
      <c r="G89" s="19">
        <v>150</v>
      </c>
      <c r="H89" s="19">
        <v>14</v>
      </c>
      <c r="I89" s="19">
        <v>6</v>
      </c>
      <c r="J89" s="19">
        <v>5</v>
      </c>
      <c r="K89" s="19">
        <v>36</v>
      </c>
      <c r="L89" s="19">
        <v>30</v>
      </c>
      <c r="M89" s="19">
        <v>31</v>
      </c>
      <c r="N89" s="19">
        <v>80</v>
      </c>
      <c r="O89" s="19">
        <v>77</v>
      </c>
      <c r="P89" s="19">
        <v>71</v>
      </c>
    </row>
    <row r="90" spans="1:16" s="22" customFormat="1" ht="34.5" customHeight="1">
      <c r="A90" s="25" t="s">
        <v>257</v>
      </c>
      <c r="B90" s="23">
        <f>SUM(B84:B89)</f>
        <v>7628</v>
      </c>
      <c r="C90" s="23">
        <f>SUM(C84:C89)</f>
        <v>1606</v>
      </c>
      <c r="D90" s="24">
        <f t="shared" si="7"/>
        <v>0.21054011536444678</v>
      </c>
      <c r="E90" s="23">
        <f t="shared" ref="E90:P90" si="12">SUM(E84:E89)</f>
        <v>760</v>
      </c>
      <c r="F90" s="23">
        <f t="shared" si="12"/>
        <v>746</v>
      </c>
      <c r="G90" s="23">
        <f t="shared" si="12"/>
        <v>721</v>
      </c>
      <c r="H90" s="23">
        <f t="shared" si="12"/>
        <v>81</v>
      </c>
      <c r="I90" s="23">
        <f t="shared" si="12"/>
        <v>73</v>
      </c>
      <c r="J90" s="23">
        <f t="shared" si="12"/>
        <v>67</v>
      </c>
      <c r="K90" s="23">
        <f t="shared" si="12"/>
        <v>149</v>
      </c>
      <c r="L90" s="23">
        <f t="shared" si="12"/>
        <v>128</v>
      </c>
      <c r="M90" s="23">
        <f t="shared" si="12"/>
        <v>137</v>
      </c>
      <c r="N90" s="23">
        <f t="shared" si="12"/>
        <v>422</v>
      </c>
      <c r="O90" s="23">
        <f t="shared" si="12"/>
        <v>416</v>
      </c>
      <c r="P90" s="23">
        <f t="shared" si="12"/>
        <v>407</v>
      </c>
    </row>
    <row r="91" spans="1:16" s="14" customFormat="1">
      <c r="A91" s="18" t="s">
        <v>196</v>
      </c>
      <c r="B91" s="19">
        <v>727</v>
      </c>
      <c r="C91" s="19">
        <v>0</v>
      </c>
      <c r="D91" s="20">
        <f t="shared" si="7"/>
        <v>0</v>
      </c>
      <c r="E91" s="19">
        <v>0</v>
      </c>
      <c r="F91" s="19">
        <v>0</v>
      </c>
      <c r="G91" s="19">
        <v>0</v>
      </c>
      <c r="H91" s="19">
        <v>0</v>
      </c>
      <c r="I91" s="19">
        <v>0</v>
      </c>
      <c r="J91" s="19">
        <v>0</v>
      </c>
      <c r="K91" s="19">
        <v>0</v>
      </c>
      <c r="L91" s="19">
        <v>0</v>
      </c>
      <c r="M91" s="19">
        <v>0</v>
      </c>
      <c r="N91" s="19">
        <v>0</v>
      </c>
      <c r="O91" s="19">
        <v>0</v>
      </c>
      <c r="P91" s="19">
        <v>0</v>
      </c>
    </row>
    <row r="92" spans="1:16" s="14" customFormat="1">
      <c r="A92" s="18" t="s">
        <v>198</v>
      </c>
      <c r="B92" s="19">
        <v>1049</v>
      </c>
      <c r="C92" s="19">
        <v>2</v>
      </c>
      <c r="D92" s="20">
        <f t="shared" si="7"/>
        <v>1.9065776930409914E-3</v>
      </c>
      <c r="E92" s="19">
        <v>1</v>
      </c>
      <c r="F92" s="19">
        <v>1</v>
      </c>
      <c r="G92" s="19">
        <v>1</v>
      </c>
      <c r="H92" s="19">
        <v>0</v>
      </c>
      <c r="I92" s="19">
        <v>0</v>
      </c>
      <c r="J92" s="19">
        <v>0</v>
      </c>
      <c r="K92" s="19">
        <v>0</v>
      </c>
      <c r="L92" s="19">
        <v>0</v>
      </c>
      <c r="M92" s="19">
        <v>0</v>
      </c>
      <c r="N92" s="19">
        <v>0</v>
      </c>
      <c r="O92" s="19">
        <v>0</v>
      </c>
      <c r="P92" s="19">
        <v>0</v>
      </c>
    </row>
    <row r="93" spans="1:16" s="14" customFormat="1">
      <c r="A93" s="18" t="s">
        <v>199</v>
      </c>
      <c r="B93" s="19">
        <v>392</v>
      </c>
      <c r="C93" s="19">
        <v>45</v>
      </c>
      <c r="D93" s="20">
        <f t="shared" si="7"/>
        <v>0.11479591836734694</v>
      </c>
      <c r="E93" s="19">
        <v>13</v>
      </c>
      <c r="F93" s="19">
        <v>13</v>
      </c>
      <c r="G93" s="19">
        <v>11</v>
      </c>
      <c r="H93" s="19">
        <v>8</v>
      </c>
      <c r="I93" s="19">
        <v>5</v>
      </c>
      <c r="J93" s="19">
        <v>6</v>
      </c>
      <c r="K93" s="19">
        <v>6</v>
      </c>
      <c r="L93" s="19">
        <v>4</v>
      </c>
      <c r="M93" s="19">
        <v>3</v>
      </c>
      <c r="N93" s="19">
        <v>17</v>
      </c>
      <c r="O93" s="19">
        <v>14</v>
      </c>
      <c r="P93" s="19">
        <v>15</v>
      </c>
    </row>
    <row r="94" spans="1:16" s="14" customFormat="1">
      <c r="A94" s="18" t="s">
        <v>200</v>
      </c>
      <c r="B94" s="19">
        <v>906</v>
      </c>
      <c r="C94" s="19">
        <v>146</v>
      </c>
      <c r="D94" s="20">
        <f t="shared" si="7"/>
        <v>0.16114790286975716</v>
      </c>
      <c r="E94" s="19">
        <v>63</v>
      </c>
      <c r="F94" s="19">
        <v>58</v>
      </c>
      <c r="G94" s="19">
        <v>59</v>
      </c>
      <c r="H94" s="19">
        <v>21</v>
      </c>
      <c r="I94" s="19">
        <v>18</v>
      </c>
      <c r="J94" s="19">
        <v>16</v>
      </c>
      <c r="K94" s="19">
        <v>13</v>
      </c>
      <c r="L94" s="19">
        <v>13</v>
      </c>
      <c r="M94" s="19">
        <v>11</v>
      </c>
      <c r="N94" s="19">
        <v>35</v>
      </c>
      <c r="O94" s="19">
        <v>35</v>
      </c>
      <c r="P94" s="19">
        <v>33</v>
      </c>
    </row>
    <row r="95" spans="1:16" s="14" customFormat="1">
      <c r="A95" s="18" t="s">
        <v>201</v>
      </c>
      <c r="B95" s="19">
        <v>907</v>
      </c>
      <c r="C95" s="19">
        <v>164</v>
      </c>
      <c r="D95" s="20">
        <f t="shared" si="7"/>
        <v>0.18081587651598677</v>
      </c>
      <c r="E95" s="19">
        <v>49</v>
      </c>
      <c r="F95" s="19">
        <v>50</v>
      </c>
      <c r="G95" s="19">
        <v>47</v>
      </c>
      <c r="H95" s="19">
        <v>16</v>
      </c>
      <c r="I95" s="19">
        <v>12</v>
      </c>
      <c r="J95" s="19">
        <v>12</v>
      </c>
      <c r="K95" s="19">
        <v>11</v>
      </c>
      <c r="L95" s="19">
        <v>11</v>
      </c>
      <c r="M95" s="19">
        <v>12</v>
      </c>
      <c r="N95" s="19">
        <v>71</v>
      </c>
      <c r="O95" s="19">
        <v>70</v>
      </c>
      <c r="P95" s="19">
        <v>71</v>
      </c>
    </row>
    <row r="96" spans="1:16" s="14" customFormat="1">
      <c r="A96" s="18" t="s">
        <v>204</v>
      </c>
      <c r="B96" s="19">
        <v>710</v>
      </c>
      <c r="C96" s="19">
        <v>143</v>
      </c>
      <c r="D96" s="20">
        <f t="shared" si="7"/>
        <v>0.20140845070422536</v>
      </c>
      <c r="E96" s="19">
        <v>61</v>
      </c>
      <c r="F96" s="19">
        <v>56</v>
      </c>
      <c r="G96" s="19">
        <v>54</v>
      </c>
      <c r="H96" s="19">
        <v>17</v>
      </c>
      <c r="I96" s="19">
        <v>15</v>
      </c>
      <c r="J96" s="19">
        <v>15</v>
      </c>
      <c r="K96" s="19">
        <v>8</v>
      </c>
      <c r="L96" s="19">
        <v>9</v>
      </c>
      <c r="M96" s="19">
        <v>8</v>
      </c>
      <c r="N96" s="19">
        <v>41</v>
      </c>
      <c r="O96" s="19">
        <v>39</v>
      </c>
      <c r="P96" s="19">
        <v>37</v>
      </c>
    </row>
    <row r="97" spans="1:16" s="14" customFormat="1">
      <c r="A97" s="18" t="s">
        <v>205</v>
      </c>
      <c r="B97" s="19">
        <v>757</v>
      </c>
      <c r="C97" s="19">
        <v>148</v>
      </c>
      <c r="D97" s="20">
        <f t="shared" si="7"/>
        <v>0.19550858652575959</v>
      </c>
      <c r="E97" s="19">
        <v>65</v>
      </c>
      <c r="F97" s="19">
        <v>67</v>
      </c>
      <c r="G97" s="19">
        <v>61</v>
      </c>
      <c r="H97" s="19">
        <v>15</v>
      </c>
      <c r="I97" s="19">
        <v>13</v>
      </c>
      <c r="J97" s="19">
        <v>15</v>
      </c>
      <c r="K97" s="19">
        <v>15</v>
      </c>
      <c r="L97" s="19">
        <v>12</v>
      </c>
      <c r="M97" s="19">
        <v>12</v>
      </c>
      <c r="N97" s="19">
        <v>34</v>
      </c>
      <c r="O97" s="19">
        <v>35</v>
      </c>
      <c r="P97" s="19">
        <v>33</v>
      </c>
    </row>
    <row r="98" spans="1:16" s="14" customFormat="1">
      <c r="A98" s="18" t="s">
        <v>208</v>
      </c>
      <c r="B98" s="19">
        <v>378</v>
      </c>
      <c r="C98" s="19">
        <v>58</v>
      </c>
      <c r="D98" s="20">
        <f t="shared" si="7"/>
        <v>0.15343915343915343</v>
      </c>
      <c r="E98" s="19">
        <v>23</v>
      </c>
      <c r="F98" s="19">
        <v>21</v>
      </c>
      <c r="G98" s="19">
        <v>23</v>
      </c>
      <c r="H98" s="19">
        <v>10</v>
      </c>
      <c r="I98" s="19">
        <v>8</v>
      </c>
      <c r="J98" s="19">
        <v>8</v>
      </c>
      <c r="K98" s="19">
        <v>4</v>
      </c>
      <c r="L98" s="19">
        <v>4</v>
      </c>
      <c r="M98" s="19">
        <v>4</v>
      </c>
      <c r="N98" s="19">
        <v>16</v>
      </c>
      <c r="O98" s="19">
        <v>18</v>
      </c>
      <c r="P98" s="19">
        <v>15</v>
      </c>
    </row>
    <row r="99" spans="1:16" s="14" customFormat="1">
      <c r="A99" s="18" t="s">
        <v>209</v>
      </c>
      <c r="B99" s="19">
        <v>335</v>
      </c>
      <c r="C99" s="19">
        <v>60</v>
      </c>
      <c r="D99" s="20">
        <f t="shared" si="7"/>
        <v>0.17910447761194029</v>
      </c>
      <c r="E99" s="19">
        <v>32</v>
      </c>
      <c r="F99" s="19">
        <v>32</v>
      </c>
      <c r="G99" s="19">
        <v>27</v>
      </c>
      <c r="H99" s="19">
        <v>3</v>
      </c>
      <c r="I99" s="19">
        <v>2</v>
      </c>
      <c r="J99" s="19">
        <v>3</v>
      </c>
      <c r="K99" s="19">
        <v>3</v>
      </c>
      <c r="L99" s="19">
        <v>1</v>
      </c>
      <c r="M99" s="19">
        <v>1</v>
      </c>
      <c r="N99" s="19">
        <v>16</v>
      </c>
      <c r="O99" s="19">
        <v>15</v>
      </c>
      <c r="P99" s="19">
        <v>15</v>
      </c>
    </row>
    <row r="100" spans="1:16" s="14" customFormat="1">
      <c r="A100" s="18" t="s">
        <v>210</v>
      </c>
      <c r="B100" s="19">
        <v>787</v>
      </c>
      <c r="C100" s="19">
        <v>129</v>
      </c>
      <c r="D100" s="20">
        <f t="shared" si="7"/>
        <v>0.16391359593392629</v>
      </c>
      <c r="E100" s="19">
        <v>42</v>
      </c>
      <c r="F100" s="19">
        <v>47</v>
      </c>
      <c r="G100" s="19">
        <v>42</v>
      </c>
      <c r="H100" s="19">
        <v>13</v>
      </c>
      <c r="I100" s="19">
        <v>11</v>
      </c>
      <c r="J100" s="19">
        <v>12</v>
      </c>
      <c r="K100" s="19">
        <v>10</v>
      </c>
      <c r="L100" s="19">
        <v>9</v>
      </c>
      <c r="M100" s="19">
        <v>11</v>
      </c>
      <c r="N100" s="19">
        <v>48</v>
      </c>
      <c r="O100" s="19">
        <v>47</v>
      </c>
      <c r="P100" s="19">
        <v>49</v>
      </c>
    </row>
    <row r="101" spans="1:16" s="14" customFormat="1">
      <c r="A101" s="18" t="s">
        <v>213</v>
      </c>
      <c r="B101" s="19">
        <v>928</v>
      </c>
      <c r="C101" s="19">
        <v>199</v>
      </c>
      <c r="D101" s="20">
        <f t="shared" si="7"/>
        <v>0.21443965517241378</v>
      </c>
      <c r="E101" s="19">
        <v>79</v>
      </c>
      <c r="F101" s="19">
        <v>81</v>
      </c>
      <c r="G101" s="19">
        <v>78</v>
      </c>
      <c r="H101" s="19">
        <v>5</v>
      </c>
      <c r="I101" s="19">
        <v>5</v>
      </c>
      <c r="J101" s="19">
        <v>7</v>
      </c>
      <c r="K101" s="19">
        <v>11</v>
      </c>
      <c r="L101" s="19">
        <v>13</v>
      </c>
      <c r="M101" s="19">
        <v>14</v>
      </c>
      <c r="N101" s="19">
        <v>75</v>
      </c>
      <c r="O101" s="19">
        <v>71</v>
      </c>
      <c r="P101" s="19">
        <v>74</v>
      </c>
    </row>
    <row r="102" spans="1:16" s="14" customFormat="1">
      <c r="A102" s="18" t="s">
        <v>214</v>
      </c>
      <c r="B102" s="19">
        <v>555</v>
      </c>
      <c r="C102" s="19">
        <v>68</v>
      </c>
      <c r="D102" s="20">
        <f t="shared" si="7"/>
        <v>0.12252252252252252</v>
      </c>
      <c r="E102" s="19">
        <v>19</v>
      </c>
      <c r="F102" s="19">
        <v>19</v>
      </c>
      <c r="G102" s="19">
        <v>17</v>
      </c>
      <c r="H102" s="19">
        <v>15</v>
      </c>
      <c r="I102" s="19">
        <v>12</v>
      </c>
      <c r="J102" s="19">
        <v>11</v>
      </c>
      <c r="K102" s="19">
        <v>6</v>
      </c>
      <c r="L102" s="19">
        <v>5</v>
      </c>
      <c r="M102" s="19">
        <v>6</v>
      </c>
      <c r="N102" s="19">
        <v>19</v>
      </c>
      <c r="O102" s="19">
        <v>24</v>
      </c>
      <c r="P102" s="19">
        <v>21</v>
      </c>
    </row>
    <row r="103" spans="1:16" s="14" customFormat="1">
      <c r="A103" s="18" t="s">
        <v>215</v>
      </c>
      <c r="B103" s="19">
        <v>714</v>
      </c>
      <c r="C103" s="19">
        <v>91</v>
      </c>
      <c r="D103" s="20">
        <f t="shared" ref="D103:D105" si="13">C103/B103</f>
        <v>0.12745098039215685</v>
      </c>
      <c r="E103" s="19">
        <v>31</v>
      </c>
      <c r="F103" s="19">
        <v>30</v>
      </c>
      <c r="G103" s="19">
        <v>27</v>
      </c>
      <c r="H103" s="19">
        <v>11</v>
      </c>
      <c r="I103" s="19">
        <v>7</v>
      </c>
      <c r="J103" s="19">
        <v>8</v>
      </c>
      <c r="K103" s="19">
        <v>11</v>
      </c>
      <c r="L103" s="19">
        <v>7</v>
      </c>
      <c r="M103" s="19">
        <v>8</v>
      </c>
      <c r="N103" s="19">
        <v>30</v>
      </c>
      <c r="O103" s="19">
        <v>29</v>
      </c>
      <c r="P103" s="19">
        <v>32</v>
      </c>
    </row>
    <row r="104" spans="1:16" s="14" customFormat="1">
      <c r="A104" s="18" t="s">
        <v>216</v>
      </c>
      <c r="B104" s="19">
        <v>1468</v>
      </c>
      <c r="C104" s="19">
        <v>257</v>
      </c>
      <c r="D104" s="20">
        <f t="shared" si="13"/>
        <v>0.17506811989100818</v>
      </c>
      <c r="E104" s="19">
        <v>136</v>
      </c>
      <c r="F104" s="19">
        <v>129</v>
      </c>
      <c r="G104" s="19">
        <v>127</v>
      </c>
      <c r="H104" s="19">
        <v>19</v>
      </c>
      <c r="I104" s="19">
        <v>22</v>
      </c>
      <c r="J104" s="19">
        <v>21</v>
      </c>
      <c r="K104" s="19">
        <v>26</v>
      </c>
      <c r="L104" s="19">
        <v>21</v>
      </c>
      <c r="M104" s="19">
        <v>21</v>
      </c>
      <c r="N104" s="19">
        <v>57</v>
      </c>
      <c r="O104" s="19">
        <v>58</v>
      </c>
      <c r="P104" s="19">
        <v>50</v>
      </c>
    </row>
    <row r="105" spans="1:16" s="14" customFormat="1">
      <c r="A105" s="18" t="s">
        <v>218</v>
      </c>
      <c r="B105" s="19">
        <v>488</v>
      </c>
      <c r="C105" s="19">
        <v>67</v>
      </c>
      <c r="D105" s="20">
        <f t="shared" si="13"/>
        <v>0.13729508196721313</v>
      </c>
      <c r="E105" s="19">
        <v>25</v>
      </c>
      <c r="F105" s="19">
        <v>27</v>
      </c>
      <c r="G105" s="19">
        <v>28</v>
      </c>
      <c r="H105" s="19">
        <v>8</v>
      </c>
      <c r="I105" s="19">
        <v>7</v>
      </c>
      <c r="J105" s="19">
        <v>7</v>
      </c>
      <c r="K105" s="19">
        <v>6</v>
      </c>
      <c r="L105" s="19">
        <v>5</v>
      </c>
      <c r="M105" s="19">
        <v>4</v>
      </c>
      <c r="N105" s="19">
        <v>21</v>
      </c>
      <c r="O105" s="19">
        <v>20</v>
      </c>
      <c r="P105" s="19">
        <v>20</v>
      </c>
    </row>
    <row r="106" spans="1:16" s="14" customFormat="1">
      <c r="A106" s="18" t="s">
        <v>220</v>
      </c>
      <c r="B106" s="19">
        <v>975</v>
      </c>
      <c r="C106" s="19">
        <v>137</v>
      </c>
      <c r="D106" s="20">
        <v>0.14050000000000001</v>
      </c>
      <c r="E106" s="19">
        <v>52</v>
      </c>
      <c r="F106" s="19">
        <v>54</v>
      </c>
      <c r="G106" s="19">
        <v>51</v>
      </c>
      <c r="H106" s="19">
        <v>14</v>
      </c>
      <c r="I106" s="19">
        <v>10</v>
      </c>
      <c r="J106" s="19">
        <v>12</v>
      </c>
      <c r="K106" s="19">
        <v>6</v>
      </c>
      <c r="L106" s="19">
        <v>6</v>
      </c>
      <c r="M106" s="19">
        <v>4</v>
      </c>
      <c r="N106" s="19">
        <v>51</v>
      </c>
      <c r="O106" s="19">
        <v>51</v>
      </c>
      <c r="P106" s="19">
        <v>53</v>
      </c>
    </row>
    <row r="107" spans="1:16" s="14" customFormat="1">
      <c r="A107" s="18" t="s">
        <v>229</v>
      </c>
      <c r="B107" s="19">
        <v>972</v>
      </c>
      <c r="C107" s="19">
        <v>143</v>
      </c>
      <c r="D107" s="20">
        <f t="shared" ref="D107:D120" si="14">C107/B107</f>
        <v>0.147119341563786</v>
      </c>
      <c r="E107" s="19">
        <v>68</v>
      </c>
      <c r="F107" s="19">
        <v>64</v>
      </c>
      <c r="G107" s="19">
        <v>60</v>
      </c>
      <c r="H107" s="19">
        <v>9</v>
      </c>
      <c r="I107" s="19">
        <v>8</v>
      </c>
      <c r="J107" s="19">
        <v>9</v>
      </c>
      <c r="K107" s="19">
        <v>7</v>
      </c>
      <c r="L107" s="19">
        <v>6</v>
      </c>
      <c r="M107" s="19">
        <v>7</v>
      </c>
      <c r="N107" s="19">
        <v>50</v>
      </c>
      <c r="O107" s="19">
        <v>55</v>
      </c>
      <c r="P107" s="19">
        <v>48</v>
      </c>
    </row>
    <row r="108" spans="1:16" s="22" customFormat="1" ht="34.5" customHeight="1">
      <c r="A108" s="25" t="s">
        <v>258</v>
      </c>
      <c r="B108" s="23">
        <f>SUM(B91:B107)</f>
        <v>13048</v>
      </c>
      <c r="C108" s="23">
        <f>SUM(C91:C107)</f>
        <v>1857</v>
      </c>
      <c r="D108" s="24">
        <f t="shared" si="14"/>
        <v>0.14232066217044759</v>
      </c>
      <c r="E108" s="23">
        <f t="shared" ref="E108:P108" si="15">SUM(E91:E107)</f>
        <v>759</v>
      </c>
      <c r="F108" s="23">
        <f t="shared" si="15"/>
        <v>749</v>
      </c>
      <c r="G108" s="23">
        <f t="shared" si="15"/>
        <v>713</v>
      </c>
      <c r="H108" s="23">
        <f t="shared" si="15"/>
        <v>184</v>
      </c>
      <c r="I108" s="23">
        <f t="shared" si="15"/>
        <v>155</v>
      </c>
      <c r="J108" s="23">
        <f t="shared" si="15"/>
        <v>162</v>
      </c>
      <c r="K108" s="23">
        <f t="shared" si="15"/>
        <v>143</v>
      </c>
      <c r="L108" s="23">
        <f t="shared" si="15"/>
        <v>126</v>
      </c>
      <c r="M108" s="23">
        <f t="shared" si="15"/>
        <v>126</v>
      </c>
      <c r="N108" s="23">
        <f t="shared" si="15"/>
        <v>581</v>
      </c>
      <c r="O108" s="23">
        <f t="shared" si="15"/>
        <v>581</v>
      </c>
      <c r="P108" s="23">
        <f t="shared" si="15"/>
        <v>566</v>
      </c>
    </row>
    <row r="109" spans="1:16" s="14" customFormat="1">
      <c r="A109" s="18" t="s">
        <v>230</v>
      </c>
      <c r="B109" s="19">
        <v>730</v>
      </c>
      <c r="C109" s="19">
        <v>151</v>
      </c>
      <c r="D109" s="20">
        <f t="shared" si="14"/>
        <v>0.20684931506849316</v>
      </c>
      <c r="E109" s="19">
        <v>54</v>
      </c>
      <c r="F109" s="19">
        <v>45</v>
      </c>
      <c r="G109" s="19">
        <v>44</v>
      </c>
      <c r="H109" s="19">
        <v>21</v>
      </c>
      <c r="I109" s="19">
        <v>21</v>
      </c>
      <c r="J109" s="19">
        <v>19</v>
      </c>
      <c r="K109" s="19">
        <v>7</v>
      </c>
      <c r="L109" s="19">
        <v>12</v>
      </c>
      <c r="M109" s="19">
        <v>7</v>
      </c>
      <c r="N109" s="19">
        <v>49</v>
      </c>
      <c r="O109" s="19">
        <v>59</v>
      </c>
      <c r="P109" s="19">
        <v>42</v>
      </c>
    </row>
    <row r="110" spans="1:16" s="14" customFormat="1">
      <c r="A110" s="18" t="s">
        <v>231</v>
      </c>
      <c r="B110" s="19">
        <v>2417</v>
      </c>
      <c r="C110" s="19">
        <v>340</v>
      </c>
      <c r="D110" s="20">
        <f t="shared" si="14"/>
        <v>0.1406702523789822</v>
      </c>
      <c r="E110" s="19">
        <v>106</v>
      </c>
      <c r="F110" s="19">
        <v>110</v>
      </c>
      <c r="G110" s="19">
        <v>96</v>
      </c>
      <c r="H110" s="19">
        <v>35</v>
      </c>
      <c r="I110" s="19">
        <v>36</v>
      </c>
      <c r="J110" s="19">
        <v>33</v>
      </c>
      <c r="K110" s="19">
        <v>33</v>
      </c>
      <c r="L110" s="19">
        <v>30</v>
      </c>
      <c r="M110" s="19">
        <v>26</v>
      </c>
      <c r="N110" s="19">
        <v>126</v>
      </c>
      <c r="O110" s="19">
        <v>129</v>
      </c>
      <c r="P110" s="19">
        <v>112</v>
      </c>
    </row>
    <row r="111" spans="1:16" s="14" customFormat="1">
      <c r="A111" s="18" t="s">
        <v>232</v>
      </c>
      <c r="B111" s="19">
        <v>925</v>
      </c>
      <c r="C111" s="19">
        <v>283</v>
      </c>
      <c r="D111" s="20">
        <f t="shared" si="14"/>
        <v>0.30594594594594593</v>
      </c>
      <c r="E111" s="19">
        <v>129</v>
      </c>
      <c r="F111" s="19">
        <v>120</v>
      </c>
      <c r="G111" s="19">
        <v>115</v>
      </c>
      <c r="H111" s="19">
        <v>31</v>
      </c>
      <c r="I111" s="19">
        <v>25</v>
      </c>
      <c r="J111" s="19">
        <v>26</v>
      </c>
      <c r="K111" s="19">
        <v>27</v>
      </c>
      <c r="L111" s="19">
        <v>21</v>
      </c>
      <c r="M111" s="19">
        <v>21</v>
      </c>
      <c r="N111" s="19">
        <v>81</v>
      </c>
      <c r="O111" s="19">
        <v>73</v>
      </c>
      <c r="P111" s="19">
        <v>75</v>
      </c>
    </row>
    <row r="112" spans="1:16" s="14" customFormat="1">
      <c r="A112" s="18" t="s">
        <v>233</v>
      </c>
      <c r="B112" s="19">
        <v>1182</v>
      </c>
      <c r="C112" s="19">
        <v>387</v>
      </c>
      <c r="D112" s="20">
        <f t="shared" si="14"/>
        <v>0.32741116751269034</v>
      </c>
      <c r="E112" s="19">
        <v>193</v>
      </c>
      <c r="F112" s="19">
        <v>181</v>
      </c>
      <c r="G112" s="19">
        <v>177</v>
      </c>
      <c r="H112" s="19">
        <v>30</v>
      </c>
      <c r="I112" s="19">
        <v>27</v>
      </c>
      <c r="J112" s="19">
        <v>26</v>
      </c>
      <c r="K112" s="19">
        <v>32</v>
      </c>
      <c r="L112" s="19">
        <v>34</v>
      </c>
      <c r="M112" s="19">
        <v>27</v>
      </c>
      <c r="N112" s="19">
        <v>94</v>
      </c>
      <c r="O112" s="19">
        <v>101</v>
      </c>
      <c r="P112" s="19">
        <v>85</v>
      </c>
    </row>
    <row r="113" spans="1:16" s="14" customFormat="1">
      <c r="A113" s="18" t="s">
        <v>234</v>
      </c>
      <c r="B113" s="19">
        <v>2065</v>
      </c>
      <c r="C113" s="19">
        <v>350</v>
      </c>
      <c r="D113" s="20">
        <f t="shared" si="14"/>
        <v>0.16949152542372881</v>
      </c>
      <c r="E113" s="19">
        <v>111</v>
      </c>
      <c r="F113" s="19">
        <v>116</v>
      </c>
      <c r="G113" s="19">
        <v>106</v>
      </c>
      <c r="H113" s="19">
        <v>40</v>
      </c>
      <c r="I113" s="19">
        <v>32</v>
      </c>
      <c r="J113" s="19">
        <v>31</v>
      </c>
      <c r="K113" s="19">
        <v>26</v>
      </c>
      <c r="L113" s="19">
        <v>26</v>
      </c>
      <c r="M113" s="19">
        <v>21</v>
      </c>
      <c r="N113" s="19">
        <v>116</v>
      </c>
      <c r="O113" s="19">
        <v>133</v>
      </c>
      <c r="P113" s="19">
        <v>116</v>
      </c>
    </row>
    <row r="114" spans="1:16" s="14" customFormat="1">
      <c r="A114" s="18" t="s">
        <v>235</v>
      </c>
      <c r="B114" s="19">
        <v>1966</v>
      </c>
      <c r="C114" s="19">
        <v>434</v>
      </c>
      <c r="D114" s="20">
        <f t="shared" si="14"/>
        <v>0.22075279755849442</v>
      </c>
      <c r="E114" s="19">
        <v>190</v>
      </c>
      <c r="F114" s="19">
        <v>187</v>
      </c>
      <c r="G114" s="19">
        <v>185</v>
      </c>
      <c r="H114" s="19">
        <v>38</v>
      </c>
      <c r="I114" s="19">
        <v>34</v>
      </c>
      <c r="J114" s="19">
        <v>37</v>
      </c>
      <c r="K114" s="19">
        <v>39</v>
      </c>
      <c r="L114" s="19">
        <v>40</v>
      </c>
      <c r="M114" s="19">
        <v>39</v>
      </c>
      <c r="N114" s="19">
        <v>109</v>
      </c>
      <c r="O114" s="19">
        <v>120</v>
      </c>
      <c r="P114" s="19">
        <v>110</v>
      </c>
    </row>
    <row r="115" spans="1:16" s="22" customFormat="1" ht="34.5" customHeight="1">
      <c r="A115" s="25" t="s">
        <v>259</v>
      </c>
      <c r="B115" s="23">
        <f>SUM(B109:B114)</f>
        <v>9285</v>
      </c>
      <c r="C115" s="23">
        <f>SUM(C109:C114)</f>
        <v>1945</v>
      </c>
      <c r="D115" s="24">
        <f t="shared" si="14"/>
        <v>0.20947765212708669</v>
      </c>
      <c r="E115" s="23">
        <f t="shared" ref="E115:P115" si="16">SUM(E109:E114)</f>
        <v>783</v>
      </c>
      <c r="F115" s="23">
        <f t="shared" si="16"/>
        <v>759</v>
      </c>
      <c r="G115" s="23">
        <f t="shared" si="16"/>
        <v>723</v>
      </c>
      <c r="H115" s="23">
        <f t="shared" si="16"/>
        <v>195</v>
      </c>
      <c r="I115" s="23">
        <f t="shared" si="16"/>
        <v>175</v>
      </c>
      <c r="J115" s="23">
        <f t="shared" si="16"/>
        <v>172</v>
      </c>
      <c r="K115" s="23">
        <f t="shared" si="16"/>
        <v>164</v>
      </c>
      <c r="L115" s="23">
        <f t="shared" si="16"/>
        <v>163</v>
      </c>
      <c r="M115" s="23">
        <f t="shared" si="16"/>
        <v>141</v>
      </c>
      <c r="N115" s="23">
        <f t="shared" si="16"/>
        <v>575</v>
      </c>
      <c r="O115" s="23">
        <f t="shared" si="16"/>
        <v>615</v>
      </c>
      <c r="P115" s="23">
        <f t="shared" si="16"/>
        <v>540</v>
      </c>
    </row>
    <row r="116" spans="1:16" s="14" customFormat="1">
      <c r="A116" s="18" t="s">
        <v>236</v>
      </c>
      <c r="B116" s="19">
        <v>475</v>
      </c>
      <c r="C116" s="19">
        <v>86</v>
      </c>
      <c r="D116" s="20">
        <f t="shared" si="14"/>
        <v>0.18105263157894738</v>
      </c>
      <c r="E116" s="19">
        <v>28</v>
      </c>
      <c r="F116" s="19">
        <v>28</v>
      </c>
      <c r="G116" s="19">
        <v>26</v>
      </c>
      <c r="H116" s="19">
        <v>15</v>
      </c>
      <c r="I116" s="19">
        <v>10</v>
      </c>
      <c r="J116" s="19">
        <v>11</v>
      </c>
      <c r="K116" s="19">
        <v>7</v>
      </c>
      <c r="L116" s="19">
        <v>5</v>
      </c>
      <c r="M116" s="19">
        <v>6</v>
      </c>
      <c r="N116" s="19">
        <v>31</v>
      </c>
      <c r="O116" s="19">
        <v>30</v>
      </c>
      <c r="P116" s="19">
        <v>23</v>
      </c>
    </row>
    <row r="117" spans="1:16" s="14" customFormat="1">
      <c r="A117" s="18" t="s">
        <v>237</v>
      </c>
      <c r="B117" s="19">
        <v>751</v>
      </c>
      <c r="C117" s="19">
        <v>164</v>
      </c>
      <c r="D117" s="20">
        <f t="shared" si="14"/>
        <v>0.21837549933422104</v>
      </c>
      <c r="E117" s="19">
        <v>56</v>
      </c>
      <c r="F117" s="19">
        <v>52</v>
      </c>
      <c r="G117" s="19">
        <v>50</v>
      </c>
      <c r="H117" s="19">
        <v>20</v>
      </c>
      <c r="I117" s="19">
        <v>16</v>
      </c>
      <c r="J117" s="19">
        <v>15</v>
      </c>
      <c r="K117" s="19">
        <v>27</v>
      </c>
      <c r="L117" s="19">
        <v>19</v>
      </c>
      <c r="M117" s="19">
        <v>18</v>
      </c>
      <c r="N117" s="19">
        <v>51</v>
      </c>
      <c r="O117" s="19">
        <v>46</v>
      </c>
      <c r="P117" s="19">
        <v>42</v>
      </c>
    </row>
    <row r="118" spans="1:16" s="22" customFormat="1" ht="34.5" customHeight="1">
      <c r="A118" s="25" t="s">
        <v>260</v>
      </c>
      <c r="B118" s="23">
        <f>SUM(B116:B117)</f>
        <v>1226</v>
      </c>
      <c r="C118" s="23">
        <f>SUM(C116:C117)</f>
        <v>250</v>
      </c>
      <c r="D118" s="24">
        <f t="shared" si="14"/>
        <v>0.2039151712887439</v>
      </c>
      <c r="E118" s="23">
        <f t="shared" ref="E118:P118" si="17">SUM(E116:E117)</f>
        <v>84</v>
      </c>
      <c r="F118" s="23">
        <f t="shared" si="17"/>
        <v>80</v>
      </c>
      <c r="G118" s="23">
        <f t="shared" si="17"/>
        <v>76</v>
      </c>
      <c r="H118" s="23">
        <f t="shared" si="17"/>
        <v>35</v>
      </c>
      <c r="I118" s="23">
        <f t="shared" si="17"/>
        <v>26</v>
      </c>
      <c r="J118" s="23">
        <f t="shared" si="17"/>
        <v>26</v>
      </c>
      <c r="K118" s="23">
        <f t="shared" si="17"/>
        <v>34</v>
      </c>
      <c r="L118" s="23">
        <f t="shared" si="17"/>
        <v>24</v>
      </c>
      <c r="M118" s="23">
        <f t="shared" si="17"/>
        <v>24</v>
      </c>
      <c r="N118" s="23">
        <f t="shared" si="17"/>
        <v>82</v>
      </c>
      <c r="O118" s="23">
        <f t="shared" si="17"/>
        <v>76</v>
      </c>
      <c r="P118" s="23">
        <f t="shared" si="17"/>
        <v>65</v>
      </c>
    </row>
    <row r="119" spans="1:16" s="22" customFormat="1" ht="34.5" customHeight="1">
      <c r="A119" s="25" t="s">
        <v>261</v>
      </c>
      <c r="B119" s="23">
        <f>SUM(, B28, B35, B38, B40, B51, B73, B77, B79, B83, B90, B108, B115, B118)</f>
        <v>101812</v>
      </c>
      <c r="C119" s="23">
        <f>SUM(, C28, C35, C38, C40, C51, C73, C77, C79, C83, C90, C108, C115, C118)</f>
        <v>20588</v>
      </c>
      <c r="D119" s="24">
        <f t="shared" si="14"/>
        <v>0.20221584881939261</v>
      </c>
      <c r="E119" s="23">
        <f t="shared" ref="E119:P119" si="18">SUM(, E28, E35, E38, E40, E51, E73, E77, E79, E83, E90, E108, E115, E118)</f>
        <v>8902</v>
      </c>
      <c r="F119" s="23">
        <f t="shared" si="18"/>
        <v>8792</v>
      </c>
      <c r="G119" s="23">
        <f t="shared" si="18"/>
        <v>8357</v>
      </c>
      <c r="H119" s="23">
        <f t="shared" si="18"/>
        <v>2045</v>
      </c>
      <c r="I119" s="23">
        <f t="shared" si="18"/>
        <v>1747</v>
      </c>
      <c r="J119" s="23">
        <f t="shared" si="18"/>
        <v>1709</v>
      </c>
      <c r="K119" s="23">
        <f t="shared" si="18"/>
        <v>1658</v>
      </c>
      <c r="L119" s="23">
        <f t="shared" si="18"/>
        <v>1493</v>
      </c>
      <c r="M119" s="23">
        <f t="shared" si="18"/>
        <v>1421</v>
      </c>
      <c r="N119" s="23">
        <f t="shared" si="18"/>
        <v>5725</v>
      </c>
      <c r="O119" s="23">
        <f t="shared" si="18"/>
        <v>5723</v>
      </c>
      <c r="P119" s="23">
        <f t="shared" si="18"/>
        <v>5432</v>
      </c>
    </row>
    <row r="120" spans="1:16" s="14" customFormat="1">
      <c r="A120" s="18" t="s">
        <v>262</v>
      </c>
      <c r="B120" s="18">
        <f>SUM(, B119)</f>
        <v>101812</v>
      </c>
      <c r="C120" s="18">
        <f>SUM(, C119)</f>
        <v>20588</v>
      </c>
      <c r="D120" s="26">
        <f t="shared" si="14"/>
        <v>0.20221584881939261</v>
      </c>
      <c r="E120" s="18">
        <f t="shared" ref="E120:P120" si="19">SUM(, E119)</f>
        <v>8902</v>
      </c>
      <c r="F120" s="18">
        <f t="shared" si="19"/>
        <v>8792</v>
      </c>
      <c r="G120" s="18">
        <f t="shared" si="19"/>
        <v>8357</v>
      </c>
      <c r="H120" s="18">
        <f t="shared" si="19"/>
        <v>2045</v>
      </c>
      <c r="I120" s="18">
        <f t="shared" si="19"/>
        <v>1747</v>
      </c>
      <c r="J120" s="18">
        <f t="shared" si="19"/>
        <v>1709</v>
      </c>
      <c r="K120" s="18">
        <f t="shared" si="19"/>
        <v>1658</v>
      </c>
      <c r="L120" s="18">
        <f t="shared" si="19"/>
        <v>1493</v>
      </c>
      <c r="M120" s="18">
        <f t="shared" si="19"/>
        <v>1421</v>
      </c>
      <c r="N120" s="18">
        <f t="shared" si="19"/>
        <v>5725</v>
      </c>
      <c r="O120" s="18">
        <f t="shared" si="19"/>
        <v>5723</v>
      </c>
      <c r="P120" s="18">
        <f t="shared" si="19"/>
        <v>5432</v>
      </c>
    </row>
    <row r="121" spans="1:16">
      <c r="A121" s="15" t="s">
        <v>989</v>
      </c>
      <c r="B121" s="15">
        <v>9523</v>
      </c>
      <c r="C121" s="15">
        <v>1231</v>
      </c>
      <c r="D121" s="32">
        <v>0.1293</v>
      </c>
      <c r="E121" s="15">
        <v>538</v>
      </c>
      <c r="F121" s="15">
        <v>548</v>
      </c>
      <c r="G121" s="15">
        <v>536</v>
      </c>
      <c r="H121" s="15">
        <v>108</v>
      </c>
      <c r="I121" s="15">
        <v>90</v>
      </c>
      <c r="J121" s="15">
        <v>101</v>
      </c>
      <c r="K121" s="15">
        <v>82</v>
      </c>
      <c r="L121" s="15">
        <v>66</v>
      </c>
      <c r="M121" s="15">
        <v>69</v>
      </c>
      <c r="N121" s="15">
        <v>346</v>
      </c>
      <c r="O121" s="15">
        <v>392</v>
      </c>
      <c r="P121" s="15">
        <v>379</v>
      </c>
    </row>
    <row r="122" spans="1:16">
      <c r="A122" s="31" t="s">
        <v>262</v>
      </c>
      <c r="B122" s="31">
        <f>SUM(B120:B121)</f>
        <v>111335</v>
      </c>
      <c r="C122" s="31">
        <f>SUM(C120:C121)</f>
        <v>21819</v>
      </c>
      <c r="D122" s="33">
        <f>AVERAGE(D120:D121)</f>
        <v>0.16575792440969631</v>
      </c>
      <c r="E122" s="31">
        <f t="shared" ref="E122:P122" si="20">SUM(E120:E121)</f>
        <v>9440</v>
      </c>
      <c r="F122" s="31">
        <f t="shared" si="20"/>
        <v>9340</v>
      </c>
      <c r="G122" s="31">
        <f t="shared" si="20"/>
        <v>8893</v>
      </c>
      <c r="H122" s="31">
        <f t="shared" si="20"/>
        <v>2153</v>
      </c>
      <c r="I122" s="31">
        <f t="shared" si="20"/>
        <v>1837</v>
      </c>
      <c r="J122" s="31">
        <f t="shared" si="20"/>
        <v>1810</v>
      </c>
      <c r="K122" s="31">
        <f t="shared" si="20"/>
        <v>1740</v>
      </c>
      <c r="L122" s="31">
        <f t="shared" si="20"/>
        <v>1559</v>
      </c>
      <c r="M122" s="31">
        <f t="shared" si="20"/>
        <v>1490</v>
      </c>
      <c r="N122" s="31">
        <f t="shared" si="20"/>
        <v>6071</v>
      </c>
      <c r="O122" s="31">
        <f t="shared" si="20"/>
        <v>6115</v>
      </c>
      <c r="P122" s="31">
        <f t="shared" si="20"/>
        <v>5811</v>
      </c>
    </row>
  </sheetData>
  <mergeCells count="6">
    <mergeCell ref="E5:AB5"/>
    <mergeCell ref="E4:AB4"/>
    <mergeCell ref="A1:D1"/>
    <mergeCell ref="A2:D2"/>
    <mergeCell ref="A3:D3"/>
    <mergeCell ref="A4:D4"/>
  </mergeCells>
  <pageMargins left="0.7" right="0.7" top="0.75" bottom="0.75" header="0.3" footer="0.3"/>
  <pageSetup orientation="portrait" verticalDpi="0" r:id="rId1"/>
  <headerFooter>
    <oddFooter>&amp;CPage &amp;P of &amp;N</oddFooter>
  </headerFooter>
  <rowBreaks count="15" manualBreakCount="15">
    <brk id="28" max="16383" man="1"/>
    <brk id="35" max="16383" man="1"/>
    <brk id="38" max="16383" man="1"/>
    <brk id="40" max="16383" man="1"/>
    <brk id="51" max="16383" man="1"/>
    <brk id="73" max="16383" man="1"/>
    <brk id="77" max="16383" man="1"/>
    <brk id="79" max="16383" man="1"/>
    <brk id="83" max="16383" man="1"/>
    <brk id="90" max="16383" man="1"/>
    <brk id="108" max="16383" man="1"/>
    <brk id="115" max="16383" man="1"/>
    <brk id="118" max="16383" man="1"/>
    <brk id="119" max="16383" man="1"/>
    <brk id="120" max="16383" man="1"/>
  </rowBreaks>
  <colBreaks count="12" manualBreakCount="12">
    <brk id="5" max="1048575" man="1"/>
    <brk id="6" max="1048575" man="1"/>
    <brk id="7" max="1048575" man="1"/>
    <brk id="8" max="1048575" man="1"/>
    <brk id="9" max="1048575" man="1"/>
    <brk id="10" max="1048575" man="1"/>
    <brk id="11" max="1048575" man="1"/>
    <brk id="12" max="1048575" man="1"/>
    <brk id="13" max="1048575" man="1"/>
    <brk id="14" max="1048575" man="1"/>
    <brk id="15" max="1048575" man="1"/>
    <brk id="16"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400</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sheetPr>
  <dimension ref="A1:R6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413</v>
      </c>
      <c r="F4" s="56"/>
      <c r="G4" s="56"/>
      <c r="H4" s="56"/>
      <c r="I4" s="56"/>
      <c r="J4" s="56"/>
      <c r="K4" s="56"/>
      <c r="L4" s="56"/>
      <c r="M4" s="56"/>
      <c r="N4" s="56"/>
      <c r="O4" s="56"/>
      <c r="P4" s="56"/>
      <c r="Q4" s="56"/>
      <c r="R4" s="56"/>
    </row>
    <row r="5" spans="1:18" ht="25.5" customHeight="1">
      <c r="E5" s="55" t="s">
        <v>413</v>
      </c>
      <c r="F5" s="55"/>
      <c r="G5" s="55"/>
      <c r="H5" s="55"/>
      <c r="I5" s="55"/>
      <c r="J5" s="55"/>
      <c r="K5" s="55"/>
      <c r="L5" s="55"/>
      <c r="M5" s="55"/>
      <c r="N5" s="55"/>
      <c r="O5" s="55"/>
      <c r="P5" s="55"/>
      <c r="Q5" s="55"/>
      <c r="R5" s="55"/>
    </row>
    <row r="6" spans="1:18" s="12" customFormat="1" ht="150" customHeight="1">
      <c r="B6" s="13" t="s">
        <v>7</v>
      </c>
      <c r="C6" s="13" t="s">
        <v>8</v>
      </c>
      <c r="D6" s="13" t="s">
        <v>9</v>
      </c>
      <c r="E6" s="21" t="s">
        <v>414</v>
      </c>
      <c r="F6" s="21" t="s">
        <v>415</v>
      </c>
    </row>
    <row r="7" spans="1:18">
      <c r="A7" s="15" t="s">
        <v>69</v>
      </c>
      <c r="B7" s="16">
        <v>335</v>
      </c>
      <c r="C7" s="16">
        <v>10</v>
      </c>
      <c r="D7" s="17">
        <v>2.9899999999999999E-2</v>
      </c>
      <c r="E7" s="16">
        <v>2</v>
      </c>
      <c r="F7" s="16">
        <v>8</v>
      </c>
    </row>
    <row r="8" spans="1:18" s="14" customFormat="1">
      <c r="A8" s="18" t="s">
        <v>70</v>
      </c>
      <c r="B8" s="19">
        <v>485</v>
      </c>
      <c r="C8" s="19">
        <v>23</v>
      </c>
      <c r="D8" s="20">
        <v>4.7399999999999998E-2</v>
      </c>
      <c r="E8" s="19">
        <v>4</v>
      </c>
      <c r="F8" s="19">
        <v>19</v>
      </c>
    </row>
    <row r="9" spans="1:18" s="14" customFormat="1">
      <c r="A9" s="18" t="s">
        <v>71</v>
      </c>
      <c r="B9" s="19">
        <v>1118</v>
      </c>
      <c r="C9" s="19">
        <v>65</v>
      </c>
      <c r="D9" s="20">
        <v>5.8099999999999999E-2</v>
      </c>
      <c r="E9" s="19">
        <v>8</v>
      </c>
      <c r="F9" s="19">
        <v>53</v>
      </c>
    </row>
    <row r="10" spans="1:18" s="14" customFormat="1">
      <c r="A10" s="18" t="s">
        <v>72</v>
      </c>
      <c r="B10" s="19">
        <v>700</v>
      </c>
      <c r="C10" s="19">
        <v>39</v>
      </c>
      <c r="D10" s="20">
        <v>5.57E-2</v>
      </c>
      <c r="E10" s="19">
        <v>6</v>
      </c>
      <c r="F10" s="19">
        <v>33</v>
      </c>
    </row>
    <row r="11" spans="1:18" s="14" customFormat="1">
      <c r="A11" s="18" t="s">
        <v>73</v>
      </c>
      <c r="B11" s="19">
        <v>685</v>
      </c>
      <c r="C11" s="19">
        <v>18</v>
      </c>
      <c r="D11" s="20">
        <v>2.63E-2</v>
      </c>
      <c r="E11" s="19">
        <v>3</v>
      </c>
      <c r="F11" s="19">
        <v>15</v>
      </c>
    </row>
    <row r="12" spans="1:18" s="14" customFormat="1">
      <c r="A12" s="18" t="s">
        <v>74</v>
      </c>
      <c r="B12" s="19">
        <v>927</v>
      </c>
      <c r="C12" s="19">
        <v>34</v>
      </c>
      <c r="D12" s="20">
        <v>3.6700000000000003E-2</v>
      </c>
      <c r="E12" s="19">
        <v>11</v>
      </c>
      <c r="F12" s="19">
        <v>23</v>
      </c>
    </row>
    <row r="13" spans="1:18" s="14" customFormat="1">
      <c r="A13" s="18" t="s">
        <v>75</v>
      </c>
      <c r="B13" s="19">
        <v>0</v>
      </c>
      <c r="C13" s="19">
        <v>1</v>
      </c>
      <c r="D13" s="20">
        <v>0</v>
      </c>
      <c r="E13" s="19">
        <v>0</v>
      </c>
      <c r="F13" s="19">
        <v>1</v>
      </c>
    </row>
    <row r="14" spans="1:18" s="14" customFormat="1">
      <c r="A14" s="18" t="s">
        <v>76</v>
      </c>
      <c r="B14" s="19">
        <v>401</v>
      </c>
      <c r="C14" s="19">
        <v>20</v>
      </c>
      <c r="D14" s="20">
        <v>4.99E-2</v>
      </c>
      <c r="E14" s="19">
        <v>5</v>
      </c>
      <c r="F14" s="19">
        <v>15</v>
      </c>
    </row>
    <row r="15" spans="1:18" s="14" customFormat="1">
      <c r="A15" s="18" t="s">
        <v>77</v>
      </c>
      <c r="B15" s="19">
        <v>433</v>
      </c>
      <c r="C15" s="19">
        <v>15</v>
      </c>
      <c r="D15" s="20">
        <v>3.4599999999999999E-2</v>
      </c>
      <c r="E15" s="19">
        <v>3</v>
      </c>
      <c r="F15" s="19">
        <v>11</v>
      </c>
    </row>
    <row r="16" spans="1:18" s="14" customFormat="1">
      <c r="A16" s="18" t="s">
        <v>78</v>
      </c>
      <c r="B16" s="19">
        <v>769</v>
      </c>
      <c r="C16" s="19">
        <v>30</v>
      </c>
      <c r="D16" s="20">
        <v>3.9E-2</v>
      </c>
      <c r="E16" s="19">
        <v>5</v>
      </c>
      <c r="F16" s="19">
        <v>24</v>
      </c>
    </row>
    <row r="17" spans="1:6" s="14" customFormat="1">
      <c r="A17" s="18" t="s">
        <v>79</v>
      </c>
      <c r="B17" s="19">
        <v>759</v>
      </c>
      <c r="C17" s="19">
        <v>31</v>
      </c>
      <c r="D17" s="20">
        <v>4.0800000000000003E-2</v>
      </c>
      <c r="E17" s="19">
        <v>5</v>
      </c>
      <c r="F17" s="19">
        <v>23</v>
      </c>
    </row>
    <row r="18" spans="1:6" s="14" customFormat="1">
      <c r="A18" s="18" t="s">
        <v>81</v>
      </c>
      <c r="B18" s="19">
        <v>654</v>
      </c>
      <c r="C18" s="19">
        <v>25</v>
      </c>
      <c r="D18" s="20">
        <v>3.8199999999999998E-2</v>
      </c>
      <c r="E18" s="19">
        <v>4</v>
      </c>
      <c r="F18" s="19">
        <v>21</v>
      </c>
    </row>
    <row r="19" spans="1:6" s="14" customFormat="1">
      <c r="A19" s="18" t="s">
        <v>83</v>
      </c>
      <c r="B19" s="19">
        <v>411</v>
      </c>
      <c r="C19" s="19">
        <v>16</v>
      </c>
      <c r="D19" s="20">
        <v>3.8899999999999997E-2</v>
      </c>
      <c r="E19" s="19">
        <v>3</v>
      </c>
      <c r="F19" s="19">
        <v>12</v>
      </c>
    </row>
    <row r="20" spans="1:6" s="14" customFormat="1">
      <c r="A20" s="18" t="s">
        <v>85</v>
      </c>
      <c r="B20" s="19">
        <v>599</v>
      </c>
      <c r="C20" s="19">
        <v>20</v>
      </c>
      <c r="D20" s="20">
        <v>3.3399999999999999E-2</v>
      </c>
      <c r="E20" s="19">
        <v>4</v>
      </c>
      <c r="F20" s="19">
        <v>16</v>
      </c>
    </row>
    <row r="21" spans="1:6" s="22" customFormat="1" ht="34.5" customHeight="1">
      <c r="A21" s="25" t="s">
        <v>251</v>
      </c>
      <c r="B21" s="23">
        <f>SUM(B7:B20)</f>
        <v>8276</v>
      </c>
      <c r="C21" s="23">
        <f>SUM(C7:C20)</f>
        <v>347</v>
      </c>
      <c r="D21" s="24">
        <f>C21/B21</f>
        <v>4.1928467858869022E-2</v>
      </c>
      <c r="E21" s="23">
        <f>SUM(E7:E20)</f>
        <v>63</v>
      </c>
      <c r="F21" s="23">
        <f>SUM(F7:F20)</f>
        <v>274</v>
      </c>
    </row>
    <row r="22" spans="1:6" s="14" customFormat="1">
      <c r="A22" s="18" t="s">
        <v>100</v>
      </c>
      <c r="B22" s="19">
        <v>466</v>
      </c>
      <c r="C22" s="19">
        <v>67</v>
      </c>
      <c r="D22" s="20">
        <v>0.14380000000000001</v>
      </c>
      <c r="E22" s="19">
        <v>17</v>
      </c>
      <c r="F22" s="19">
        <v>47</v>
      </c>
    </row>
    <row r="23" spans="1:6" s="14" customFormat="1">
      <c r="A23" s="18" t="s">
        <v>101</v>
      </c>
      <c r="B23" s="19">
        <v>532</v>
      </c>
      <c r="C23" s="19">
        <v>52</v>
      </c>
      <c r="D23" s="20">
        <v>9.7699999999999995E-2</v>
      </c>
      <c r="E23" s="19">
        <v>18</v>
      </c>
      <c r="F23" s="19">
        <v>33</v>
      </c>
    </row>
    <row r="24" spans="1:6" s="14" customFormat="1">
      <c r="A24" s="18" t="s">
        <v>102</v>
      </c>
      <c r="B24" s="19">
        <v>513</v>
      </c>
      <c r="C24" s="19">
        <v>44</v>
      </c>
      <c r="D24" s="20">
        <v>8.5800000000000001E-2</v>
      </c>
      <c r="E24" s="19">
        <v>11</v>
      </c>
      <c r="F24" s="19">
        <v>28</v>
      </c>
    </row>
    <row r="25" spans="1:6" s="14" customFormat="1">
      <c r="A25" s="18" t="s">
        <v>103</v>
      </c>
      <c r="B25" s="19">
        <v>692</v>
      </c>
      <c r="C25" s="19">
        <v>77</v>
      </c>
      <c r="D25" s="20">
        <v>0.1113</v>
      </c>
      <c r="E25" s="19">
        <v>17</v>
      </c>
      <c r="F25" s="19">
        <v>56</v>
      </c>
    </row>
    <row r="26" spans="1:6" s="14" customFormat="1">
      <c r="A26" s="18" t="s">
        <v>104</v>
      </c>
      <c r="B26" s="19">
        <v>585</v>
      </c>
      <c r="C26" s="19">
        <v>62</v>
      </c>
      <c r="D26" s="20">
        <v>0.106</v>
      </c>
      <c r="E26" s="19">
        <v>7</v>
      </c>
      <c r="F26" s="19">
        <v>53</v>
      </c>
    </row>
    <row r="27" spans="1:6" s="14" customFormat="1">
      <c r="A27" s="18" t="s">
        <v>105</v>
      </c>
      <c r="B27" s="19">
        <v>750</v>
      </c>
      <c r="C27" s="19">
        <v>34</v>
      </c>
      <c r="D27" s="20">
        <v>4.53E-2</v>
      </c>
      <c r="E27" s="19">
        <v>1</v>
      </c>
      <c r="F27" s="19">
        <v>32</v>
      </c>
    </row>
    <row r="28" spans="1:6" s="14" customFormat="1">
      <c r="A28" s="18" t="s">
        <v>108</v>
      </c>
      <c r="B28" s="19">
        <v>716</v>
      </c>
      <c r="C28" s="19">
        <v>47</v>
      </c>
      <c r="D28" s="20">
        <v>6.5600000000000006E-2</v>
      </c>
      <c r="E28" s="19">
        <v>4</v>
      </c>
      <c r="F28" s="19">
        <v>41</v>
      </c>
    </row>
    <row r="29" spans="1:6" s="14" customFormat="1">
      <c r="A29" s="18" t="s">
        <v>109</v>
      </c>
      <c r="B29" s="19">
        <v>0</v>
      </c>
      <c r="C29" s="19">
        <v>9</v>
      </c>
      <c r="D29" s="20">
        <v>0</v>
      </c>
      <c r="E29" s="19">
        <v>1</v>
      </c>
      <c r="F29" s="19">
        <v>8</v>
      </c>
    </row>
    <row r="30" spans="1:6" s="14" customFormat="1">
      <c r="A30" s="18" t="s">
        <v>110</v>
      </c>
      <c r="B30" s="19">
        <v>724</v>
      </c>
      <c r="C30" s="19">
        <v>54</v>
      </c>
      <c r="D30" s="20">
        <v>7.46E-2</v>
      </c>
      <c r="E30" s="19">
        <v>13</v>
      </c>
      <c r="F30" s="19">
        <v>38</v>
      </c>
    </row>
    <row r="31" spans="1:6" s="14" customFormat="1">
      <c r="A31" s="18" t="s">
        <v>111</v>
      </c>
      <c r="B31" s="19">
        <v>315</v>
      </c>
      <c r="C31" s="19">
        <v>36</v>
      </c>
      <c r="D31" s="20">
        <v>0.1143</v>
      </c>
      <c r="E31" s="19">
        <v>9</v>
      </c>
      <c r="F31" s="19">
        <v>23</v>
      </c>
    </row>
    <row r="32" spans="1:6" s="14" customFormat="1">
      <c r="A32" s="18" t="s">
        <v>112</v>
      </c>
      <c r="B32" s="19">
        <v>827</v>
      </c>
      <c r="C32" s="19">
        <v>88</v>
      </c>
      <c r="D32" s="20">
        <v>0.10639999999999999</v>
      </c>
      <c r="E32" s="19">
        <v>13</v>
      </c>
      <c r="F32" s="19">
        <v>71</v>
      </c>
    </row>
    <row r="33" spans="1:6" s="14" customFormat="1">
      <c r="A33" s="18" t="s">
        <v>113</v>
      </c>
      <c r="B33" s="19">
        <v>1202</v>
      </c>
      <c r="C33" s="19">
        <v>64</v>
      </c>
      <c r="D33" s="20">
        <v>5.3199999999999997E-2</v>
      </c>
      <c r="E33" s="19">
        <v>12</v>
      </c>
      <c r="F33" s="19">
        <v>51</v>
      </c>
    </row>
    <row r="34" spans="1:6" s="14" customFormat="1">
      <c r="A34" s="18" t="s">
        <v>116</v>
      </c>
      <c r="B34" s="19">
        <v>838</v>
      </c>
      <c r="C34" s="19">
        <v>47</v>
      </c>
      <c r="D34" s="20">
        <v>5.6099999999999997E-2</v>
      </c>
      <c r="E34" s="19">
        <v>14</v>
      </c>
      <c r="F34" s="19">
        <v>30</v>
      </c>
    </row>
    <row r="35" spans="1:6" s="14" customFormat="1">
      <c r="A35" s="18" t="s">
        <v>117</v>
      </c>
      <c r="B35" s="19">
        <v>872</v>
      </c>
      <c r="C35" s="19">
        <v>33</v>
      </c>
      <c r="D35" s="20">
        <v>3.78E-2</v>
      </c>
      <c r="E35" s="19">
        <v>6</v>
      </c>
      <c r="F35" s="19">
        <v>26</v>
      </c>
    </row>
    <row r="36" spans="1:6" s="14" customFormat="1">
      <c r="A36" s="18" t="s">
        <v>118</v>
      </c>
      <c r="B36" s="19">
        <v>761</v>
      </c>
      <c r="C36" s="19">
        <v>34</v>
      </c>
      <c r="D36" s="20">
        <v>4.4699999999999997E-2</v>
      </c>
      <c r="E36" s="19">
        <v>9</v>
      </c>
      <c r="F36" s="19">
        <v>23</v>
      </c>
    </row>
    <row r="37" spans="1:6" s="14" customFormat="1">
      <c r="A37" s="18" t="s">
        <v>121</v>
      </c>
      <c r="B37" s="19">
        <v>593</v>
      </c>
      <c r="C37" s="19">
        <v>22</v>
      </c>
      <c r="D37" s="20">
        <v>3.7100000000000001E-2</v>
      </c>
      <c r="E37" s="19">
        <v>7</v>
      </c>
      <c r="F37" s="19">
        <v>15</v>
      </c>
    </row>
    <row r="38" spans="1:6" s="14" customFormat="1">
      <c r="A38" s="18" t="s">
        <v>122</v>
      </c>
      <c r="B38" s="19">
        <v>622</v>
      </c>
      <c r="C38" s="19">
        <v>33</v>
      </c>
      <c r="D38" s="20">
        <v>5.3100000000000001E-2</v>
      </c>
      <c r="E38" s="19">
        <v>10</v>
      </c>
      <c r="F38" s="19">
        <v>22</v>
      </c>
    </row>
    <row r="39" spans="1:6" s="14" customFormat="1">
      <c r="A39" s="18" t="s">
        <v>124</v>
      </c>
      <c r="B39" s="19">
        <v>901</v>
      </c>
      <c r="C39" s="19">
        <v>70</v>
      </c>
      <c r="D39" s="20">
        <v>7.7700000000000005E-2</v>
      </c>
      <c r="E39" s="19">
        <v>9</v>
      </c>
      <c r="F39" s="19">
        <v>59</v>
      </c>
    </row>
    <row r="40" spans="1:6" s="14" customFormat="1">
      <c r="A40" s="18" t="s">
        <v>125</v>
      </c>
      <c r="B40" s="19">
        <v>510</v>
      </c>
      <c r="C40" s="19">
        <v>30</v>
      </c>
      <c r="D40" s="20">
        <v>5.8799999999999998E-2</v>
      </c>
      <c r="E40" s="19">
        <v>16</v>
      </c>
      <c r="F40" s="19">
        <v>13</v>
      </c>
    </row>
    <row r="41" spans="1:6" s="14" customFormat="1">
      <c r="A41" s="18" t="s">
        <v>126</v>
      </c>
      <c r="B41" s="19">
        <v>590</v>
      </c>
      <c r="C41" s="19">
        <v>56</v>
      </c>
      <c r="D41" s="20">
        <v>9.4899999999999998E-2</v>
      </c>
      <c r="E41" s="19">
        <v>16</v>
      </c>
      <c r="F41" s="19">
        <v>39</v>
      </c>
    </row>
    <row r="42" spans="1:6" s="14" customFormat="1">
      <c r="A42" s="18" t="s">
        <v>127</v>
      </c>
      <c r="B42" s="19">
        <v>574</v>
      </c>
      <c r="C42" s="19">
        <v>53</v>
      </c>
      <c r="D42" s="20">
        <v>9.2299999999999993E-2</v>
      </c>
      <c r="E42" s="19">
        <v>14</v>
      </c>
      <c r="F42" s="19">
        <v>35</v>
      </c>
    </row>
    <row r="43" spans="1:6" s="14" customFormat="1">
      <c r="A43" s="18" t="s">
        <v>128</v>
      </c>
      <c r="B43" s="19">
        <v>469</v>
      </c>
      <c r="C43" s="19">
        <v>19</v>
      </c>
      <c r="D43" s="20">
        <v>4.0500000000000001E-2</v>
      </c>
      <c r="E43" s="19">
        <v>1</v>
      </c>
      <c r="F43" s="19">
        <v>18</v>
      </c>
    </row>
    <row r="44" spans="1:6" s="14" customFormat="1">
      <c r="A44" s="18" t="s">
        <v>129</v>
      </c>
      <c r="B44" s="19">
        <v>422</v>
      </c>
      <c r="C44" s="19">
        <v>2</v>
      </c>
      <c r="D44" s="20">
        <v>4.7000000000000002E-3</v>
      </c>
      <c r="E44" s="19">
        <v>2</v>
      </c>
      <c r="F44" s="19">
        <v>0</v>
      </c>
    </row>
    <row r="45" spans="1:6" s="14" customFormat="1">
      <c r="A45" s="18" t="s">
        <v>130</v>
      </c>
      <c r="B45" s="19">
        <v>484</v>
      </c>
      <c r="C45" s="19">
        <v>28</v>
      </c>
      <c r="D45" s="20">
        <v>5.79E-2</v>
      </c>
      <c r="E45" s="19">
        <v>8</v>
      </c>
      <c r="F45" s="19">
        <v>20</v>
      </c>
    </row>
    <row r="46" spans="1:6" s="14" customFormat="1">
      <c r="A46" s="18" t="s">
        <v>131</v>
      </c>
      <c r="B46" s="19">
        <v>440</v>
      </c>
      <c r="C46" s="19">
        <v>29</v>
      </c>
      <c r="D46" s="20">
        <v>6.59E-2</v>
      </c>
      <c r="E46" s="19">
        <v>12</v>
      </c>
      <c r="F46" s="19">
        <v>17</v>
      </c>
    </row>
    <row r="47" spans="1:6" s="14" customFormat="1">
      <c r="A47" s="18" t="s">
        <v>132</v>
      </c>
      <c r="B47" s="19">
        <v>387</v>
      </c>
      <c r="C47" s="19">
        <v>10</v>
      </c>
      <c r="D47" s="20">
        <v>2.58E-2</v>
      </c>
      <c r="E47" s="19">
        <v>1</v>
      </c>
      <c r="F47" s="19">
        <v>9</v>
      </c>
    </row>
    <row r="48" spans="1:6" s="14" customFormat="1">
      <c r="A48" s="18" t="s">
        <v>133</v>
      </c>
      <c r="B48" s="19">
        <v>461</v>
      </c>
      <c r="C48" s="19">
        <v>25</v>
      </c>
      <c r="D48" s="20">
        <v>5.4199999999999998E-2</v>
      </c>
      <c r="E48" s="19">
        <v>3</v>
      </c>
      <c r="F48" s="19">
        <v>22</v>
      </c>
    </row>
    <row r="49" spans="1:6" s="14" customFormat="1">
      <c r="A49" s="18" t="s">
        <v>134</v>
      </c>
      <c r="B49" s="19">
        <v>569</v>
      </c>
      <c r="C49" s="19">
        <v>39</v>
      </c>
      <c r="D49" s="20">
        <v>6.8500000000000005E-2</v>
      </c>
      <c r="E49" s="19">
        <v>10</v>
      </c>
      <c r="F49" s="19">
        <v>25</v>
      </c>
    </row>
    <row r="50" spans="1:6" s="14" customFormat="1">
      <c r="A50" s="18" t="s">
        <v>135</v>
      </c>
      <c r="B50" s="19">
        <v>0</v>
      </c>
      <c r="C50" s="19">
        <v>1</v>
      </c>
      <c r="D50" s="20">
        <v>0</v>
      </c>
      <c r="E50" s="19">
        <v>0</v>
      </c>
      <c r="F50" s="19">
        <v>1</v>
      </c>
    </row>
    <row r="51" spans="1:6" s="14" customFormat="1">
      <c r="A51" s="18" t="s">
        <v>136</v>
      </c>
      <c r="B51" s="19">
        <v>737</v>
      </c>
      <c r="C51" s="19">
        <v>40</v>
      </c>
      <c r="D51" s="20">
        <v>5.4300000000000001E-2</v>
      </c>
      <c r="E51" s="19">
        <v>8</v>
      </c>
      <c r="F51" s="19">
        <v>30</v>
      </c>
    </row>
    <row r="52" spans="1:6" s="14" customFormat="1">
      <c r="A52" s="18" t="s">
        <v>138</v>
      </c>
      <c r="B52" s="19">
        <v>0</v>
      </c>
      <c r="C52" s="19">
        <v>0</v>
      </c>
      <c r="D52" s="20">
        <v>0</v>
      </c>
      <c r="E52" s="19">
        <v>0</v>
      </c>
      <c r="F52" s="19">
        <v>0</v>
      </c>
    </row>
    <row r="53" spans="1:6" s="14" customFormat="1">
      <c r="A53" s="18" t="s">
        <v>139</v>
      </c>
      <c r="B53" s="19">
        <v>480</v>
      </c>
      <c r="C53" s="19">
        <v>50</v>
      </c>
      <c r="D53" s="20">
        <v>0.1042</v>
      </c>
      <c r="E53" s="19">
        <v>9</v>
      </c>
      <c r="F53" s="19">
        <v>40</v>
      </c>
    </row>
    <row r="54" spans="1:6" s="14" customFormat="1">
      <c r="A54" s="18" t="s">
        <v>141</v>
      </c>
      <c r="B54" s="19">
        <v>615</v>
      </c>
      <c r="C54" s="19">
        <v>32</v>
      </c>
      <c r="D54" s="20">
        <v>5.1999999999999998E-2</v>
      </c>
      <c r="E54" s="19">
        <v>3</v>
      </c>
      <c r="F54" s="19">
        <v>29</v>
      </c>
    </row>
    <row r="55" spans="1:6" s="14" customFormat="1">
      <c r="A55" s="18" t="s">
        <v>142</v>
      </c>
      <c r="B55" s="19">
        <v>803</v>
      </c>
      <c r="C55" s="19">
        <v>41</v>
      </c>
      <c r="D55" s="20">
        <v>5.11E-2</v>
      </c>
      <c r="E55" s="19">
        <v>5</v>
      </c>
      <c r="F55" s="19">
        <v>33</v>
      </c>
    </row>
    <row r="56" spans="1:6" s="14" customFormat="1">
      <c r="A56" s="18" t="s">
        <v>143</v>
      </c>
      <c r="B56" s="19">
        <v>778</v>
      </c>
      <c r="C56" s="19">
        <v>54</v>
      </c>
      <c r="D56" s="20">
        <v>6.9400000000000003E-2</v>
      </c>
      <c r="E56" s="19">
        <v>18</v>
      </c>
      <c r="F56" s="19">
        <v>34</v>
      </c>
    </row>
    <row r="57" spans="1:6" s="14" customFormat="1">
      <c r="A57" s="18" t="s">
        <v>144</v>
      </c>
      <c r="B57" s="19">
        <v>419</v>
      </c>
      <c r="C57" s="19">
        <v>32</v>
      </c>
      <c r="D57" s="20">
        <v>7.6399999999999996E-2</v>
      </c>
      <c r="E57" s="19">
        <v>12</v>
      </c>
      <c r="F57" s="19">
        <v>19</v>
      </c>
    </row>
    <row r="58" spans="1:6" s="14" customFormat="1">
      <c r="A58" s="18" t="s">
        <v>145</v>
      </c>
      <c r="B58" s="19">
        <v>0</v>
      </c>
      <c r="C58" s="19">
        <v>13</v>
      </c>
      <c r="D58" s="20">
        <v>0</v>
      </c>
      <c r="E58" s="19">
        <v>4</v>
      </c>
      <c r="F58" s="19">
        <v>8</v>
      </c>
    </row>
    <row r="59" spans="1:6" s="14" customFormat="1">
      <c r="A59" s="18" t="s">
        <v>148</v>
      </c>
      <c r="B59" s="19">
        <v>1112</v>
      </c>
      <c r="C59" s="19">
        <v>46</v>
      </c>
      <c r="D59" s="20">
        <v>4.1399999999999999E-2</v>
      </c>
      <c r="E59" s="19">
        <v>16</v>
      </c>
      <c r="F59" s="19">
        <v>27</v>
      </c>
    </row>
    <row r="60" spans="1:6" s="14" customFormat="1">
      <c r="A60" s="18" t="s">
        <v>151</v>
      </c>
      <c r="B60" s="19">
        <v>1102</v>
      </c>
      <c r="C60" s="19">
        <v>49</v>
      </c>
      <c r="D60" s="20">
        <v>4.4499999999999998E-2</v>
      </c>
      <c r="E60" s="19">
        <v>14</v>
      </c>
      <c r="F60" s="19">
        <v>32</v>
      </c>
    </row>
    <row r="61" spans="1:6" s="14" customFormat="1">
      <c r="A61" s="18" t="s">
        <v>156</v>
      </c>
      <c r="B61" s="19">
        <v>0</v>
      </c>
      <c r="C61" s="19">
        <v>13</v>
      </c>
      <c r="D61" s="20">
        <v>0</v>
      </c>
      <c r="E61" s="19">
        <v>1</v>
      </c>
      <c r="F61" s="19">
        <v>8</v>
      </c>
    </row>
    <row r="62" spans="1:6" s="22" customFormat="1" ht="34.5" customHeight="1">
      <c r="A62" s="25" t="s">
        <v>252</v>
      </c>
      <c r="B62" s="23">
        <f>SUM(B22:B61)</f>
        <v>22861</v>
      </c>
      <c r="C62" s="23">
        <f>SUM(C22:C61)</f>
        <v>1535</v>
      </c>
      <c r="D62" s="24">
        <f>C62/B62</f>
        <v>6.7144919294868988E-2</v>
      </c>
      <c r="E62" s="23">
        <f>SUM(E22:E61)</f>
        <v>351</v>
      </c>
      <c r="F62" s="23">
        <f>SUM(F22:F61)</f>
        <v>1115</v>
      </c>
    </row>
    <row r="63" spans="1:6" s="22" customFormat="1" ht="34.5" customHeight="1">
      <c r="A63" s="25" t="s">
        <v>261</v>
      </c>
      <c r="B63" s="23">
        <f>SUM(, B21, B62)</f>
        <v>31137</v>
      </c>
      <c r="C63" s="23">
        <f>SUM(, C21, C62)</f>
        <v>1882</v>
      </c>
      <c r="D63" s="24">
        <f>C63/B63</f>
        <v>6.0442560298037705E-2</v>
      </c>
      <c r="E63" s="23">
        <f>SUM(, E21, E62)</f>
        <v>414</v>
      </c>
      <c r="F63" s="23">
        <f>SUM(, F21, F62)</f>
        <v>1389</v>
      </c>
    </row>
    <row r="64" spans="1:6" s="14" customFormat="1">
      <c r="A64" s="18" t="s">
        <v>262</v>
      </c>
      <c r="B64" s="18">
        <f>SUM(, B63)</f>
        <v>31137</v>
      </c>
      <c r="C64" s="18">
        <f>SUM(, C63)</f>
        <v>1882</v>
      </c>
      <c r="D64" s="26">
        <f>C64/B64</f>
        <v>6.0442560298037705E-2</v>
      </c>
      <c r="E64" s="18">
        <f>SUM(, E63)</f>
        <v>414</v>
      </c>
      <c r="F64" s="18">
        <f>SUM(, F63)</f>
        <v>1389</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4" manualBreakCount="4">
    <brk id="21" max="16383" man="1"/>
    <brk id="62" max="16383" man="1"/>
    <brk id="63" max="16383" man="1"/>
    <brk id="64" max="16383" man="1"/>
  </rowBreaks>
  <colBreaks count="2" manualBreakCount="2">
    <brk id="5" max="1048575" man="1"/>
    <brk id="6"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413</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S91"/>
  <sheetViews>
    <sheetView workbookViewId="0">
      <pane xSplit="4" ySplit="6" topLeftCell="E7" activePane="bottomRight" state="frozen"/>
      <selection pane="topRight" activeCell="G1" sqref="G1"/>
      <selection pane="bottomLeft" activeCell="A7" sqref="A7"/>
      <selection pane="bottomRight" activeCell="E5" sqref="E5:S5"/>
    </sheetView>
  </sheetViews>
  <sheetFormatPr defaultRowHeight="15"/>
  <cols>
    <col min="1" max="1" width="13.7109375" customWidth="1"/>
    <col min="2" max="3" width="6.7109375" customWidth="1"/>
    <col min="4" max="4" width="9"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416</v>
      </c>
      <c r="F4" s="56"/>
      <c r="G4" s="56"/>
      <c r="H4" s="56"/>
      <c r="I4" s="56"/>
      <c r="J4" s="56"/>
      <c r="K4" s="56"/>
      <c r="L4" s="56"/>
      <c r="M4" s="56"/>
      <c r="N4" s="56"/>
      <c r="O4" s="56"/>
      <c r="P4" s="56"/>
      <c r="Q4" s="56"/>
      <c r="R4" s="56"/>
      <c r="S4" s="56"/>
    </row>
    <row r="5" spans="1:19" ht="25.5" customHeight="1">
      <c r="E5" s="55" t="s">
        <v>416</v>
      </c>
      <c r="F5" s="55"/>
      <c r="G5" s="55"/>
      <c r="H5" s="55"/>
      <c r="I5" s="55"/>
      <c r="J5" s="55"/>
      <c r="K5" s="55"/>
      <c r="L5" s="55"/>
      <c r="M5" s="55"/>
      <c r="N5" s="55"/>
      <c r="O5" s="55"/>
      <c r="P5" s="55"/>
      <c r="Q5" s="55"/>
      <c r="R5" s="55"/>
      <c r="S5" s="55"/>
    </row>
    <row r="6" spans="1:19" s="12" customFormat="1" ht="150" customHeight="1">
      <c r="B6" s="13" t="s">
        <v>7</v>
      </c>
      <c r="C6" s="13" t="s">
        <v>8</v>
      </c>
      <c r="D6" s="13" t="s">
        <v>9</v>
      </c>
      <c r="E6" s="21" t="s">
        <v>417</v>
      </c>
      <c r="F6" s="21" t="s">
        <v>418</v>
      </c>
      <c r="G6" s="21" t="s">
        <v>419</v>
      </c>
    </row>
    <row r="7" spans="1:19">
      <c r="A7" s="15" t="s">
        <v>11</v>
      </c>
      <c r="B7" s="16">
        <v>435</v>
      </c>
      <c r="C7" s="16">
        <v>72</v>
      </c>
      <c r="D7" s="17">
        <v>0</v>
      </c>
      <c r="E7" s="16">
        <v>18</v>
      </c>
      <c r="F7" s="16">
        <v>29</v>
      </c>
      <c r="G7" s="16">
        <v>18</v>
      </c>
    </row>
    <row r="8" spans="1:19" s="14" customFormat="1">
      <c r="A8" s="18" t="s">
        <v>13</v>
      </c>
      <c r="B8" s="19">
        <v>734</v>
      </c>
      <c r="C8" s="19">
        <v>77</v>
      </c>
      <c r="D8" s="20">
        <v>0</v>
      </c>
      <c r="E8" s="19">
        <v>27</v>
      </c>
      <c r="F8" s="19">
        <v>16</v>
      </c>
      <c r="G8" s="19">
        <v>27</v>
      </c>
    </row>
    <row r="9" spans="1:19" s="14" customFormat="1">
      <c r="A9" s="18" t="s">
        <v>18</v>
      </c>
      <c r="B9" s="19">
        <v>686</v>
      </c>
      <c r="C9" s="19">
        <v>160</v>
      </c>
      <c r="D9" s="20">
        <v>0</v>
      </c>
      <c r="E9" s="19">
        <v>61</v>
      </c>
      <c r="F9" s="19">
        <v>47</v>
      </c>
      <c r="G9" s="19">
        <v>46</v>
      </c>
    </row>
    <row r="10" spans="1:19" s="14" customFormat="1">
      <c r="A10" s="18" t="s">
        <v>20</v>
      </c>
      <c r="B10" s="19">
        <v>978</v>
      </c>
      <c r="C10" s="19">
        <v>147</v>
      </c>
      <c r="D10" s="20">
        <v>0</v>
      </c>
      <c r="E10" s="19">
        <v>34</v>
      </c>
      <c r="F10" s="19">
        <v>30</v>
      </c>
      <c r="G10" s="19">
        <v>71</v>
      </c>
    </row>
    <row r="11" spans="1:19" s="22" customFormat="1" ht="34.5" customHeight="1">
      <c r="A11" s="25" t="s">
        <v>245</v>
      </c>
      <c r="B11" s="23">
        <f>SUM(B7:B10)</f>
        <v>2833</v>
      </c>
      <c r="C11" s="23">
        <f>SUM(C7:C10)</f>
        <v>456</v>
      </c>
      <c r="D11" s="24">
        <v>0</v>
      </c>
      <c r="E11" s="23">
        <f>SUM(E7:E10)</f>
        <v>140</v>
      </c>
      <c r="F11" s="23">
        <f>SUM(F7:F10)</f>
        <v>122</v>
      </c>
      <c r="G11" s="23">
        <f>SUM(G7:G10)</f>
        <v>162</v>
      </c>
    </row>
    <row r="12" spans="1:19" s="14" customFormat="1">
      <c r="A12" s="18" t="s">
        <v>25</v>
      </c>
      <c r="B12" s="19">
        <v>736</v>
      </c>
      <c r="C12" s="19">
        <v>119</v>
      </c>
      <c r="D12" s="20">
        <v>0</v>
      </c>
      <c r="E12" s="19">
        <v>44</v>
      </c>
      <c r="F12" s="19">
        <v>27</v>
      </c>
      <c r="G12" s="19">
        <v>39</v>
      </c>
    </row>
    <row r="13" spans="1:19" s="14" customFormat="1">
      <c r="A13" s="18" t="s">
        <v>26</v>
      </c>
      <c r="B13" s="19">
        <v>713</v>
      </c>
      <c r="C13" s="19">
        <v>124</v>
      </c>
      <c r="D13" s="20">
        <v>0</v>
      </c>
      <c r="E13" s="19">
        <v>38</v>
      </c>
      <c r="F13" s="19">
        <v>28</v>
      </c>
      <c r="G13" s="19">
        <v>39</v>
      </c>
    </row>
    <row r="14" spans="1:19" s="14" customFormat="1">
      <c r="A14" s="18" t="s">
        <v>27</v>
      </c>
      <c r="B14" s="19">
        <v>930</v>
      </c>
      <c r="C14" s="19">
        <v>113</v>
      </c>
      <c r="D14" s="20">
        <v>0</v>
      </c>
      <c r="E14" s="19">
        <v>52</v>
      </c>
      <c r="F14" s="19">
        <v>14</v>
      </c>
      <c r="G14" s="19">
        <v>39</v>
      </c>
    </row>
    <row r="15" spans="1:19" s="14" customFormat="1">
      <c r="A15" s="18" t="s">
        <v>28</v>
      </c>
      <c r="B15" s="19">
        <v>724</v>
      </c>
      <c r="C15" s="19">
        <v>96</v>
      </c>
      <c r="D15" s="20">
        <v>0</v>
      </c>
      <c r="E15" s="19">
        <v>31</v>
      </c>
      <c r="F15" s="19">
        <v>10</v>
      </c>
      <c r="G15" s="19">
        <v>51</v>
      </c>
    </row>
    <row r="16" spans="1:19" s="14" customFormat="1">
      <c r="A16" s="18" t="s">
        <v>29</v>
      </c>
      <c r="B16" s="19">
        <v>881</v>
      </c>
      <c r="C16" s="19">
        <v>117</v>
      </c>
      <c r="D16" s="20">
        <v>0</v>
      </c>
      <c r="E16" s="19">
        <v>41</v>
      </c>
      <c r="F16" s="19">
        <v>10</v>
      </c>
      <c r="G16" s="19">
        <v>57</v>
      </c>
    </row>
    <row r="17" spans="1:7" s="14" customFormat="1">
      <c r="A17" s="18" t="s">
        <v>30</v>
      </c>
      <c r="B17" s="19">
        <v>1183</v>
      </c>
      <c r="C17" s="19">
        <v>241</v>
      </c>
      <c r="D17" s="20">
        <v>0</v>
      </c>
      <c r="E17" s="19">
        <v>66</v>
      </c>
      <c r="F17" s="19">
        <v>44</v>
      </c>
      <c r="G17" s="19">
        <v>110</v>
      </c>
    </row>
    <row r="18" spans="1:7" s="14" customFormat="1">
      <c r="A18" s="18" t="s">
        <v>31</v>
      </c>
      <c r="B18" s="19">
        <v>1031</v>
      </c>
      <c r="C18" s="19">
        <v>228</v>
      </c>
      <c r="D18" s="20">
        <v>0</v>
      </c>
      <c r="E18" s="19">
        <v>69</v>
      </c>
      <c r="F18" s="19">
        <v>50</v>
      </c>
      <c r="G18" s="19">
        <v>94</v>
      </c>
    </row>
    <row r="19" spans="1:7" s="14" customFormat="1">
      <c r="A19" s="18" t="s">
        <v>32</v>
      </c>
      <c r="B19" s="19">
        <v>956</v>
      </c>
      <c r="C19" s="19">
        <v>68</v>
      </c>
      <c r="D19" s="20">
        <v>0</v>
      </c>
      <c r="E19" s="19">
        <v>18</v>
      </c>
      <c r="F19" s="19">
        <v>16</v>
      </c>
      <c r="G19" s="19">
        <v>26</v>
      </c>
    </row>
    <row r="20" spans="1:7" s="14" customFormat="1">
      <c r="A20" s="18" t="s">
        <v>33</v>
      </c>
      <c r="B20" s="19">
        <v>719</v>
      </c>
      <c r="C20" s="19">
        <v>121</v>
      </c>
      <c r="D20" s="20">
        <v>0</v>
      </c>
      <c r="E20" s="19">
        <v>50</v>
      </c>
      <c r="F20" s="19">
        <v>21</v>
      </c>
      <c r="G20" s="19">
        <v>40</v>
      </c>
    </row>
    <row r="21" spans="1:7" s="14" customFormat="1">
      <c r="A21" s="18" t="s">
        <v>34</v>
      </c>
      <c r="B21" s="19">
        <v>1124</v>
      </c>
      <c r="C21" s="19">
        <v>305</v>
      </c>
      <c r="D21" s="20">
        <v>0</v>
      </c>
      <c r="E21" s="19">
        <v>86</v>
      </c>
      <c r="F21" s="19">
        <v>72</v>
      </c>
      <c r="G21" s="19">
        <v>123</v>
      </c>
    </row>
    <row r="22" spans="1:7" s="14" customFormat="1">
      <c r="A22" s="18" t="s">
        <v>35</v>
      </c>
      <c r="B22" s="19">
        <v>983</v>
      </c>
      <c r="C22" s="19">
        <v>149</v>
      </c>
      <c r="D22" s="20">
        <v>0</v>
      </c>
      <c r="E22" s="19">
        <v>37</v>
      </c>
      <c r="F22" s="19">
        <v>49</v>
      </c>
      <c r="G22" s="19">
        <v>56</v>
      </c>
    </row>
    <row r="23" spans="1:7" s="14" customFormat="1">
      <c r="A23" s="18" t="s">
        <v>36</v>
      </c>
      <c r="B23" s="19">
        <v>989</v>
      </c>
      <c r="C23" s="19">
        <v>164</v>
      </c>
      <c r="D23" s="20">
        <v>0</v>
      </c>
      <c r="E23" s="19">
        <v>41</v>
      </c>
      <c r="F23" s="19">
        <v>32</v>
      </c>
      <c r="G23" s="19">
        <v>80</v>
      </c>
    </row>
    <row r="24" spans="1:7" s="14" customFormat="1">
      <c r="A24" s="18" t="s">
        <v>37</v>
      </c>
      <c r="B24" s="19">
        <v>718</v>
      </c>
      <c r="C24" s="19">
        <v>156</v>
      </c>
      <c r="D24" s="20">
        <v>0</v>
      </c>
      <c r="E24" s="19">
        <v>51</v>
      </c>
      <c r="F24" s="19">
        <v>15</v>
      </c>
      <c r="G24" s="19">
        <v>81</v>
      </c>
    </row>
    <row r="25" spans="1:7" s="14" customFormat="1">
      <c r="A25" s="18" t="s">
        <v>38</v>
      </c>
      <c r="B25" s="19">
        <v>1065</v>
      </c>
      <c r="C25" s="19">
        <v>206</v>
      </c>
      <c r="D25" s="20">
        <v>0</v>
      </c>
      <c r="E25" s="19">
        <v>58</v>
      </c>
      <c r="F25" s="19">
        <v>32</v>
      </c>
      <c r="G25" s="19">
        <v>97</v>
      </c>
    </row>
    <row r="26" spans="1:7" s="14" customFormat="1">
      <c r="A26" s="18" t="s">
        <v>39</v>
      </c>
      <c r="B26" s="19">
        <v>908</v>
      </c>
      <c r="C26" s="19">
        <v>153</v>
      </c>
      <c r="D26" s="20">
        <v>0</v>
      </c>
      <c r="E26" s="19">
        <v>60</v>
      </c>
      <c r="F26" s="19">
        <v>16</v>
      </c>
      <c r="G26" s="19">
        <v>64</v>
      </c>
    </row>
    <row r="27" spans="1:7" s="14" customFormat="1">
      <c r="A27" s="18" t="s">
        <v>40</v>
      </c>
      <c r="B27" s="19">
        <v>1160</v>
      </c>
      <c r="C27" s="19">
        <v>306</v>
      </c>
      <c r="D27" s="20">
        <v>0</v>
      </c>
      <c r="E27" s="19">
        <v>83</v>
      </c>
      <c r="F27" s="19">
        <v>62</v>
      </c>
      <c r="G27" s="19">
        <v>146</v>
      </c>
    </row>
    <row r="28" spans="1:7" s="14" customFormat="1">
      <c r="A28" s="18" t="s">
        <v>41</v>
      </c>
      <c r="B28" s="19">
        <v>920</v>
      </c>
      <c r="C28" s="19">
        <v>198</v>
      </c>
      <c r="D28" s="20">
        <v>0</v>
      </c>
      <c r="E28" s="19">
        <v>71</v>
      </c>
      <c r="F28" s="19">
        <v>26</v>
      </c>
      <c r="G28" s="19">
        <v>85</v>
      </c>
    </row>
    <row r="29" spans="1:7" s="14" customFormat="1">
      <c r="A29" s="18" t="s">
        <v>42</v>
      </c>
      <c r="B29" s="19">
        <v>767</v>
      </c>
      <c r="C29" s="19">
        <v>162</v>
      </c>
      <c r="D29" s="20">
        <v>0</v>
      </c>
      <c r="E29" s="19">
        <v>50</v>
      </c>
      <c r="F29" s="19">
        <v>29</v>
      </c>
      <c r="G29" s="19">
        <v>71</v>
      </c>
    </row>
    <row r="30" spans="1:7" s="14" customFormat="1">
      <c r="A30" s="18" t="s">
        <v>43</v>
      </c>
      <c r="B30" s="19">
        <v>1515</v>
      </c>
      <c r="C30" s="19">
        <v>300</v>
      </c>
      <c r="D30" s="20">
        <v>0</v>
      </c>
      <c r="E30" s="19">
        <v>69</v>
      </c>
      <c r="F30" s="19">
        <v>64</v>
      </c>
      <c r="G30" s="19">
        <v>152</v>
      </c>
    </row>
    <row r="31" spans="1:7" s="14" customFormat="1">
      <c r="A31" s="18" t="s">
        <v>44</v>
      </c>
      <c r="B31" s="19">
        <v>948</v>
      </c>
      <c r="C31" s="19">
        <v>195</v>
      </c>
      <c r="D31" s="20">
        <v>0</v>
      </c>
      <c r="E31" s="19">
        <v>47</v>
      </c>
      <c r="F31" s="19">
        <v>34</v>
      </c>
      <c r="G31" s="19">
        <v>105</v>
      </c>
    </row>
    <row r="32" spans="1:7" s="14" customFormat="1">
      <c r="A32" s="18" t="s">
        <v>45</v>
      </c>
      <c r="B32" s="19">
        <v>1636</v>
      </c>
      <c r="C32" s="19">
        <v>305</v>
      </c>
      <c r="D32" s="20">
        <v>0</v>
      </c>
      <c r="E32" s="19">
        <v>89</v>
      </c>
      <c r="F32" s="19">
        <v>61</v>
      </c>
      <c r="G32" s="19">
        <v>133</v>
      </c>
    </row>
    <row r="33" spans="1:7" s="22" customFormat="1" ht="34.5" customHeight="1">
      <c r="A33" s="25" t="s">
        <v>246</v>
      </c>
      <c r="B33" s="23">
        <f>SUM(B12:B32)</f>
        <v>20606</v>
      </c>
      <c r="C33" s="23">
        <f>SUM(C12:C32)</f>
        <v>3826</v>
      </c>
      <c r="D33" s="24">
        <v>0</v>
      </c>
      <c r="E33" s="23">
        <f>SUM(E12:E32)</f>
        <v>1151</v>
      </c>
      <c r="F33" s="23">
        <f>SUM(F12:F32)</f>
        <v>712</v>
      </c>
      <c r="G33" s="23">
        <f>SUM(G12:G32)</f>
        <v>1688</v>
      </c>
    </row>
    <row r="34" spans="1:7" s="14" customFormat="1">
      <c r="A34" s="18" t="s">
        <v>46</v>
      </c>
      <c r="B34" s="19">
        <v>984</v>
      </c>
      <c r="C34" s="19">
        <v>200</v>
      </c>
      <c r="D34" s="20">
        <v>0</v>
      </c>
      <c r="E34" s="19">
        <v>84</v>
      </c>
      <c r="F34" s="19">
        <v>23</v>
      </c>
      <c r="G34" s="19">
        <v>73</v>
      </c>
    </row>
    <row r="35" spans="1:7" s="14" customFormat="1">
      <c r="A35" s="18" t="s">
        <v>47</v>
      </c>
      <c r="B35" s="19">
        <v>2008</v>
      </c>
      <c r="C35" s="19">
        <v>365</v>
      </c>
      <c r="D35" s="20">
        <v>0</v>
      </c>
      <c r="E35" s="19">
        <v>140</v>
      </c>
      <c r="F35" s="19">
        <v>67</v>
      </c>
      <c r="G35" s="19">
        <v>139</v>
      </c>
    </row>
    <row r="36" spans="1:7" s="14" customFormat="1">
      <c r="A36" s="18" t="s">
        <v>48</v>
      </c>
      <c r="B36" s="19">
        <v>2076</v>
      </c>
      <c r="C36" s="19">
        <v>425</v>
      </c>
      <c r="D36" s="20">
        <v>0</v>
      </c>
      <c r="E36" s="19">
        <v>171</v>
      </c>
      <c r="F36" s="19">
        <v>69</v>
      </c>
      <c r="G36" s="19">
        <v>161</v>
      </c>
    </row>
    <row r="37" spans="1:7" s="14" customFormat="1">
      <c r="A37" s="18" t="s">
        <v>49</v>
      </c>
      <c r="B37" s="19">
        <v>1443</v>
      </c>
      <c r="C37" s="19">
        <v>326</v>
      </c>
      <c r="D37" s="20">
        <v>0</v>
      </c>
      <c r="E37" s="19">
        <v>103</v>
      </c>
      <c r="F37" s="19">
        <v>42</v>
      </c>
      <c r="G37" s="19">
        <v>154</v>
      </c>
    </row>
    <row r="38" spans="1:7" s="14" customFormat="1">
      <c r="A38" s="18" t="s">
        <v>50</v>
      </c>
      <c r="B38" s="19">
        <v>1307</v>
      </c>
      <c r="C38" s="19">
        <v>232</v>
      </c>
      <c r="D38" s="20">
        <v>0</v>
      </c>
      <c r="E38" s="19">
        <v>81</v>
      </c>
      <c r="F38" s="19">
        <v>44</v>
      </c>
      <c r="G38" s="19">
        <v>96</v>
      </c>
    </row>
    <row r="39" spans="1:7" s="14" customFormat="1">
      <c r="A39" s="18" t="s">
        <v>51</v>
      </c>
      <c r="B39" s="19">
        <v>870</v>
      </c>
      <c r="C39" s="19">
        <v>189</v>
      </c>
      <c r="D39" s="20">
        <v>0</v>
      </c>
      <c r="E39" s="19">
        <v>48</v>
      </c>
      <c r="F39" s="19">
        <v>39</v>
      </c>
      <c r="G39" s="19">
        <v>86</v>
      </c>
    </row>
    <row r="40" spans="1:7" s="22" customFormat="1" ht="34.5" customHeight="1">
      <c r="A40" s="25" t="s">
        <v>247</v>
      </c>
      <c r="B40" s="23">
        <f>SUM(B34:B39)</f>
        <v>8688</v>
      </c>
      <c r="C40" s="23">
        <f>SUM(C34:C39)</f>
        <v>1737</v>
      </c>
      <c r="D40" s="24">
        <v>0</v>
      </c>
      <c r="E40" s="23">
        <f>SUM(E34:E39)</f>
        <v>627</v>
      </c>
      <c r="F40" s="23">
        <f>SUM(F34:F39)</f>
        <v>284</v>
      </c>
      <c r="G40" s="23">
        <f>SUM(G34:G39)</f>
        <v>709</v>
      </c>
    </row>
    <row r="41" spans="1:7" s="14" customFormat="1">
      <c r="A41" s="18" t="s">
        <v>55</v>
      </c>
      <c r="B41" s="19">
        <v>1370</v>
      </c>
      <c r="C41" s="19">
        <v>302</v>
      </c>
      <c r="D41" s="20">
        <v>0</v>
      </c>
      <c r="E41" s="19">
        <v>101</v>
      </c>
      <c r="F41" s="19">
        <v>45</v>
      </c>
      <c r="G41" s="19">
        <v>130</v>
      </c>
    </row>
    <row r="42" spans="1:7" s="14" customFormat="1">
      <c r="A42" s="18" t="s">
        <v>57</v>
      </c>
      <c r="B42" s="19">
        <v>1031</v>
      </c>
      <c r="C42" s="19">
        <v>249</v>
      </c>
      <c r="D42" s="20">
        <v>0</v>
      </c>
      <c r="E42" s="19">
        <v>110</v>
      </c>
      <c r="F42" s="19">
        <v>36</v>
      </c>
      <c r="G42" s="19">
        <v>88</v>
      </c>
    </row>
    <row r="43" spans="1:7" s="14" customFormat="1">
      <c r="A43" s="18" t="s">
        <v>58</v>
      </c>
      <c r="B43" s="19">
        <v>0</v>
      </c>
      <c r="C43" s="19">
        <v>1</v>
      </c>
      <c r="D43" s="20">
        <v>0</v>
      </c>
      <c r="E43" s="19">
        <v>0</v>
      </c>
      <c r="F43" s="19">
        <v>0</v>
      </c>
      <c r="G43" s="19">
        <v>0</v>
      </c>
    </row>
    <row r="44" spans="1:7" s="14" customFormat="1">
      <c r="A44" s="18" t="s">
        <v>61</v>
      </c>
      <c r="B44" s="19">
        <v>0</v>
      </c>
      <c r="C44" s="19">
        <v>431</v>
      </c>
      <c r="D44" s="20">
        <v>0</v>
      </c>
      <c r="E44" s="19">
        <v>110</v>
      </c>
      <c r="F44" s="19">
        <v>69</v>
      </c>
      <c r="G44" s="19">
        <v>223</v>
      </c>
    </row>
    <row r="45" spans="1:7" s="14" customFormat="1">
      <c r="A45" s="18" t="s">
        <v>62</v>
      </c>
      <c r="B45" s="19">
        <v>937</v>
      </c>
      <c r="C45" s="19">
        <v>179</v>
      </c>
      <c r="D45" s="20">
        <v>0</v>
      </c>
      <c r="E45" s="19">
        <v>61</v>
      </c>
      <c r="F45" s="19">
        <v>25</v>
      </c>
      <c r="G45" s="19">
        <v>85</v>
      </c>
    </row>
    <row r="46" spans="1:7" s="14" customFormat="1">
      <c r="A46" s="18" t="s">
        <v>63</v>
      </c>
      <c r="B46" s="19">
        <v>0</v>
      </c>
      <c r="C46" s="19">
        <v>1</v>
      </c>
      <c r="D46" s="20">
        <v>0</v>
      </c>
      <c r="E46" s="19">
        <v>0</v>
      </c>
      <c r="F46" s="19">
        <v>0</v>
      </c>
      <c r="G46" s="19">
        <v>1</v>
      </c>
    </row>
    <row r="47" spans="1:7" s="22" customFormat="1" ht="34.5" customHeight="1">
      <c r="A47" s="25" t="s">
        <v>250</v>
      </c>
      <c r="B47" s="23">
        <f>SUM(B41:B46)</f>
        <v>3338</v>
      </c>
      <c r="C47" s="23">
        <f>SUM(C41:C46)</f>
        <v>1163</v>
      </c>
      <c r="D47" s="24">
        <v>0</v>
      </c>
      <c r="E47" s="23">
        <f>SUM(E41:E46)</f>
        <v>382</v>
      </c>
      <c r="F47" s="23">
        <f>SUM(F41:F46)</f>
        <v>175</v>
      </c>
      <c r="G47" s="23">
        <f>SUM(G41:G46)</f>
        <v>527</v>
      </c>
    </row>
    <row r="48" spans="1:7" s="14" customFormat="1">
      <c r="A48" s="18" t="s">
        <v>120</v>
      </c>
      <c r="B48" s="19">
        <v>651</v>
      </c>
      <c r="C48" s="19">
        <v>77</v>
      </c>
      <c r="D48" s="20">
        <v>0</v>
      </c>
      <c r="E48" s="19">
        <v>19</v>
      </c>
      <c r="F48" s="19">
        <v>8</v>
      </c>
      <c r="G48" s="19">
        <v>45</v>
      </c>
    </row>
    <row r="49" spans="1:7" s="14" customFormat="1">
      <c r="A49" s="18" t="s">
        <v>135</v>
      </c>
      <c r="B49" s="19">
        <v>1046</v>
      </c>
      <c r="C49" s="19">
        <v>42</v>
      </c>
      <c r="D49" s="20">
        <v>0</v>
      </c>
      <c r="E49" s="19">
        <v>11</v>
      </c>
      <c r="F49" s="19">
        <v>8</v>
      </c>
      <c r="G49" s="19">
        <v>19</v>
      </c>
    </row>
    <row r="50" spans="1:7" s="14" customFormat="1">
      <c r="A50" s="18" t="s">
        <v>138</v>
      </c>
      <c r="B50" s="19">
        <v>631</v>
      </c>
      <c r="C50" s="19">
        <v>105</v>
      </c>
      <c r="D50" s="20">
        <v>0</v>
      </c>
      <c r="E50" s="19">
        <v>28</v>
      </c>
      <c r="F50" s="19">
        <v>10</v>
      </c>
      <c r="G50" s="19">
        <v>56</v>
      </c>
    </row>
    <row r="51" spans="1:7" s="22" customFormat="1" ht="34.5" customHeight="1">
      <c r="A51" s="25" t="s">
        <v>252</v>
      </c>
      <c r="B51" s="23">
        <f>SUM(B48:B50)</f>
        <v>2328</v>
      </c>
      <c r="C51" s="23">
        <f>SUM(C48:C50)</f>
        <v>224</v>
      </c>
      <c r="D51" s="24">
        <v>0</v>
      </c>
      <c r="E51" s="23">
        <f>SUM(E48:E50)</f>
        <v>58</v>
      </c>
      <c r="F51" s="23">
        <f>SUM(F48:F50)</f>
        <v>26</v>
      </c>
      <c r="G51" s="23">
        <f>SUM(G48:G50)</f>
        <v>120</v>
      </c>
    </row>
    <row r="52" spans="1:7" s="14" customFormat="1">
      <c r="A52" s="18" t="s">
        <v>167</v>
      </c>
      <c r="B52" s="19">
        <v>742</v>
      </c>
      <c r="C52" s="19">
        <v>144</v>
      </c>
      <c r="D52" s="20">
        <v>0</v>
      </c>
      <c r="E52" s="19">
        <v>49</v>
      </c>
      <c r="F52" s="19">
        <v>24</v>
      </c>
      <c r="G52" s="19">
        <v>60</v>
      </c>
    </row>
    <row r="53" spans="1:7" s="14" customFormat="1">
      <c r="A53" s="18" t="s">
        <v>168</v>
      </c>
      <c r="B53" s="19">
        <v>397</v>
      </c>
      <c r="C53" s="19">
        <v>68</v>
      </c>
      <c r="D53" s="20">
        <v>0</v>
      </c>
      <c r="E53" s="19">
        <v>21</v>
      </c>
      <c r="F53" s="19">
        <v>10</v>
      </c>
      <c r="G53" s="19">
        <v>29</v>
      </c>
    </row>
    <row r="54" spans="1:7" s="14" customFormat="1">
      <c r="A54" s="18" t="s">
        <v>169</v>
      </c>
      <c r="B54" s="19">
        <v>859</v>
      </c>
      <c r="C54" s="19">
        <v>177</v>
      </c>
      <c r="D54" s="20">
        <v>0</v>
      </c>
      <c r="E54" s="19">
        <v>55</v>
      </c>
      <c r="F54" s="19">
        <v>28</v>
      </c>
      <c r="G54" s="19">
        <v>83</v>
      </c>
    </row>
    <row r="55" spans="1:7" s="14" customFormat="1">
      <c r="A55" s="18" t="s">
        <v>170</v>
      </c>
      <c r="B55" s="19">
        <v>735</v>
      </c>
      <c r="C55" s="19">
        <v>190</v>
      </c>
      <c r="D55" s="20">
        <v>0</v>
      </c>
      <c r="E55" s="19">
        <v>45</v>
      </c>
      <c r="F55" s="19">
        <v>60</v>
      </c>
      <c r="G55" s="19">
        <v>74</v>
      </c>
    </row>
    <row r="56" spans="1:7" s="14" customFormat="1">
      <c r="A56" s="18" t="s">
        <v>173</v>
      </c>
      <c r="B56" s="19">
        <v>593</v>
      </c>
      <c r="C56" s="19">
        <v>82</v>
      </c>
      <c r="D56" s="20">
        <v>0</v>
      </c>
      <c r="E56" s="19">
        <v>20</v>
      </c>
      <c r="F56" s="19">
        <v>10</v>
      </c>
      <c r="G56" s="19">
        <v>43</v>
      </c>
    </row>
    <row r="57" spans="1:7" s="14" customFormat="1">
      <c r="A57" s="18" t="s">
        <v>174</v>
      </c>
      <c r="B57" s="19">
        <v>747</v>
      </c>
      <c r="C57" s="19">
        <v>170</v>
      </c>
      <c r="D57" s="20">
        <v>0</v>
      </c>
      <c r="E57" s="19">
        <v>59</v>
      </c>
      <c r="F57" s="19">
        <v>37</v>
      </c>
      <c r="G57" s="19">
        <v>59</v>
      </c>
    </row>
    <row r="58" spans="1:7" s="14" customFormat="1">
      <c r="A58" s="18" t="s">
        <v>175</v>
      </c>
      <c r="B58" s="19">
        <v>1497</v>
      </c>
      <c r="C58" s="19">
        <v>345</v>
      </c>
      <c r="D58" s="20">
        <v>0</v>
      </c>
      <c r="E58" s="19">
        <v>83</v>
      </c>
      <c r="F58" s="19">
        <v>78</v>
      </c>
      <c r="G58" s="19">
        <v>158</v>
      </c>
    </row>
    <row r="59" spans="1:7" s="14" customFormat="1">
      <c r="A59" s="18" t="s">
        <v>176</v>
      </c>
      <c r="B59" s="19">
        <v>905</v>
      </c>
      <c r="C59" s="19">
        <v>173</v>
      </c>
      <c r="D59" s="20">
        <v>0</v>
      </c>
      <c r="E59" s="19">
        <v>43</v>
      </c>
      <c r="F59" s="19">
        <v>32</v>
      </c>
      <c r="G59" s="19">
        <v>81</v>
      </c>
    </row>
    <row r="60" spans="1:7" s="14" customFormat="1">
      <c r="A60" s="18" t="s">
        <v>178</v>
      </c>
      <c r="B60" s="19">
        <v>1042</v>
      </c>
      <c r="C60" s="19">
        <v>236</v>
      </c>
      <c r="D60" s="20">
        <v>0</v>
      </c>
      <c r="E60" s="19">
        <v>62</v>
      </c>
      <c r="F60" s="19">
        <v>34</v>
      </c>
      <c r="G60" s="19">
        <v>116</v>
      </c>
    </row>
    <row r="61" spans="1:7" s="14" customFormat="1">
      <c r="A61" s="18" t="s">
        <v>179</v>
      </c>
      <c r="B61" s="19">
        <v>1650</v>
      </c>
      <c r="C61" s="19">
        <v>395</v>
      </c>
      <c r="D61" s="20">
        <v>0</v>
      </c>
      <c r="E61" s="19">
        <v>120</v>
      </c>
      <c r="F61" s="19">
        <v>86</v>
      </c>
      <c r="G61" s="19">
        <v>160</v>
      </c>
    </row>
    <row r="62" spans="1:7" s="22" customFormat="1" ht="34.5" customHeight="1">
      <c r="A62" s="25" t="s">
        <v>253</v>
      </c>
      <c r="B62" s="23">
        <f>SUM(B52:B61)</f>
        <v>9167</v>
      </c>
      <c r="C62" s="23">
        <f>SUM(C52:C61)</f>
        <v>1980</v>
      </c>
      <c r="D62" s="24">
        <v>0</v>
      </c>
      <c r="E62" s="23">
        <f>SUM(E52:E61)</f>
        <v>557</v>
      </c>
      <c r="F62" s="23">
        <f>SUM(F52:F61)</f>
        <v>399</v>
      </c>
      <c r="G62" s="23">
        <f>SUM(G52:G61)</f>
        <v>863</v>
      </c>
    </row>
    <row r="63" spans="1:7" s="14" customFormat="1">
      <c r="A63" s="18" t="s">
        <v>196</v>
      </c>
      <c r="B63" s="19">
        <v>727</v>
      </c>
      <c r="C63" s="19">
        <v>164</v>
      </c>
      <c r="D63" s="20">
        <v>0</v>
      </c>
      <c r="E63" s="19">
        <v>48</v>
      </c>
      <c r="F63" s="19">
        <v>19</v>
      </c>
      <c r="G63" s="19">
        <v>79</v>
      </c>
    </row>
    <row r="64" spans="1:7" s="14" customFormat="1">
      <c r="A64" s="18" t="s">
        <v>198</v>
      </c>
      <c r="B64" s="19">
        <v>1049</v>
      </c>
      <c r="C64" s="19">
        <v>177</v>
      </c>
      <c r="D64" s="20">
        <v>0</v>
      </c>
      <c r="E64" s="19">
        <v>49</v>
      </c>
      <c r="F64" s="19">
        <v>29</v>
      </c>
      <c r="G64" s="19">
        <v>82</v>
      </c>
    </row>
    <row r="65" spans="1:7" s="14" customFormat="1">
      <c r="A65" s="18" t="s">
        <v>199</v>
      </c>
      <c r="B65" s="19">
        <v>392</v>
      </c>
      <c r="C65" s="19">
        <v>45</v>
      </c>
      <c r="D65" s="20">
        <v>0</v>
      </c>
      <c r="E65" s="19">
        <v>11</v>
      </c>
      <c r="F65" s="19">
        <v>4</v>
      </c>
      <c r="G65" s="19">
        <v>26</v>
      </c>
    </row>
    <row r="66" spans="1:7" s="14" customFormat="1">
      <c r="A66" s="18" t="s">
        <v>201</v>
      </c>
      <c r="B66" s="19">
        <v>907</v>
      </c>
      <c r="C66" s="19">
        <v>164</v>
      </c>
      <c r="D66" s="20">
        <v>0</v>
      </c>
      <c r="E66" s="19">
        <v>52</v>
      </c>
      <c r="F66" s="19">
        <v>21</v>
      </c>
      <c r="G66" s="19">
        <v>81</v>
      </c>
    </row>
    <row r="67" spans="1:7" s="14" customFormat="1">
      <c r="A67" s="18" t="s">
        <v>202</v>
      </c>
      <c r="B67" s="19">
        <v>1017</v>
      </c>
      <c r="C67" s="19">
        <v>223</v>
      </c>
      <c r="D67" s="20">
        <v>0</v>
      </c>
      <c r="E67" s="19">
        <v>58</v>
      </c>
      <c r="F67" s="19">
        <v>22</v>
      </c>
      <c r="G67" s="19">
        <v>135</v>
      </c>
    </row>
    <row r="68" spans="1:7" s="14" customFormat="1">
      <c r="A68" s="18" t="s">
        <v>206</v>
      </c>
      <c r="B68" s="19">
        <v>961</v>
      </c>
      <c r="C68" s="19">
        <v>27</v>
      </c>
      <c r="D68" s="20">
        <v>0</v>
      </c>
      <c r="E68" s="19">
        <v>4</v>
      </c>
      <c r="F68" s="19">
        <v>6</v>
      </c>
      <c r="G68" s="19">
        <v>16</v>
      </c>
    </row>
    <row r="69" spans="1:7" s="14" customFormat="1">
      <c r="A69" s="18" t="s">
        <v>210</v>
      </c>
      <c r="B69" s="19">
        <v>787</v>
      </c>
      <c r="C69" s="19">
        <v>129</v>
      </c>
      <c r="D69" s="20">
        <v>0</v>
      </c>
      <c r="E69" s="19">
        <v>55</v>
      </c>
      <c r="F69" s="19">
        <v>10</v>
      </c>
      <c r="G69" s="19">
        <v>60</v>
      </c>
    </row>
    <row r="70" spans="1:7" s="14" customFormat="1">
      <c r="A70" s="18" t="s">
        <v>211</v>
      </c>
      <c r="B70" s="19">
        <v>1098</v>
      </c>
      <c r="C70" s="19">
        <v>183</v>
      </c>
      <c r="D70" s="20">
        <v>0</v>
      </c>
      <c r="E70" s="19">
        <v>44</v>
      </c>
      <c r="F70" s="19">
        <v>36</v>
      </c>
      <c r="G70" s="19">
        <v>85</v>
      </c>
    </row>
    <row r="71" spans="1:7" s="14" customFormat="1">
      <c r="A71" s="18" t="s">
        <v>212</v>
      </c>
      <c r="B71" s="19">
        <v>700</v>
      </c>
      <c r="C71" s="19">
        <v>95</v>
      </c>
      <c r="D71" s="20">
        <v>0</v>
      </c>
      <c r="E71" s="19">
        <v>27</v>
      </c>
      <c r="F71" s="19">
        <v>10</v>
      </c>
      <c r="G71" s="19">
        <v>52</v>
      </c>
    </row>
    <row r="72" spans="1:7" s="14" customFormat="1">
      <c r="A72" s="18" t="s">
        <v>217</v>
      </c>
      <c r="B72" s="19">
        <v>948</v>
      </c>
      <c r="C72" s="19">
        <v>242</v>
      </c>
      <c r="D72" s="20">
        <v>0</v>
      </c>
      <c r="E72" s="19">
        <v>68</v>
      </c>
      <c r="F72" s="19">
        <v>30</v>
      </c>
      <c r="G72" s="19">
        <v>118</v>
      </c>
    </row>
    <row r="73" spans="1:7" s="14" customFormat="1">
      <c r="A73" s="18" t="s">
        <v>218</v>
      </c>
      <c r="B73" s="19">
        <v>488</v>
      </c>
      <c r="C73" s="19">
        <v>67</v>
      </c>
      <c r="D73" s="20">
        <v>0</v>
      </c>
      <c r="E73" s="19">
        <v>16</v>
      </c>
      <c r="F73" s="19">
        <v>5</v>
      </c>
      <c r="G73" s="19">
        <v>42</v>
      </c>
    </row>
    <row r="74" spans="1:7" s="14" customFormat="1">
      <c r="A74" s="18" t="s">
        <v>220</v>
      </c>
      <c r="B74" s="19">
        <v>0</v>
      </c>
      <c r="C74" s="19">
        <v>137</v>
      </c>
      <c r="D74" s="20">
        <v>0.14050000000000001</v>
      </c>
      <c r="E74" s="19">
        <v>34</v>
      </c>
      <c r="F74" s="19">
        <v>24</v>
      </c>
      <c r="G74" s="19">
        <v>68</v>
      </c>
    </row>
    <row r="75" spans="1:7" s="14" customFormat="1">
      <c r="A75" s="18" t="s">
        <v>222</v>
      </c>
      <c r="B75" s="19">
        <v>1187</v>
      </c>
      <c r="C75" s="19">
        <v>259</v>
      </c>
      <c r="D75" s="20">
        <v>0</v>
      </c>
      <c r="E75" s="19">
        <v>73</v>
      </c>
      <c r="F75" s="19">
        <v>26</v>
      </c>
      <c r="G75" s="19">
        <v>129</v>
      </c>
    </row>
    <row r="76" spans="1:7" s="14" customFormat="1">
      <c r="A76" s="18" t="s">
        <v>223</v>
      </c>
      <c r="B76" s="19">
        <v>943</v>
      </c>
      <c r="C76" s="19">
        <v>205</v>
      </c>
      <c r="D76" s="20">
        <v>0</v>
      </c>
      <c r="E76" s="19">
        <v>66</v>
      </c>
      <c r="F76" s="19">
        <v>47</v>
      </c>
      <c r="G76" s="19">
        <v>74</v>
      </c>
    </row>
    <row r="77" spans="1:7" s="14" customFormat="1">
      <c r="A77" s="18" t="s">
        <v>224</v>
      </c>
      <c r="B77" s="19">
        <v>0</v>
      </c>
      <c r="C77" s="19">
        <v>9</v>
      </c>
      <c r="D77" s="20">
        <v>0</v>
      </c>
      <c r="E77" s="19">
        <v>1</v>
      </c>
      <c r="F77" s="19">
        <v>2</v>
      </c>
      <c r="G77" s="19">
        <v>4</v>
      </c>
    </row>
    <row r="78" spans="1:7" s="14" customFormat="1">
      <c r="A78" s="18" t="s">
        <v>227</v>
      </c>
      <c r="B78" s="19">
        <v>774</v>
      </c>
      <c r="C78" s="19">
        <v>167</v>
      </c>
      <c r="D78" s="20">
        <v>0</v>
      </c>
      <c r="E78" s="19">
        <v>51</v>
      </c>
      <c r="F78" s="19">
        <v>23</v>
      </c>
      <c r="G78" s="19">
        <v>78</v>
      </c>
    </row>
    <row r="79" spans="1:7" s="14" customFormat="1">
      <c r="A79" s="18" t="s">
        <v>229</v>
      </c>
      <c r="B79" s="19">
        <v>972</v>
      </c>
      <c r="C79" s="19">
        <v>143</v>
      </c>
      <c r="D79" s="20">
        <v>0</v>
      </c>
      <c r="E79" s="19">
        <v>51</v>
      </c>
      <c r="F79" s="19">
        <v>11</v>
      </c>
      <c r="G79" s="19">
        <v>73</v>
      </c>
    </row>
    <row r="80" spans="1:7" s="22" customFormat="1" ht="34.5" customHeight="1">
      <c r="A80" s="25" t="s">
        <v>258</v>
      </c>
      <c r="B80" s="23">
        <f>SUM(B63:B79)</f>
        <v>12950</v>
      </c>
      <c r="C80" s="23">
        <f>SUM(C63:C79)</f>
        <v>2436</v>
      </c>
      <c r="D80" s="24">
        <f>C80/B80</f>
        <v>0.1881081081081081</v>
      </c>
      <c r="E80" s="23">
        <f>SUM(E63:E79)</f>
        <v>708</v>
      </c>
      <c r="F80" s="23">
        <f>SUM(F63:F79)</f>
        <v>325</v>
      </c>
      <c r="G80" s="23">
        <f>SUM(G63:G79)</f>
        <v>1202</v>
      </c>
    </row>
    <row r="81" spans="1:7" s="14" customFormat="1">
      <c r="A81" s="18" t="s">
        <v>230</v>
      </c>
      <c r="B81" s="19">
        <v>730</v>
      </c>
      <c r="C81" s="19">
        <v>151</v>
      </c>
      <c r="D81" s="20">
        <v>0</v>
      </c>
      <c r="E81" s="19">
        <v>54</v>
      </c>
      <c r="F81" s="19">
        <v>32</v>
      </c>
      <c r="G81" s="19">
        <v>53</v>
      </c>
    </row>
    <row r="82" spans="1:7" s="14" customFormat="1">
      <c r="A82" s="18" t="s">
        <v>231</v>
      </c>
      <c r="B82" s="19">
        <v>2417</v>
      </c>
      <c r="C82" s="19">
        <v>340</v>
      </c>
      <c r="D82" s="20">
        <v>0</v>
      </c>
      <c r="E82" s="19">
        <v>71</v>
      </c>
      <c r="F82" s="19">
        <v>89</v>
      </c>
      <c r="G82" s="19">
        <v>157</v>
      </c>
    </row>
    <row r="83" spans="1:7" s="14" customFormat="1">
      <c r="A83" s="18" t="s">
        <v>232</v>
      </c>
      <c r="B83" s="19">
        <v>925</v>
      </c>
      <c r="C83" s="19">
        <v>283</v>
      </c>
      <c r="D83" s="20">
        <v>0</v>
      </c>
      <c r="E83" s="19">
        <v>52</v>
      </c>
      <c r="F83" s="19">
        <v>113</v>
      </c>
      <c r="G83" s="19">
        <v>110</v>
      </c>
    </row>
    <row r="84" spans="1:7" s="14" customFormat="1">
      <c r="A84" s="18" t="s">
        <v>233</v>
      </c>
      <c r="B84" s="19">
        <v>1182</v>
      </c>
      <c r="C84" s="19">
        <v>387</v>
      </c>
      <c r="D84" s="20">
        <v>0</v>
      </c>
      <c r="E84" s="19">
        <v>60</v>
      </c>
      <c r="F84" s="19">
        <v>208</v>
      </c>
      <c r="G84" s="19">
        <v>105</v>
      </c>
    </row>
    <row r="85" spans="1:7" s="14" customFormat="1">
      <c r="A85" s="18" t="s">
        <v>234</v>
      </c>
      <c r="B85" s="19">
        <v>2065</v>
      </c>
      <c r="C85" s="19">
        <v>350</v>
      </c>
      <c r="D85" s="20">
        <v>0</v>
      </c>
      <c r="E85" s="19">
        <v>108</v>
      </c>
      <c r="F85" s="19">
        <v>63</v>
      </c>
      <c r="G85" s="19">
        <v>155</v>
      </c>
    </row>
    <row r="86" spans="1:7" s="14" customFormat="1">
      <c r="A86" s="18" t="s">
        <v>235</v>
      </c>
      <c r="B86" s="19">
        <v>1966</v>
      </c>
      <c r="C86" s="19">
        <v>434</v>
      </c>
      <c r="D86" s="20">
        <v>0</v>
      </c>
      <c r="E86" s="19">
        <v>101</v>
      </c>
      <c r="F86" s="19">
        <v>134</v>
      </c>
      <c r="G86" s="19">
        <v>180</v>
      </c>
    </row>
    <row r="87" spans="1:7" s="22" customFormat="1" ht="34.5" customHeight="1">
      <c r="A87" s="25" t="s">
        <v>259</v>
      </c>
      <c r="B87" s="23">
        <f>SUM(B81:B86)</f>
        <v>9285</v>
      </c>
      <c r="C87" s="23">
        <f>SUM(C81:C86)</f>
        <v>1945</v>
      </c>
      <c r="D87" s="24">
        <v>0.20949999999999999</v>
      </c>
      <c r="E87" s="23">
        <f>SUM(E81:E86)</f>
        <v>446</v>
      </c>
      <c r="F87" s="23">
        <f>SUM(F81:F86)</f>
        <v>639</v>
      </c>
      <c r="G87" s="23">
        <f>SUM(G81:G86)</f>
        <v>760</v>
      </c>
    </row>
    <row r="88" spans="1:7" s="22" customFormat="1" ht="34.5" customHeight="1">
      <c r="A88" s="25" t="s">
        <v>261</v>
      </c>
      <c r="B88" s="23">
        <f>SUM(, B11, B33, B40, B47, B51, B62, B80, B87)</f>
        <v>69195</v>
      </c>
      <c r="C88" s="23">
        <f>SUM(, C11, C33, C40, C47, C51, C62, C80, C87)</f>
        <v>13767</v>
      </c>
      <c r="D88" s="24">
        <f>C88/B88</f>
        <v>0.19895946238890094</v>
      </c>
      <c r="E88" s="23">
        <f>SUM(, E11, E33, E40, E47, E51, E62, E80, E87)</f>
        <v>4069</v>
      </c>
      <c r="F88" s="23">
        <f>SUM(, F11, F33, F40, F47, F51, F62, F80, F87)</f>
        <v>2682</v>
      </c>
      <c r="G88" s="23">
        <f>SUM(, G11, G33, G40, G47, G51, G62, G80, G87)</f>
        <v>6031</v>
      </c>
    </row>
    <row r="89" spans="1:7" s="14" customFormat="1">
      <c r="A89" s="18" t="s">
        <v>262</v>
      </c>
      <c r="B89" s="18">
        <f>SUM(, B88)</f>
        <v>69195</v>
      </c>
      <c r="C89" s="18">
        <f>SUM(, C88)</f>
        <v>13767</v>
      </c>
      <c r="D89" s="26">
        <f>C89/B89</f>
        <v>0.19895946238890094</v>
      </c>
      <c r="E89" s="18">
        <f>SUM(, E88)</f>
        <v>4069</v>
      </c>
      <c r="F89" s="18">
        <f>SUM(, F88)</f>
        <v>2682</v>
      </c>
      <c r="G89" s="18">
        <f>SUM(, G88)</f>
        <v>6031</v>
      </c>
    </row>
    <row r="90" spans="1:7">
      <c r="A90" s="15" t="s">
        <v>989</v>
      </c>
      <c r="B90" s="15">
        <v>7143</v>
      </c>
      <c r="C90" s="15">
        <v>1594</v>
      </c>
      <c r="D90" s="32">
        <v>0.22320000000000001</v>
      </c>
      <c r="E90" s="15">
        <v>342</v>
      </c>
      <c r="F90" s="15">
        <v>593</v>
      </c>
      <c r="G90" s="15">
        <v>583</v>
      </c>
    </row>
    <row r="91" spans="1:7">
      <c r="A91" s="31" t="s">
        <v>262</v>
      </c>
      <c r="B91" s="31">
        <f>SUM(B89:B90)</f>
        <v>76338</v>
      </c>
      <c r="C91" s="31">
        <f>SUM(C89:C90)</f>
        <v>15361</v>
      </c>
      <c r="D91" s="33">
        <f>AVERAGE(D89:D90)</f>
        <v>0.21107973119445048</v>
      </c>
      <c r="E91" s="31">
        <f>SUM(E89:E90)</f>
        <v>4411</v>
      </c>
      <c r="F91" s="31">
        <f>SUM(F89:F90)</f>
        <v>3275</v>
      </c>
      <c r="G91" s="31">
        <f>SUM(G89:G90)</f>
        <v>6614</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10" manualBreakCount="10">
    <brk id="11" max="16383" man="1"/>
    <brk id="33" max="16383" man="1"/>
    <brk id="40" max="16383" man="1"/>
    <brk id="47" max="16383" man="1"/>
    <brk id="51" max="16383" man="1"/>
    <brk id="62" max="16383" man="1"/>
    <brk id="80" max="16383" man="1"/>
    <brk id="87" max="16383" man="1"/>
    <brk id="88" max="16383" man="1"/>
    <brk id="89" max="16383" man="1"/>
  </rowBreaks>
  <colBreaks count="3" manualBreakCount="3">
    <brk id="5" max="1048575" man="1"/>
    <brk id="6" max="1048575" man="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Q254"/>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8.14062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238</v>
      </c>
      <c r="F4" s="56"/>
      <c r="G4" s="56"/>
      <c r="H4" s="56"/>
      <c r="I4" s="56"/>
      <c r="J4" s="56"/>
      <c r="K4" s="56"/>
      <c r="L4" s="56"/>
      <c r="M4" s="56"/>
      <c r="N4" s="56"/>
      <c r="O4" s="56"/>
      <c r="P4" s="56"/>
      <c r="Q4" s="56"/>
    </row>
    <row r="5" spans="1:17" ht="25.5" customHeight="1">
      <c r="E5" s="55" t="s">
        <v>238</v>
      </c>
      <c r="F5" s="55"/>
      <c r="G5" s="55"/>
      <c r="H5" s="55"/>
      <c r="I5" s="55"/>
      <c r="J5" s="55"/>
      <c r="K5" s="55"/>
      <c r="L5" s="55"/>
      <c r="M5" s="55"/>
      <c r="N5" s="55"/>
      <c r="O5" s="55"/>
      <c r="P5" s="55"/>
      <c r="Q5" s="55"/>
    </row>
    <row r="6" spans="1:17" s="12" customFormat="1" ht="150" customHeight="1">
      <c r="B6" s="13" t="s">
        <v>7</v>
      </c>
      <c r="C6" s="13" t="s">
        <v>8</v>
      </c>
      <c r="D6" s="13" t="s">
        <v>9</v>
      </c>
      <c r="E6" s="21" t="s">
        <v>269</v>
      </c>
    </row>
    <row r="7" spans="1:17">
      <c r="A7" s="15" t="s">
        <v>10</v>
      </c>
      <c r="B7" s="16">
        <v>800</v>
      </c>
      <c r="C7" s="16">
        <v>48</v>
      </c>
      <c r="D7" s="17">
        <v>0.06</v>
      </c>
      <c r="E7" s="16">
        <v>44</v>
      </c>
    </row>
    <row r="8" spans="1:17" s="14" customFormat="1">
      <c r="A8" s="18" t="s">
        <v>11</v>
      </c>
      <c r="B8" s="19">
        <v>435</v>
      </c>
      <c r="C8" s="19">
        <v>18</v>
      </c>
      <c r="D8" s="20">
        <v>4.1399999999999999E-2</v>
      </c>
      <c r="E8" s="19">
        <v>17</v>
      </c>
    </row>
    <row r="9" spans="1:17" s="14" customFormat="1">
      <c r="A9" s="18" t="s">
        <v>12</v>
      </c>
      <c r="B9" s="19">
        <v>498</v>
      </c>
      <c r="C9" s="19">
        <v>20</v>
      </c>
      <c r="D9" s="20">
        <v>4.02E-2</v>
      </c>
      <c r="E9" s="19">
        <v>16</v>
      </c>
    </row>
    <row r="10" spans="1:17" s="14" customFormat="1">
      <c r="A10" s="18" t="s">
        <v>13</v>
      </c>
      <c r="B10" s="19">
        <v>734</v>
      </c>
      <c r="C10" s="19">
        <v>30</v>
      </c>
      <c r="D10" s="20">
        <v>4.0899999999999999E-2</v>
      </c>
      <c r="E10" s="19">
        <v>24</v>
      </c>
    </row>
    <row r="11" spans="1:17" s="14" customFormat="1">
      <c r="A11" s="18" t="s">
        <v>14</v>
      </c>
      <c r="B11" s="19">
        <v>634</v>
      </c>
      <c r="C11" s="19">
        <v>51</v>
      </c>
      <c r="D11" s="20">
        <v>8.0399999999999999E-2</v>
      </c>
      <c r="E11" s="19">
        <v>50</v>
      </c>
    </row>
    <row r="12" spans="1:17" s="14" customFormat="1">
      <c r="A12" s="18" t="s">
        <v>15</v>
      </c>
      <c r="B12" s="19">
        <v>694</v>
      </c>
      <c r="C12" s="19">
        <v>62</v>
      </c>
      <c r="D12" s="20">
        <v>8.9300000000000004E-2</v>
      </c>
      <c r="E12" s="19">
        <v>58</v>
      </c>
    </row>
    <row r="13" spans="1:17" s="14" customFormat="1">
      <c r="A13" s="18" t="s">
        <v>16</v>
      </c>
      <c r="B13" s="19">
        <v>827</v>
      </c>
      <c r="C13" s="19">
        <v>33</v>
      </c>
      <c r="D13" s="20">
        <v>3.9899999999999998E-2</v>
      </c>
      <c r="E13" s="19">
        <v>25</v>
      </c>
    </row>
    <row r="14" spans="1:17" s="14" customFormat="1">
      <c r="A14" s="18" t="s">
        <v>17</v>
      </c>
      <c r="B14" s="19">
        <v>375</v>
      </c>
      <c r="C14" s="19">
        <v>20</v>
      </c>
      <c r="D14" s="20">
        <v>5.33E-2</v>
      </c>
      <c r="E14" s="19">
        <v>15</v>
      </c>
    </row>
    <row r="15" spans="1:17" s="14" customFormat="1">
      <c r="A15" s="18" t="s">
        <v>18</v>
      </c>
      <c r="B15" s="19">
        <v>686</v>
      </c>
      <c r="C15" s="19">
        <v>26</v>
      </c>
      <c r="D15" s="20">
        <v>3.7900000000000003E-2</v>
      </c>
      <c r="E15" s="19">
        <v>24</v>
      </c>
    </row>
    <row r="16" spans="1:17" s="14" customFormat="1">
      <c r="A16" s="18" t="s">
        <v>19</v>
      </c>
      <c r="B16" s="19">
        <v>471</v>
      </c>
      <c r="C16" s="19">
        <v>27</v>
      </c>
      <c r="D16" s="20">
        <v>5.7299999999999997E-2</v>
      </c>
      <c r="E16" s="19">
        <v>20</v>
      </c>
    </row>
    <row r="17" spans="1:5" s="14" customFormat="1">
      <c r="A17" s="18" t="s">
        <v>20</v>
      </c>
      <c r="B17" s="19">
        <v>978</v>
      </c>
      <c r="C17" s="19">
        <v>60</v>
      </c>
      <c r="D17" s="20">
        <v>6.13E-2</v>
      </c>
      <c r="E17" s="19">
        <v>56</v>
      </c>
    </row>
    <row r="18" spans="1:5" s="14" customFormat="1">
      <c r="A18" s="18" t="s">
        <v>21</v>
      </c>
      <c r="B18" s="19">
        <v>382</v>
      </c>
      <c r="C18" s="19">
        <v>34</v>
      </c>
      <c r="D18" s="20">
        <v>8.8999999999999996E-2</v>
      </c>
      <c r="E18" s="19">
        <v>32</v>
      </c>
    </row>
    <row r="19" spans="1:5" s="14" customFormat="1">
      <c r="A19" s="18" t="s">
        <v>22</v>
      </c>
      <c r="B19" s="19">
        <v>1442</v>
      </c>
      <c r="C19" s="19">
        <v>76</v>
      </c>
      <c r="D19" s="20">
        <v>5.2699999999999997E-2</v>
      </c>
      <c r="E19" s="19">
        <v>74</v>
      </c>
    </row>
    <row r="20" spans="1:5" s="14" customFormat="1">
      <c r="A20" s="18" t="s">
        <v>23</v>
      </c>
      <c r="B20" s="19">
        <v>845</v>
      </c>
      <c r="C20" s="19">
        <v>51</v>
      </c>
      <c r="D20" s="20">
        <v>6.0400000000000002E-2</v>
      </c>
      <c r="E20" s="19">
        <v>50</v>
      </c>
    </row>
    <row r="21" spans="1:5" s="14" customFormat="1">
      <c r="A21" s="18" t="s">
        <v>24</v>
      </c>
      <c r="B21" s="19">
        <v>913</v>
      </c>
      <c r="C21" s="19">
        <v>58</v>
      </c>
      <c r="D21" s="20">
        <v>6.3500000000000001E-2</v>
      </c>
      <c r="E21" s="19">
        <v>55</v>
      </c>
    </row>
    <row r="22" spans="1:5" s="22" customFormat="1" ht="34.5" customHeight="1">
      <c r="A22" s="25" t="s">
        <v>245</v>
      </c>
      <c r="B22" s="23">
        <f>SUM(B7:B21)</f>
        <v>10714</v>
      </c>
      <c r="C22" s="23">
        <f>SUM(C7:C21)</f>
        <v>614</v>
      </c>
      <c r="D22" s="24">
        <f>C22/B22</f>
        <v>5.7308194885196936E-2</v>
      </c>
      <c r="E22" s="23">
        <f>SUM(E7:E21)</f>
        <v>560</v>
      </c>
    </row>
    <row r="23" spans="1:5" s="14" customFormat="1">
      <c r="A23" s="18" t="s">
        <v>25</v>
      </c>
      <c r="B23" s="19">
        <v>736</v>
      </c>
      <c r="C23" s="19">
        <v>28</v>
      </c>
      <c r="D23" s="20">
        <v>3.7999999999999999E-2</v>
      </c>
      <c r="E23" s="19">
        <v>25</v>
      </c>
    </row>
    <row r="24" spans="1:5" s="14" customFormat="1">
      <c r="A24" s="18" t="s">
        <v>26</v>
      </c>
      <c r="B24" s="19">
        <v>713</v>
      </c>
      <c r="C24" s="19">
        <v>42</v>
      </c>
      <c r="D24" s="20">
        <v>5.8900000000000001E-2</v>
      </c>
      <c r="E24" s="19">
        <v>41</v>
      </c>
    </row>
    <row r="25" spans="1:5" s="14" customFormat="1">
      <c r="A25" s="18" t="s">
        <v>27</v>
      </c>
      <c r="B25" s="19">
        <v>930</v>
      </c>
      <c r="C25" s="19">
        <v>20</v>
      </c>
      <c r="D25" s="20">
        <v>2.1499999999999998E-2</v>
      </c>
      <c r="E25" s="19">
        <v>19</v>
      </c>
    </row>
    <row r="26" spans="1:5" s="14" customFormat="1">
      <c r="A26" s="18" t="s">
        <v>28</v>
      </c>
      <c r="B26" s="19">
        <v>724</v>
      </c>
      <c r="C26" s="19">
        <v>32</v>
      </c>
      <c r="D26" s="20">
        <v>4.4200000000000003E-2</v>
      </c>
      <c r="E26" s="19">
        <v>27</v>
      </c>
    </row>
    <row r="27" spans="1:5" s="14" customFormat="1">
      <c r="A27" s="18" t="s">
        <v>29</v>
      </c>
      <c r="B27" s="19">
        <v>881</v>
      </c>
      <c r="C27" s="19">
        <v>23</v>
      </c>
      <c r="D27" s="20">
        <v>2.6100000000000002E-2</v>
      </c>
      <c r="E27" s="19">
        <v>22</v>
      </c>
    </row>
    <row r="28" spans="1:5" s="14" customFormat="1">
      <c r="A28" s="18" t="s">
        <v>30</v>
      </c>
      <c r="B28" s="19">
        <v>1183</v>
      </c>
      <c r="C28" s="19">
        <v>48</v>
      </c>
      <c r="D28" s="20">
        <v>4.0599999999999997E-2</v>
      </c>
      <c r="E28" s="19">
        <v>48</v>
      </c>
    </row>
    <row r="29" spans="1:5" s="14" customFormat="1">
      <c r="A29" s="18" t="s">
        <v>31</v>
      </c>
      <c r="B29" s="19">
        <v>1031</v>
      </c>
      <c r="C29" s="19">
        <v>46</v>
      </c>
      <c r="D29" s="20">
        <v>4.4600000000000001E-2</v>
      </c>
      <c r="E29" s="19">
        <v>43</v>
      </c>
    </row>
    <row r="30" spans="1:5" s="14" customFormat="1">
      <c r="A30" s="18" t="s">
        <v>32</v>
      </c>
      <c r="B30" s="19">
        <v>956</v>
      </c>
      <c r="C30" s="19">
        <v>40</v>
      </c>
      <c r="D30" s="20">
        <v>4.1799999999999997E-2</v>
      </c>
      <c r="E30" s="19">
        <v>39</v>
      </c>
    </row>
    <row r="31" spans="1:5" s="14" customFormat="1">
      <c r="A31" s="18" t="s">
        <v>33</v>
      </c>
      <c r="B31" s="19">
        <v>719</v>
      </c>
      <c r="C31" s="19">
        <v>34</v>
      </c>
      <c r="D31" s="20">
        <v>4.7300000000000002E-2</v>
      </c>
      <c r="E31" s="19">
        <v>31</v>
      </c>
    </row>
    <row r="32" spans="1:5" s="14" customFormat="1">
      <c r="A32" s="18" t="s">
        <v>34</v>
      </c>
      <c r="B32" s="19">
        <v>1124</v>
      </c>
      <c r="C32" s="19">
        <v>24</v>
      </c>
      <c r="D32" s="20">
        <v>2.1399999999999999E-2</v>
      </c>
      <c r="E32" s="19">
        <v>24</v>
      </c>
    </row>
    <row r="33" spans="1:5" s="14" customFormat="1">
      <c r="A33" s="18" t="s">
        <v>35</v>
      </c>
      <c r="B33" s="19">
        <v>983</v>
      </c>
      <c r="C33" s="19">
        <v>29</v>
      </c>
      <c r="D33" s="20">
        <v>2.9499999999999998E-2</v>
      </c>
      <c r="E33" s="19">
        <v>29</v>
      </c>
    </row>
    <row r="34" spans="1:5" s="14" customFormat="1">
      <c r="A34" s="18" t="s">
        <v>36</v>
      </c>
      <c r="B34" s="19">
        <v>989</v>
      </c>
      <c r="C34" s="19">
        <v>55</v>
      </c>
      <c r="D34" s="20">
        <v>5.5599999999999997E-2</v>
      </c>
      <c r="E34" s="19">
        <v>52</v>
      </c>
    </row>
    <row r="35" spans="1:5" s="14" customFormat="1">
      <c r="A35" s="18" t="s">
        <v>37</v>
      </c>
      <c r="B35" s="19">
        <v>718</v>
      </c>
      <c r="C35" s="19">
        <v>34</v>
      </c>
      <c r="D35" s="20">
        <v>4.7399999999999998E-2</v>
      </c>
      <c r="E35" s="19">
        <v>32</v>
      </c>
    </row>
    <row r="36" spans="1:5" s="14" customFormat="1">
      <c r="A36" s="18" t="s">
        <v>38</v>
      </c>
      <c r="B36" s="19">
        <v>1065</v>
      </c>
      <c r="C36" s="19">
        <v>19</v>
      </c>
      <c r="D36" s="20">
        <v>1.78E-2</v>
      </c>
      <c r="E36" s="19">
        <v>18</v>
      </c>
    </row>
    <row r="37" spans="1:5" s="14" customFormat="1">
      <c r="A37" s="18" t="s">
        <v>39</v>
      </c>
      <c r="B37" s="19">
        <v>908</v>
      </c>
      <c r="C37" s="19">
        <v>34</v>
      </c>
      <c r="D37" s="20">
        <v>3.7400000000000003E-2</v>
      </c>
      <c r="E37" s="19">
        <v>32</v>
      </c>
    </row>
    <row r="38" spans="1:5" s="14" customFormat="1">
      <c r="A38" s="18" t="s">
        <v>40</v>
      </c>
      <c r="B38" s="19">
        <v>1160</v>
      </c>
      <c r="C38" s="19">
        <v>30</v>
      </c>
      <c r="D38" s="20">
        <v>2.5899999999999999E-2</v>
      </c>
      <c r="E38" s="19">
        <v>29</v>
      </c>
    </row>
    <row r="39" spans="1:5" s="14" customFormat="1">
      <c r="A39" s="18" t="s">
        <v>41</v>
      </c>
      <c r="B39" s="19">
        <v>920</v>
      </c>
      <c r="C39" s="19">
        <v>32</v>
      </c>
      <c r="D39" s="20">
        <v>3.4799999999999998E-2</v>
      </c>
      <c r="E39" s="19">
        <v>31</v>
      </c>
    </row>
    <row r="40" spans="1:5" s="14" customFormat="1">
      <c r="A40" s="18" t="s">
        <v>42</v>
      </c>
      <c r="B40" s="19">
        <v>767</v>
      </c>
      <c r="C40" s="19">
        <v>23</v>
      </c>
      <c r="D40" s="20">
        <v>0.03</v>
      </c>
      <c r="E40" s="19">
        <v>22</v>
      </c>
    </row>
    <row r="41" spans="1:5" s="14" customFormat="1">
      <c r="A41" s="18" t="s">
        <v>43</v>
      </c>
      <c r="B41" s="19">
        <v>1515</v>
      </c>
      <c r="C41" s="19">
        <v>55</v>
      </c>
      <c r="D41" s="20">
        <v>3.6299999999999999E-2</v>
      </c>
      <c r="E41" s="19">
        <v>50</v>
      </c>
    </row>
    <row r="42" spans="1:5" s="14" customFormat="1">
      <c r="A42" s="18" t="s">
        <v>44</v>
      </c>
      <c r="B42" s="19">
        <v>948</v>
      </c>
      <c r="C42" s="19">
        <v>21</v>
      </c>
      <c r="D42" s="20">
        <v>2.2200000000000001E-2</v>
      </c>
      <c r="E42" s="19">
        <v>18</v>
      </c>
    </row>
    <row r="43" spans="1:5" s="14" customFormat="1">
      <c r="A43" s="18" t="s">
        <v>45</v>
      </c>
      <c r="B43" s="19">
        <v>1636</v>
      </c>
      <c r="C43" s="19">
        <v>47</v>
      </c>
      <c r="D43" s="20">
        <v>2.87E-2</v>
      </c>
      <c r="E43" s="19">
        <v>42</v>
      </c>
    </row>
    <row r="44" spans="1:5" s="22" customFormat="1" ht="34.5" customHeight="1">
      <c r="A44" s="25" t="s">
        <v>246</v>
      </c>
      <c r="B44" s="23">
        <f>SUM(B23:B43)</f>
        <v>20606</v>
      </c>
      <c r="C44" s="23">
        <f>SUM(C23:C43)</f>
        <v>716</v>
      </c>
      <c r="D44" s="24">
        <f>C44/B44</f>
        <v>3.4747161021061825E-2</v>
      </c>
      <c r="E44" s="23">
        <f>SUM(E23:E43)</f>
        <v>674</v>
      </c>
    </row>
    <row r="45" spans="1:5" s="14" customFormat="1">
      <c r="A45" s="18" t="s">
        <v>46</v>
      </c>
      <c r="B45" s="19">
        <v>984</v>
      </c>
      <c r="C45" s="19">
        <v>39</v>
      </c>
      <c r="D45" s="20">
        <v>3.9600000000000003E-2</v>
      </c>
      <c r="E45" s="19">
        <v>39</v>
      </c>
    </row>
    <row r="46" spans="1:5" s="14" customFormat="1">
      <c r="A46" s="18" t="s">
        <v>47</v>
      </c>
      <c r="B46" s="19">
        <v>2008</v>
      </c>
      <c r="C46" s="19">
        <v>37</v>
      </c>
      <c r="D46" s="20">
        <v>1.84E-2</v>
      </c>
      <c r="E46" s="19">
        <v>34</v>
      </c>
    </row>
    <row r="47" spans="1:5" s="14" customFormat="1">
      <c r="A47" s="18" t="s">
        <v>48</v>
      </c>
      <c r="B47" s="19">
        <v>2076</v>
      </c>
      <c r="C47" s="19">
        <v>36</v>
      </c>
      <c r="D47" s="20">
        <v>1.7299999999999999E-2</v>
      </c>
      <c r="E47" s="19">
        <v>34</v>
      </c>
    </row>
    <row r="48" spans="1:5" s="14" customFormat="1">
      <c r="A48" s="18" t="s">
        <v>49</v>
      </c>
      <c r="B48" s="19">
        <v>1443</v>
      </c>
      <c r="C48" s="19">
        <v>54</v>
      </c>
      <c r="D48" s="20">
        <v>3.7400000000000003E-2</v>
      </c>
      <c r="E48" s="19">
        <v>50</v>
      </c>
    </row>
    <row r="49" spans="1:5" s="14" customFormat="1">
      <c r="A49" s="18" t="s">
        <v>50</v>
      </c>
      <c r="B49" s="19">
        <v>1307</v>
      </c>
      <c r="C49" s="19">
        <v>22</v>
      </c>
      <c r="D49" s="20">
        <v>1.6799999999999999E-2</v>
      </c>
      <c r="E49" s="19">
        <v>22</v>
      </c>
    </row>
    <row r="50" spans="1:5" s="14" customFormat="1">
      <c r="A50" s="18" t="s">
        <v>51</v>
      </c>
      <c r="B50" s="19">
        <v>870</v>
      </c>
      <c r="C50" s="19">
        <v>9</v>
      </c>
      <c r="D50" s="20">
        <v>1.03E-2</v>
      </c>
      <c r="E50" s="19">
        <v>9</v>
      </c>
    </row>
    <row r="51" spans="1:5" s="22" customFormat="1" ht="34.5" customHeight="1">
      <c r="A51" s="25" t="s">
        <v>247</v>
      </c>
      <c r="B51" s="23">
        <f>SUM(B45:B50)</f>
        <v>8688</v>
      </c>
      <c r="C51" s="23">
        <f>SUM(C45:C50)</f>
        <v>197</v>
      </c>
      <c r="D51" s="24">
        <f>C51/B51</f>
        <v>2.2674953959484347E-2</v>
      </c>
      <c r="E51" s="23">
        <f>SUM(E45:E50)</f>
        <v>188</v>
      </c>
    </row>
    <row r="52" spans="1:5" s="14" customFormat="1">
      <c r="A52" s="18" t="s">
        <v>52</v>
      </c>
      <c r="B52" s="19">
        <v>613</v>
      </c>
      <c r="C52" s="19">
        <v>11</v>
      </c>
      <c r="D52" s="20">
        <v>1.7899999999999999E-2</v>
      </c>
      <c r="E52" s="19">
        <v>8</v>
      </c>
    </row>
    <row r="53" spans="1:5" s="14" customFormat="1">
      <c r="A53" s="18" t="s">
        <v>53</v>
      </c>
      <c r="B53" s="19">
        <v>674</v>
      </c>
      <c r="C53" s="19">
        <v>16</v>
      </c>
      <c r="D53" s="20">
        <v>2.3699999999999999E-2</v>
      </c>
      <c r="E53" s="19">
        <v>14</v>
      </c>
    </row>
    <row r="54" spans="1:5" s="22" customFormat="1" ht="34.5" customHeight="1">
      <c r="A54" s="25" t="s">
        <v>248</v>
      </c>
      <c r="B54" s="23">
        <f>SUM(B52:B53)</f>
        <v>1287</v>
      </c>
      <c r="C54" s="23">
        <f>SUM(C52:C53)</f>
        <v>27</v>
      </c>
      <c r="D54" s="24">
        <f>C54/B54</f>
        <v>2.097902097902098E-2</v>
      </c>
      <c r="E54" s="23">
        <f>SUM(E52:E53)</f>
        <v>22</v>
      </c>
    </row>
    <row r="55" spans="1:5" s="14" customFormat="1">
      <c r="A55" s="18" t="s">
        <v>54</v>
      </c>
      <c r="B55" s="19">
        <v>1240</v>
      </c>
      <c r="C55" s="19">
        <v>29</v>
      </c>
      <c r="D55" s="20">
        <v>2.3400000000000001E-2</v>
      </c>
      <c r="E55" s="19">
        <v>24</v>
      </c>
    </row>
    <row r="56" spans="1:5" s="22" customFormat="1" ht="34.5" customHeight="1">
      <c r="A56" s="25" t="s">
        <v>249</v>
      </c>
      <c r="B56" s="23">
        <f>SUM(B55:B55)</f>
        <v>1240</v>
      </c>
      <c r="C56" s="23">
        <f>SUM(C55:C55)</f>
        <v>29</v>
      </c>
      <c r="D56" s="24">
        <f>C56/B56</f>
        <v>2.3387096774193549E-2</v>
      </c>
      <c r="E56" s="23">
        <f>SUM(E55:E55)</f>
        <v>24</v>
      </c>
    </row>
    <row r="57" spans="1:5" s="14" customFormat="1">
      <c r="A57" s="18" t="s">
        <v>55</v>
      </c>
      <c r="B57" s="19">
        <v>1370</v>
      </c>
      <c r="C57" s="19">
        <v>52</v>
      </c>
      <c r="D57" s="20">
        <v>3.7999999999999999E-2</v>
      </c>
      <c r="E57" s="19">
        <v>47</v>
      </c>
    </row>
    <row r="58" spans="1:5" s="14" customFormat="1">
      <c r="A58" s="18" t="s">
        <v>56</v>
      </c>
      <c r="B58" s="19">
        <v>1149</v>
      </c>
      <c r="C58" s="19">
        <v>26</v>
      </c>
      <c r="D58" s="20">
        <v>2.2599999999999999E-2</v>
      </c>
      <c r="E58" s="19">
        <v>21</v>
      </c>
    </row>
    <row r="59" spans="1:5" s="14" customFormat="1">
      <c r="A59" s="18" t="s">
        <v>57</v>
      </c>
      <c r="B59" s="19">
        <v>1031</v>
      </c>
      <c r="C59" s="19">
        <v>31</v>
      </c>
      <c r="D59" s="20">
        <v>3.0099999999999998E-2</v>
      </c>
      <c r="E59" s="19">
        <v>27</v>
      </c>
    </row>
    <row r="60" spans="1:5" s="14" customFormat="1">
      <c r="A60" s="18" t="s">
        <v>58</v>
      </c>
      <c r="B60" s="19">
        <v>808</v>
      </c>
      <c r="C60" s="19">
        <v>20</v>
      </c>
      <c r="D60" s="20">
        <v>2.4799999999999999E-2</v>
      </c>
      <c r="E60" s="19">
        <v>19</v>
      </c>
    </row>
    <row r="61" spans="1:5" s="14" customFormat="1">
      <c r="A61" s="18" t="s">
        <v>59</v>
      </c>
      <c r="B61" s="19">
        <v>1026</v>
      </c>
      <c r="C61" s="19">
        <v>21</v>
      </c>
      <c r="D61" s="20">
        <v>2.0500000000000001E-2</v>
      </c>
      <c r="E61" s="19">
        <v>21</v>
      </c>
    </row>
    <row r="62" spans="1:5" s="14" customFormat="1">
      <c r="A62" s="18" t="s">
        <v>60</v>
      </c>
      <c r="B62" s="19">
        <v>853</v>
      </c>
      <c r="C62" s="19">
        <v>24</v>
      </c>
      <c r="D62" s="20">
        <v>2.81E-2</v>
      </c>
      <c r="E62" s="19">
        <v>23</v>
      </c>
    </row>
    <row r="63" spans="1:5" s="14" customFormat="1">
      <c r="A63" s="18" t="s">
        <v>61</v>
      </c>
      <c r="B63" s="19">
        <v>2109</v>
      </c>
      <c r="C63" s="19">
        <v>40</v>
      </c>
      <c r="D63" s="20">
        <v>1.9E-2</v>
      </c>
      <c r="E63" s="19">
        <v>35</v>
      </c>
    </row>
    <row r="64" spans="1:5" s="14" customFormat="1">
      <c r="A64" s="18" t="s">
        <v>62</v>
      </c>
      <c r="B64" s="19">
        <v>937</v>
      </c>
      <c r="C64" s="19">
        <v>22</v>
      </c>
      <c r="D64" s="20">
        <v>2.35E-2</v>
      </c>
      <c r="E64" s="19">
        <v>22</v>
      </c>
    </row>
    <row r="65" spans="1:5" s="14" customFormat="1">
      <c r="A65" s="18" t="s">
        <v>63</v>
      </c>
      <c r="B65" s="19">
        <v>907</v>
      </c>
      <c r="C65" s="19">
        <v>19</v>
      </c>
      <c r="D65" s="20">
        <v>2.0899999999999998E-2</v>
      </c>
      <c r="E65" s="19">
        <v>17</v>
      </c>
    </row>
    <row r="66" spans="1:5" s="14" customFormat="1">
      <c r="A66" s="18" t="s">
        <v>64</v>
      </c>
      <c r="B66" s="19">
        <v>1054</v>
      </c>
      <c r="C66" s="19">
        <v>24</v>
      </c>
      <c r="D66" s="20">
        <v>2.2800000000000001E-2</v>
      </c>
      <c r="E66" s="19">
        <v>22</v>
      </c>
    </row>
    <row r="67" spans="1:5" s="22" customFormat="1" ht="34.5" customHeight="1">
      <c r="A67" s="25" t="s">
        <v>250</v>
      </c>
      <c r="B67" s="23">
        <f>SUM(B57:B66)</f>
        <v>11244</v>
      </c>
      <c r="C67" s="23">
        <f>SUM(C57:C66)</f>
        <v>279</v>
      </c>
      <c r="D67" s="24">
        <f>C67/B67</f>
        <v>2.4813233724653147E-2</v>
      </c>
      <c r="E67" s="23">
        <f>SUM(E57:E66)</f>
        <v>254</v>
      </c>
    </row>
    <row r="68" spans="1:5" s="14" customFormat="1">
      <c r="A68" s="18" t="s">
        <v>65</v>
      </c>
      <c r="B68" s="19">
        <v>954</v>
      </c>
      <c r="C68" s="19">
        <v>38</v>
      </c>
      <c r="D68" s="20">
        <v>3.9800000000000002E-2</v>
      </c>
      <c r="E68" s="19">
        <v>38</v>
      </c>
    </row>
    <row r="69" spans="1:5" s="14" customFormat="1">
      <c r="A69" s="18" t="s">
        <v>66</v>
      </c>
      <c r="B69" s="19">
        <v>615</v>
      </c>
      <c r="C69" s="19">
        <v>23</v>
      </c>
      <c r="D69" s="20">
        <v>3.7400000000000003E-2</v>
      </c>
      <c r="E69" s="19">
        <v>20</v>
      </c>
    </row>
    <row r="70" spans="1:5" s="14" customFormat="1">
      <c r="A70" s="18" t="s">
        <v>67</v>
      </c>
      <c r="B70" s="19">
        <v>791</v>
      </c>
      <c r="C70" s="19">
        <v>41</v>
      </c>
      <c r="D70" s="20">
        <v>5.1799999999999999E-2</v>
      </c>
      <c r="E70" s="19">
        <v>40</v>
      </c>
    </row>
    <row r="71" spans="1:5" s="14" customFormat="1">
      <c r="A71" s="18" t="s">
        <v>68</v>
      </c>
      <c r="B71" s="19">
        <v>865</v>
      </c>
      <c r="C71" s="19">
        <v>29</v>
      </c>
      <c r="D71" s="20">
        <v>3.3500000000000002E-2</v>
      </c>
      <c r="E71" s="19">
        <v>28</v>
      </c>
    </row>
    <row r="72" spans="1:5" s="14" customFormat="1">
      <c r="A72" s="18" t="s">
        <v>69</v>
      </c>
      <c r="B72" s="19">
        <v>335</v>
      </c>
      <c r="C72" s="19">
        <v>10</v>
      </c>
      <c r="D72" s="20">
        <v>2.9899999999999999E-2</v>
      </c>
      <c r="E72" s="19">
        <v>10</v>
      </c>
    </row>
    <row r="73" spans="1:5" s="14" customFormat="1">
      <c r="A73" s="18" t="s">
        <v>70</v>
      </c>
      <c r="B73" s="19">
        <v>485</v>
      </c>
      <c r="C73" s="19">
        <v>23</v>
      </c>
      <c r="D73" s="20">
        <v>4.7399999999999998E-2</v>
      </c>
      <c r="E73" s="19">
        <v>19</v>
      </c>
    </row>
    <row r="74" spans="1:5" s="14" customFormat="1">
      <c r="A74" s="18" t="s">
        <v>71</v>
      </c>
      <c r="B74" s="19">
        <v>1118</v>
      </c>
      <c r="C74" s="19">
        <v>65</v>
      </c>
      <c r="D74" s="20">
        <v>5.8099999999999999E-2</v>
      </c>
      <c r="E74" s="19">
        <v>56</v>
      </c>
    </row>
    <row r="75" spans="1:5" s="14" customFormat="1">
      <c r="A75" s="18" t="s">
        <v>72</v>
      </c>
      <c r="B75" s="19">
        <v>700</v>
      </c>
      <c r="C75" s="19">
        <v>39</v>
      </c>
      <c r="D75" s="20">
        <v>5.57E-2</v>
      </c>
      <c r="E75" s="19">
        <v>37</v>
      </c>
    </row>
    <row r="76" spans="1:5" s="14" customFormat="1">
      <c r="A76" s="18" t="s">
        <v>73</v>
      </c>
      <c r="B76" s="19">
        <v>685</v>
      </c>
      <c r="C76" s="19">
        <v>18</v>
      </c>
      <c r="D76" s="20">
        <v>2.63E-2</v>
      </c>
      <c r="E76" s="19">
        <v>17</v>
      </c>
    </row>
    <row r="77" spans="1:5" s="14" customFormat="1">
      <c r="A77" s="18" t="s">
        <v>74</v>
      </c>
      <c r="B77" s="19">
        <v>927</v>
      </c>
      <c r="C77" s="19">
        <v>34</v>
      </c>
      <c r="D77" s="20">
        <v>3.6700000000000003E-2</v>
      </c>
      <c r="E77" s="19">
        <v>32</v>
      </c>
    </row>
    <row r="78" spans="1:5" s="14" customFormat="1">
      <c r="A78" s="18" t="s">
        <v>75</v>
      </c>
      <c r="B78" s="19">
        <v>868</v>
      </c>
      <c r="C78" s="19">
        <v>51</v>
      </c>
      <c r="D78" s="20">
        <v>5.8799999999999998E-2</v>
      </c>
      <c r="E78" s="19">
        <v>49</v>
      </c>
    </row>
    <row r="79" spans="1:5" s="14" customFormat="1">
      <c r="A79" s="18" t="s">
        <v>76</v>
      </c>
      <c r="B79" s="19">
        <v>401</v>
      </c>
      <c r="C79" s="19">
        <v>20</v>
      </c>
      <c r="D79" s="20">
        <v>4.99E-2</v>
      </c>
      <c r="E79" s="19">
        <v>18</v>
      </c>
    </row>
    <row r="80" spans="1:5" s="14" customFormat="1">
      <c r="A80" s="18" t="s">
        <v>77</v>
      </c>
      <c r="B80" s="19">
        <v>433</v>
      </c>
      <c r="C80" s="19">
        <v>15</v>
      </c>
      <c r="D80" s="20">
        <v>3.4599999999999999E-2</v>
      </c>
      <c r="E80" s="19">
        <v>15</v>
      </c>
    </row>
    <row r="81" spans="1:5" s="14" customFormat="1">
      <c r="A81" s="18" t="s">
        <v>78</v>
      </c>
      <c r="B81" s="19">
        <v>769</v>
      </c>
      <c r="C81" s="19">
        <v>30</v>
      </c>
      <c r="D81" s="20">
        <v>3.9E-2</v>
      </c>
      <c r="E81" s="19">
        <v>26</v>
      </c>
    </row>
    <row r="82" spans="1:5" s="14" customFormat="1">
      <c r="A82" s="18" t="s">
        <v>79</v>
      </c>
      <c r="B82" s="19">
        <v>759</v>
      </c>
      <c r="C82" s="19">
        <v>31</v>
      </c>
      <c r="D82" s="20">
        <v>4.0800000000000003E-2</v>
      </c>
      <c r="E82" s="19">
        <v>31</v>
      </c>
    </row>
    <row r="83" spans="1:5" s="14" customFormat="1">
      <c r="A83" s="18" t="s">
        <v>80</v>
      </c>
      <c r="B83" s="19">
        <v>955</v>
      </c>
      <c r="C83" s="19">
        <v>24</v>
      </c>
      <c r="D83" s="20">
        <v>2.5100000000000001E-2</v>
      </c>
      <c r="E83" s="19">
        <v>21</v>
      </c>
    </row>
    <row r="84" spans="1:5" s="14" customFormat="1">
      <c r="A84" s="18" t="s">
        <v>81</v>
      </c>
      <c r="B84" s="19">
        <v>654</v>
      </c>
      <c r="C84" s="19">
        <v>25</v>
      </c>
      <c r="D84" s="20">
        <v>3.8199999999999998E-2</v>
      </c>
      <c r="E84" s="19">
        <v>24</v>
      </c>
    </row>
    <row r="85" spans="1:5" s="14" customFormat="1">
      <c r="A85" s="18" t="s">
        <v>82</v>
      </c>
      <c r="B85" s="19">
        <v>1399</v>
      </c>
      <c r="C85" s="19">
        <v>51</v>
      </c>
      <c r="D85" s="20">
        <v>3.6499999999999998E-2</v>
      </c>
      <c r="E85" s="19">
        <v>43</v>
      </c>
    </row>
    <row r="86" spans="1:5" s="14" customFormat="1">
      <c r="A86" s="18" t="s">
        <v>83</v>
      </c>
      <c r="B86" s="19">
        <v>411</v>
      </c>
      <c r="C86" s="19">
        <v>16</v>
      </c>
      <c r="D86" s="20">
        <v>3.8899999999999997E-2</v>
      </c>
      <c r="E86" s="19">
        <v>15</v>
      </c>
    </row>
    <row r="87" spans="1:5" s="14" customFormat="1">
      <c r="A87" s="18" t="s">
        <v>84</v>
      </c>
      <c r="B87" s="19">
        <v>966</v>
      </c>
      <c r="C87" s="19">
        <v>35</v>
      </c>
      <c r="D87" s="20">
        <v>3.6200000000000003E-2</v>
      </c>
      <c r="E87" s="19">
        <v>33</v>
      </c>
    </row>
    <row r="88" spans="1:5" s="14" customFormat="1">
      <c r="A88" s="18" t="s">
        <v>85</v>
      </c>
      <c r="B88" s="19">
        <v>599</v>
      </c>
      <c r="C88" s="19">
        <v>20</v>
      </c>
      <c r="D88" s="20">
        <v>3.3399999999999999E-2</v>
      </c>
      <c r="E88" s="19">
        <v>19</v>
      </c>
    </row>
    <row r="89" spans="1:5" s="14" customFormat="1">
      <c r="A89" s="18" t="s">
        <v>86</v>
      </c>
      <c r="B89" s="19">
        <v>691</v>
      </c>
      <c r="C89" s="19">
        <v>24</v>
      </c>
      <c r="D89" s="20">
        <v>3.4700000000000002E-2</v>
      </c>
      <c r="E89" s="19">
        <v>22</v>
      </c>
    </row>
    <row r="90" spans="1:5" s="14" customFormat="1">
      <c r="A90" s="18" t="s">
        <v>87</v>
      </c>
      <c r="B90" s="19">
        <v>565</v>
      </c>
      <c r="C90" s="19">
        <v>27</v>
      </c>
      <c r="D90" s="20">
        <v>4.7800000000000002E-2</v>
      </c>
      <c r="E90" s="19">
        <v>23</v>
      </c>
    </row>
    <row r="91" spans="1:5" s="14" customFormat="1">
      <c r="A91" s="18" t="s">
        <v>88</v>
      </c>
      <c r="B91" s="19">
        <v>787</v>
      </c>
      <c r="C91" s="19">
        <v>29</v>
      </c>
      <c r="D91" s="20">
        <v>3.6799999999999999E-2</v>
      </c>
      <c r="E91" s="19">
        <v>25</v>
      </c>
    </row>
    <row r="92" spans="1:5" s="14" customFormat="1">
      <c r="A92" s="18" t="s">
        <v>89</v>
      </c>
      <c r="B92" s="19">
        <v>682</v>
      </c>
      <c r="C92" s="19">
        <v>13</v>
      </c>
      <c r="D92" s="20">
        <v>1.9099999999999999E-2</v>
      </c>
      <c r="E92" s="19">
        <v>12</v>
      </c>
    </row>
    <row r="93" spans="1:5" s="14" customFormat="1">
      <c r="A93" s="18" t="s">
        <v>90</v>
      </c>
      <c r="B93" s="19">
        <v>631</v>
      </c>
      <c r="C93" s="19">
        <v>33</v>
      </c>
      <c r="D93" s="20">
        <v>5.2299999999999999E-2</v>
      </c>
      <c r="E93" s="19">
        <v>29</v>
      </c>
    </row>
    <row r="94" spans="1:5" s="14" customFormat="1">
      <c r="A94" s="18" t="s">
        <v>91</v>
      </c>
      <c r="B94" s="19">
        <v>830</v>
      </c>
      <c r="C94" s="19">
        <v>14</v>
      </c>
      <c r="D94" s="20">
        <v>1.6899999999999998E-2</v>
      </c>
      <c r="E94" s="19">
        <v>12</v>
      </c>
    </row>
    <row r="95" spans="1:5" s="14" customFormat="1">
      <c r="A95" s="18" t="s">
        <v>92</v>
      </c>
      <c r="B95" s="19">
        <v>1568</v>
      </c>
      <c r="C95" s="19">
        <v>50</v>
      </c>
      <c r="D95" s="20">
        <v>3.1899999999999998E-2</v>
      </c>
      <c r="E95" s="19">
        <v>45</v>
      </c>
    </row>
    <row r="96" spans="1:5" s="14" customFormat="1">
      <c r="A96" s="18" t="s">
        <v>93</v>
      </c>
      <c r="B96" s="19">
        <v>703</v>
      </c>
      <c r="C96" s="19">
        <v>17</v>
      </c>
      <c r="D96" s="20">
        <v>2.4199999999999999E-2</v>
      </c>
      <c r="E96" s="19">
        <v>17</v>
      </c>
    </row>
    <row r="97" spans="1:5" s="14" customFormat="1">
      <c r="A97" s="18" t="s">
        <v>94</v>
      </c>
      <c r="B97" s="19">
        <v>994</v>
      </c>
      <c r="C97" s="19">
        <v>15</v>
      </c>
      <c r="D97" s="20">
        <v>1.5100000000000001E-2</v>
      </c>
      <c r="E97" s="19">
        <v>13</v>
      </c>
    </row>
    <row r="98" spans="1:5" s="14" customFormat="1">
      <c r="A98" s="18" t="s">
        <v>95</v>
      </c>
      <c r="B98" s="19">
        <v>639</v>
      </c>
      <c r="C98" s="19">
        <v>25</v>
      </c>
      <c r="D98" s="20">
        <v>3.9100000000000003E-2</v>
      </c>
      <c r="E98" s="19">
        <v>25</v>
      </c>
    </row>
    <row r="99" spans="1:5" s="14" customFormat="1">
      <c r="A99" s="18" t="s">
        <v>96</v>
      </c>
      <c r="B99" s="19">
        <v>1548</v>
      </c>
      <c r="C99" s="19">
        <v>30</v>
      </c>
      <c r="D99" s="20">
        <v>1.9400000000000001E-2</v>
      </c>
      <c r="E99" s="19">
        <v>28</v>
      </c>
    </row>
    <row r="100" spans="1:5" s="14" customFormat="1">
      <c r="A100" s="18" t="s">
        <v>97</v>
      </c>
      <c r="B100" s="19">
        <v>1263</v>
      </c>
      <c r="C100" s="19">
        <v>30</v>
      </c>
      <c r="D100" s="20">
        <v>2.3800000000000002E-2</v>
      </c>
      <c r="E100" s="19">
        <v>28</v>
      </c>
    </row>
    <row r="101" spans="1:5" s="14" customFormat="1">
      <c r="A101" s="18" t="s">
        <v>98</v>
      </c>
      <c r="B101" s="19">
        <v>986</v>
      </c>
      <c r="C101" s="19">
        <v>44</v>
      </c>
      <c r="D101" s="20">
        <v>4.4600000000000001E-2</v>
      </c>
      <c r="E101" s="19">
        <v>39</v>
      </c>
    </row>
    <row r="102" spans="1:5" s="14" customFormat="1">
      <c r="A102" s="18" t="s">
        <v>99</v>
      </c>
      <c r="B102" s="19">
        <v>1453</v>
      </c>
      <c r="C102" s="19">
        <v>25</v>
      </c>
      <c r="D102" s="20">
        <v>1.72E-2</v>
      </c>
      <c r="E102" s="19">
        <v>24</v>
      </c>
    </row>
    <row r="103" spans="1:5" s="22" customFormat="1" ht="34.5" customHeight="1">
      <c r="A103" s="25" t="s">
        <v>251</v>
      </c>
      <c r="B103" s="23">
        <f>SUM(B68:B102)</f>
        <v>29029</v>
      </c>
      <c r="C103" s="23">
        <f>SUM(C68:C102)</f>
        <v>1014</v>
      </c>
      <c r="D103" s="24">
        <f>C103/B103</f>
        <v>3.4930586654724587E-2</v>
      </c>
      <c r="E103" s="23">
        <f>SUM(E68:E102)</f>
        <v>933</v>
      </c>
    </row>
    <row r="104" spans="1:5" s="14" customFormat="1">
      <c r="A104" s="18" t="s">
        <v>100</v>
      </c>
      <c r="B104" s="19">
        <v>466</v>
      </c>
      <c r="C104" s="19">
        <v>67</v>
      </c>
      <c r="D104" s="20">
        <v>0.14380000000000001</v>
      </c>
      <c r="E104" s="19">
        <v>60</v>
      </c>
    </row>
    <row r="105" spans="1:5" s="14" customFormat="1">
      <c r="A105" s="18" t="s">
        <v>101</v>
      </c>
      <c r="B105" s="19">
        <v>532</v>
      </c>
      <c r="C105" s="19">
        <v>52</v>
      </c>
      <c r="D105" s="20">
        <v>9.7699999999999995E-2</v>
      </c>
      <c r="E105" s="19">
        <v>47</v>
      </c>
    </row>
    <row r="106" spans="1:5" s="14" customFormat="1">
      <c r="A106" s="18" t="s">
        <v>102</v>
      </c>
      <c r="B106" s="19">
        <v>513</v>
      </c>
      <c r="C106" s="19">
        <v>44</v>
      </c>
      <c r="D106" s="20">
        <v>8.5800000000000001E-2</v>
      </c>
      <c r="E106" s="19">
        <v>42</v>
      </c>
    </row>
    <row r="107" spans="1:5" s="14" customFormat="1">
      <c r="A107" s="18" t="s">
        <v>103</v>
      </c>
      <c r="B107" s="19">
        <v>692</v>
      </c>
      <c r="C107" s="19">
        <v>77</v>
      </c>
      <c r="D107" s="20">
        <v>0.1113</v>
      </c>
      <c r="E107" s="19">
        <v>74</v>
      </c>
    </row>
    <row r="108" spans="1:5" s="14" customFormat="1">
      <c r="A108" s="18" t="s">
        <v>104</v>
      </c>
      <c r="B108" s="19">
        <v>585</v>
      </c>
      <c r="C108" s="19">
        <v>62</v>
      </c>
      <c r="D108" s="20">
        <v>0.106</v>
      </c>
      <c r="E108" s="19">
        <v>61</v>
      </c>
    </row>
    <row r="109" spans="1:5" s="14" customFormat="1">
      <c r="A109" s="18" t="s">
        <v>105</v>
      </c>
      <c r="B109" s="19">
        <v>750</v>
      </c>
      <c r="C109" s="19">
        <v>34</v>
      </c>
      <c r="D109" s="20">
        <v>4.53E-2</v>
      </c>
      <c r="E109" s="19">
        <v>34</v>
      </c>
    </row>
    <row r="110" spans="1:5" s="14" customFormat="1">
      <c r="A110" s="18" t="s">
        <v>106</v>
      </c>
      <c r="B110" s="19">
        <v>747</v>
      </c>
      <c r="C110" s="19">
        <v>21</v>
      </c>
      <c r="D110" s="20">
        <v>2.81E-2</v>
      </c>
      <c r="E110" s="19">
        <v>20</v>
      </c>
    </row>
    <row r="111" spans="1:5" s="14" customFormat="1">
      <c r="A111" s="18" t="s">
        <v>107</v>
      </c>
      <c r="B111" s="19">
        <v>807</v>
      </c>
      <c r="C111" s="19">
        <v>39</v>
      </c>
      <c r="D111" s="20">
        <v>4.8300000000000003E-2</v>
      </c>
      <c r="E111" s="19">
        <v>36</v>
      </c>
    </row>
    <row r="112" spans="1:5" s="14" customFormat="1">
      <c r="A112" s="18" t="s">
        <v>108</v>
      </c>
      <c r="B112" s="19">
        <v>716</v>
      </c>
      <c r="C112" s="19">
        <v>49</v>
      </c>
      <c r="D112" s="20">
        <v>6.8400000000000002E-2</v>
      </c>
      <c r="E112" s="19">
        <v>49</v>
      </c>
    </row>
    <row r="113" spans="1:5" s="14" customFormat="1">
      <c r="A113" s="18" t="s">
        <v>109</v>
      </c>
      <c r="B113" s="19">
        <v>932</v>
      </c>
      <c r="C113" s="19">
        <v>49</v>
      </c>
      <c r="D113" s="20">
        <v>5.2600000000000001E-2</v>
      </c>
      <c r="E113" s="19">
        <v>48</v>
      </c>
    </row>
    <row r="114" spans="1:5" s="14" customFormat="1">
      <c r="A114" s="18" t="s">
        <v>110</v>
      </c>
      <c r="B114" s="19">
        <v>724</v>
      </c>
      <c r="C114" s="19">
        <v>54</v>
      </c>
      <c r="D114" s="20">
        <v>7.46E-2</v>
      </c>
      <c r="E114" s="19">
        <v>52</v>
      </c>
    </row>
    <row r="115" spans="1:5" s="14" customFormat="1">
      <c r="A115" s="18" t="s">
        <v>111</v>
      </c>
      <c r="B115" s="19">
        <v>315</v>
      </c>
      <c r="C115" s="19">
        <v>38</v>
      </c>
      <c r="D115" s="20">
        <v>0.1206</v>
      </c>
      <c r="E115" s="19">
        <v>37</v>
      </c>
    </row>
    <row r="116" spans="1:5" s="14" customFormat="1">
      <c r="A116" s="18" t="s">
        <v>112</v>
      </c>
      <c r="B116" s="19">
        <v>827</v>
      </c>
      <c r="C116" s="19">
        <v>88</v>
      </c>
      <c r="D116" s="20">
        <v>0.10639999999999999</v>
      </c>
      <c r="E116" s="19">
        <v>81</v>
      </c>
    </row>
    <row r="117" spans="1:5" s="14" customFormat="1">
      <c r="A117" s="18" t="s">
        <v>113</v>
      </c>
      <c r="B117" s="19">
        <v>1202</v>
      </c>
      <c r="C117" s="19">
        <v>64</v>
      </c>
      <c r="D117" s="20">
        <v>5.3199999999999997E-2</v>
      </c>
      <c r="E117" s="19">
        <v>60</v>
      </c>
    </row>
    <row r="118" spans="1:5" s="14" customFormat="1">
      <c r="A118" s="18" t="s">
        <v>114</v>
      </c>
      <c r="B118" s="19">
        <v>737</v>
      </c>
      <c r="C118" s="19">
        <v>38</v>
      </c>
      <c r="D118" s="20">
        <v>5.16E-2</v>
      </c>
      <c r="E118" s="19">
        <v>31</v>
      </c>
    </row>
    <row r="119" spans="1:5" s="14" customFormat="1">
      <c r="A119" s="18" t="s">
        <v>115</v>
      </c>
      <c r="B119" s="19">
        <v>871</v>
      </c>
      <c r="C119" s="19">
        <v>36</v>
      </c>
      <c r="D119" s="20">
        <v>4.1300000000000003E-2</v>
      </c>
      <c r="E119" s="19">
        <v>34</v>
      </c>
    </row>
    <row r="120" spans="1:5" s="14" customFormat="1">
      <c r="A120" s="18" t="s">
        <v>116</v>
      </c>
      <c r="B120" s="19">
        <v>838</v>
      </c>
      <c r="C120" s="19">
        <v>47</v>
      </c>
      <c r="D120" s="20">
        <v>5.6099999999999997E-2</v>
      </c>
      <c r="E120" s="19">
        <v>44</v>
      </c>
    </row>
    <row r="121" spans="1:5" s="14" customFormat="1">
      <c r="A121" s="18" t="s">
        <v>117</v>
      </c>
      <c r="B121" s="19">
        <v>872</v>
      </c>
      <c r="C121" s="19">
        <v>33</v>
      </c>
      <c r="D121" s="20">
        <v>3.78E-2</v>
      </c>
      <c r="E121" s="19">
        <v>31</v>
      </c>
    </row>
    <row r="122" spans="1:5" s="14" customFormat="1">
      <c r="A122" s="18" t="s">
        <v>118</v>
      </c>
      <c r="B122" s="19">
        <v>761</v>
      </c>
      <c r="C122" s="19">
        <v>34</v>
      </c>
      <c r="D122" s="20">
        <v>4.4699999999999997E-2</v>
      </c>
      <c r="E122" s="19">
        <v>33</v>
      </c>
    </row>
    <row r="123" spans="1:5" s="14" customFormat="1">
      <c r="A123" s="18" t="s">
        <v>119</v>
      </c>
      <c r="B123" s="19">
        <v>549</v>
      </c>
      <c r="C123" s="19">
        <v>31</v>
      </c>
      <c r="D123" s="20">
        <v>5.6500000000000002E-2</v>
      </c>
      <c r="E123" s="19">
        <v>30</v>
      </c>
    </row>
    <row r="124" spans="1:5" s="14" customFormat="1">
      <c r="A124" s="18" t="s">
        <v>120</v>
      </c>
      <c r="B124" s="19">
        <v>651</v>
      </c>
      <c r="C124" s="19">
        <v>29</v>
      </c>
      <c r="D124" s="20">
        <v>4.4499999999999998E-2</v>
      </c>
      <c r="E124" s="19">
        <v>25</v>
      </c>
    </row>
    <row r="125" spans="1:5" s="14" customFormat="1">
      <c r="A125" s="18" t="s">
        <v>121</v>
      </c>
      <c r="B125" s="19">
        <v>593</v>
      </c>
      <c r="C125" s="19">
        <v>22</v>
      </c>
      <c r="D125" s="20">
        <v>3.7100000000000001E-2</v>
      </c>
      <c r="E125" s="19">
        <v>20</v>
      </c>
    </row>
    <row r="126" spans="1:5" s="14" customFormat="1">
      <c r="A126" s="18" t="s">
        <v>122</v>
      </c>
      <c r="B126" s="19">
        <v>622</v>
      </c>
      <c r="C126" s="19">
        <v>33</v>
      </c>
      <c r="D126" s="20">
        <v>5.3100000000000001E-2</v>
      </c>
      <c r="E126" s="19">
        <v>30</v>
      </c>
    </row>
    <row r="127" spans="1:5" s="14" customFormat="1">
      <c r="A127" s="18" t="s">
        <v>123</v>
      </c>
      <c r="B127" s="19">
        <v>1674</v>
      </c>
      <c r="C127" s="19">
        <v>43</v>
      </c>
      <c r="D127" s="20">
        <v>2.5700000000000001E-2</v>
      </c>
      <c r="E127" s="19">
        <v>43</v>
      </c>
    </row>
    <row r="128" spans="1:5" s="14" customFormat="1">
      <c r="A128" s="18" t="s">
        <v>124</v>
      </c>
      <c r="B128" s="19">
        <v>901</v>
      </c>
      <c r="C128" s="19">
        <v>70</v>
      </c>
      <c r="D128" s="20">
        <v>7.7700000000000005E-2</v>
      </c>
      <c r="E128" s="19">
        <v>67</v>
      </c>
    </row>
    <row r="129" spans="1:5" s="14" customFormat="1">
      <c r="A129" s="18" t="s">
        <v>125</v>
      </c>
      <c r="B129" s="19">
        <v>510</v>
      </c>
      <c r="C129" s="19">
        <v>30</v>
      </c>
      <c r="D129" s="20">
        <v>5.8799999999999998E-2</v>
      </c>
      <c r="E129" s="19">
        <v>28</v>
      </c>
    </row>
    <row r="130" spans="1:5" s="14" customFormat="1">
      <c r="A130" s="18" t="s">
        <v>126</v>
      </c>
      <c r="B130" s="19">
        <v>590</v>
      </c>
      <c r="C130" s="19">
        <v>56</v>
      </c>
      <c r="D130" s="20">
        <v>9.4899999999999998E-2</v>
      </c>
      <c r="E130" s="19">
        <v>51</v>
      </c>
    </row>
    <row r="131" spans="1:5" s="14" customFormat="1">
      <c r="A131" s="18" t="s">
        <v>127</v>
      </c>
      <c r="B131" s="19">
        <v>574</v>
      </c>
      <c r="C131" s="19">
        <v>53</v>
      </c>
      <c r="D131" s="20">
        <v>9.2299999999999993E-2</v>
      </c>
      <c r="E131" s="19">
        <v>49</v>
      </c>
    </row>
    <row r="132" spans="1:5" s="14" customFormat="1">
      <c r="A132" s="18" t="s">
        <v>128</v>
      </c>
      <c r="B132" s="19">
        <v>469</v>
      </c>
      <c r="C132" s="19">
        <v>19</v>
      </c>
      <c r="D132" s="20">
        <v>4.0500000000000001E-2</v>
      </c>
      <c r="E132" s="19">
        <v>15</v>
      </c>
    </row>
    <row r="133" spans="1:5" s="14" customFormat="1">
      <c r="A133" s="18" t="s">
        <v>129</v>
      </c>
      <c r="B133" s="19">
        <v>422</v>
      </c>
      <c r="C133" s="19">
        <v>16</v>
      </c>
      <c r="D133" s="20">
        <v>3.7900000000000003E-2</v>
      </c>
      <c r="E133" s="19">
        <v>16</v>
      </c>
    </row>
    <row r="134" spans="1:5" s="14" customFormat="1">
      <c r="A134" s="18" t="s">
        <v>130</v>
      </c>
      <c r="B134" s="19">
        <v>484</v>
      </c>
      <c r="C134" s="19">
        <v>28</v>
      </c>
      <c r="D134" s="20">
        <v>5.79E-2</v>
      </c>
      <c r="E134" s="19">
        <v>27</v>
      </c>
    </row>
    <row r="135" spans="1:5" s="14" customFormat="1">
      <c r="A135" s="18" t="s">
        <v>131</v>
      </c>
      <c r="B135" s="19">
        <v>440</v>
      </c>
      <c r="C135" s="19">
        <v>29</v>
      </c>
      <c r="D135" s="20">
        <v>6.59E-2</v>
      </c>
      <c r="E135" s="19">
        <v>26</v>
      </c>
    </row>
    <row r="136" spans="1:5" s="14" customFormat="1">
      <c r="A136" s="18" t="s">
        <v>132</v>
      </c>
      <c r="B136" s="19">
        <v>387</v>
      </c>
      <c r="C136" s="19">
        <v>10</v>
      </c>
      <c r="D136" s="20">
        <v>2.58E-2</v>
      </c>
      <c r="E136" s="19">
        <v>10</v>
      </c>
    </row>
    <row r="137" spans="1:5" s="14" customFormat="1">
      <c r="A137" s="18" t="s">
        <v>133</v>
      </c>
      <c r="B137" s="19">
        <v>461</v>
      </c>
      <c r="C137" s="19">
        <v>26</v>
      </c>
      <c r="D137" s="20">
        <v>5.6399999999999999E-2</v>
      </c>
      <c r="E137" s="19">
        <v>25</v>
      </c>
    </row>
    <row r="138" spans="1:5" s="14" customFormat="1">
      <c r="A138" s="18" t="s">
        <v>134</v>
      </c>
      <c r="B138" s="19">
        <v>569</v>
      </c>
      <c r="C138" s="19">
        <v>39</v>
      </c>
      <c r="D138" s="20">
        <v>6.8500000000000005E-2</v>
      </c>
      <c r="E138" s="19">
        <v>36</v>
      </c>
    </row>
    <row r="139" spans="1:5" s="14" customFormat="1">
      <c r="A139" s="18" t="s">
        <v>135</v>
      </c>
      <c r="B139" s="19">
        <v>1046</v>
      </c>
      <c r="C139" s="19">
        <v>42</v>
      </c>
      <c r="D139" s="20">
        <v>4.02E-2</v>
      </c>
      <c r="E139" s="19">
        <v>37</v>
      </c>
    </row>
    <row r="140" spans="1:5" s="14" customFormat="1">
      <c r="A140" s="18" t="s">
        <v>136</v>
      </c>
      <c r="B140" s="19">
        <v>737</v>
      </c>
      <c r="C140" s="19">
        <v>43</v>
      </c>
      <c r="D140" s="20">
        <v>5.8299999999999998E-2</v>
      </c>
      <c r="E140" s="19">
        <v>43</v>
      </c>
    </row>
    <row r="141" spans="1:5" s="14" customFormat="1">
      <c r="A141" s="18" t="s">
        <v>137</v>
      </c>
      <c r="B141" s="19">
        <v>829</v>
      </c>
      <c r="C141" s="19">
        <v>18</v>
      </c>
      <c r="D141" s="20">
        <v>2.1700000000000001E-2</v>
      </c>
      <c r="E141" s="19">
        <v>18</v>
      </c>
    </row>
    <row r="142" spans="1:5" s="14" customFormat="1">
      <c r="A142" s="18" t="s">
        <v>138</v>
      </c>
      <c r="B142" s="19">
        <v>631</v>
      </c>
      <c r="C142" s="19">
        <v>22</v>
      </c>
      <c r="D142" s="20">
        <v>3.49E-2</v>
      </c>
      <c r="E142" s="19">
        <v>18</v>
      </c>
    </row>
    <row r="143" spans="1:5" s="14" customFormat="1">
      <c r="A143" s="18" t="s">
        <v>139</v>
      </c>
      <c r="B143" s="19">
        <v>480</v>
      </c>
      <c r="C143" s="19">
        <v>50</v>
      </c>
      <c r="D143" s="20">
        <v>0.1042</v>
      </c>
      <c r="E143" s="19">
        <v>46</v>
      </c>
    </row>
    <row r="144" spans="1:5" s="14" customFormat="1">
      <c r="A144" s="18" t="s">
        <v>140</v>
      </c>
      <c r="B144" s="19">
        <v>715</v>
      </c>
      <c r="C144" s="19">
        <v>63</v>
      </c>
      <c r="D144" s="20">
        <v>8.8099999999999998E-2</v>
      </c>
      <c r="E144" s="19">
        <v>58</v>
      </c>
    </row>
    <row r="145" spans="1:5" s="14" customFormat="1">
      <c r="A145" s="18" t="s">
        <v>141</v>
      </c>
      <c r="B145" s="19">
        <v>615</v>
      </c>
      <c r="C145" s="19">
        <v>32</v>
      </c>
      <c r="D145" s="20">
        <v>5.1999999999999998E-2</v>
      </c>
      <c r="E145" s="19">
        <v>32</v>
      </c>
    </row>
    <row r="146" spans="1:5" s="14" customFormat="1">
      <c r="A146" s="18" t="s">
        <v>142</v>
      </c>
      <c r="B146" s="19">
        <v>803</v>
      </c>
      <c r="C146" s="19">
        <v>41</v>
      </c>
      <c r="D146" s="20">
        <v>5.11E-2</v>
      </c>
      <c r="E146" s="19">
        <v>39</v>
      </c>
    </row>
    <row r="147" spans="1:5" s="14" customFormat="1">
      <c r="A147" s="18" t="s">
        <v>143</v>
      </c>
      <c r="B147" s="19">
        <v>778</v>
      </c>
      <c r="C147" s="19">
        <v>54</v>
      </c>
      <c r="D147" s="20">
        <v>6.9400000000000003E-2</v>
      </c>
      <c r="E147" s="19">
        <v>50</v>
      </c>
    </row>
    <row r="148" spans="1:5" s="14" customFormat="1">
      <c r="A148" s="18" t="s">
        <v>144</v>
      </c>
      <c r="B148" s="19">
        <v>419</v>
      </c>
      <c r="C148" s="19">
        <v>32</v>
      </c>
      <c r="D148" s="20">
        <v>7.6399999999999996E-2</v>
      </c>
      <c r="E148" s="19">
        <v>29</v>
      </c>
    </row>
    <row r="149" spans="1:5" s="14" customFormat="1">
      <c r="A149" s="18" t="s">
        <v>145</v>
      </c>
      <c r="B149" s="19">
        <v>463</v>
      </c>
      <c r="C149" s="19">
        <v>26</v>
      </c>
      <c r="D149" s="20">
        <v>5.62E-2</v>
      </c>
      <c r="E149" s="19">
        <v>23</v>
      </c>
    </row>
    <row r="150" spans="1:5" s="14" customFormat="1">
      <c r="A150" s="18" t="s">
        <v>146</v>
      </c>
      <c r="B150" s="19">
        <v>1656</v>
      </c>
      <c r="C150" s="19">
        <v>29</v>
      </c>
      <c r="D150" s="20">
        <v>1.7500000000000002E-2</v>
      </c>
      <c r="E150" s="19">
        <v>29</v>
      </c>
    </row>
    <row r="151" spans="1:5" s="14" customFormat="1">
      <c r="A151" s="18" t="s">
        <v>147</v>
      </c>
      <c r="B151" s="19">
        <v>1038</v>
      </c>
      <c r="C151" s="19">
        <v>75</v>
      </c>
      <c r="D151" s="20">
        <v>7.2300000000000003E-2</v>
      </c>
      <c r="E151" s="19">
        <v>70</v>
      </c>
    </row>
    <row r="152" spans="1:5" s="14" customFormat="1">
      <c r="A152" s="18" t="s">
        <v>148</v>
      </c>
      <c r="B152" s="19">
        <v>1112</v>
      </c>
      <c r="C152" s="19">
        <v>51</v>
      </c>
      <c r="D152" s="20">
        <v>4.5900000000000003E-2</v>
      </c>
      <c r="E152" s="19">
        <v>44</v>
      </c>
    </row>
    <row r="153" spans="1:5" s="14" customFormat="1">
      <c r="A153" s="18" t="s">
        <v>149</v>
      </c>
      <c r="B153" s="19">
        <v>446</v>
      </c>
      <c r="C153" s="19">
        <v>23</v>
      </c>
      <c r="D153" s="20">
        <v>5.16E-2</v>
      </c>
      <c r="E153" s="19">
        <v>22</v>
      </c>
    </row>
    <row r="154" spans="1:5" s="14" customFormat="1">
      <c r="A154" s="18" t="s">
        <v>150</v>
      </c>
      <c r="B154" s="19">
        <v>825</v>
      </c>
      <c r="C154" s="19">
        <v>30</v>
      </c>
      <c r="D154" s="20">
        <v>3.6400000000000002E-2</v>
      </c>
      <c r="E154" s="19">
        <v>30</v>
      </c>
    </row>
    <row r="155" spans="1:5" s="14" customFormat="1">
      <c r="A155" s="18" t="s">
        <v>151</v>
      </c>
      <c r="B155" s="19">
        <v>1102</v>
      </c>
      <c r="C155" s="19">
        <v>49</v>
      </c>
      <c r="D155" s="20">
        <v>4.4499999999999998E-2</v>
      </c>
      <c r="E155" s="19">
        <v>47</v>
      </c>
    </row>
    <row r="156" spans="1:5" s="14" customFormat="1">
      <c r="A156" s="18" t="s">
        <v>152</v>
      </c>
      <c r="B156" s="19">
        <v>1781</v>
      </c>
      <c r="C156" s="19">
        <v>47</v>
      </c>
      <c r="D156" s="20">
        <v>2.64E-2</v>
      </c>
      <c r="E156" s="19">
        <v>42</v>
      </c>
    </row>
    <row r="157" spans="1:5" s="14" customFormat="1">
      <c r="A157" s="18" t="s">
        <v>153</v>
      </c>
      <c r="B157" s="19">
        <v>912</v>
      </c>
      <c r="C157" s="19">
        <v>49</v>
      </c>
      <c r="D157" s="20">
        <v>5.3699999999999998E-2</v>
      </c>
      <c r="E157" s="19">
        <v>46</v>
      </c>
    </row>
    <row r="158" spans="1:5" s="14" customFormat="1">
      <c r="A158" s="18" t="s">
        <v>154</v>
      </c>
      <c r="B158" s="19">
        <v>1241</v>
      </c>
      <c r="C158" s="19">
        <v>41</v>
      </c>
      <c r="D158" s="20">
        <v>3.3000000000000002E-2</v>
      </c>
      <c r="E158" s="19">
        <v>36</v>
      </c>
    </row>
    <row r="159" spans="1:5" s="14" customFormat="1">
      <c r="A159" s="18" t="s">
        <v>155</v>
      </c>
      <c r="B159" s="19">
        <v>1040</v>
      </c>
      <c r="C159" s="19">
        <v>37</v>
      </c>
      <c r="D159" s="20">
        <v>3.56E-2</v>
      </c>
      <c r="E159" s="19">
        <v>32</v>
      </c>
    </row>
    <row r="160" spans="1:5" s="14" customFormat="1">
      <c r="A160" s="18" t="s">
        <v>156</v>
      </c>
      <c r="B160" s="19">
        <v>1053</v>
      </c>
      <c r="C160" s="19">
        <v>58</v>
      </c>
      <c r="D160" s="20">
        <v>5.5100000000000003E-2</v>
      </c>
      <c r="E160" s="19">
        <v>53</v>
      </c>
    </row>
    <row r="161" spans="1:5" s="14" customFormat="1">
      <c r="A161" s="18" t="s">
        <v>157</v>
      </c>
      <c r="B161" s="19">
        <v>1746</v>
      </c>
      <c r="C161" s="19">
        <v>29</v>
      </c>
      <c r="D161" s="20">
        <v>1.66E-2</v>
      </c>
      <c r="E161" s="19">
        <v>26</v>
      </c>
    </row>
    <row r="162" spans="1:5" s="14" customFormat="1">
      <c r="A162" s="18" t="s">
        <v>158</v>
      </c>
      <c r="B162" s="19">
        <v>1938</v>
      </c>
      <c r="C162" s="19">
        <v>136</v>
      </c>
      <c r="D162" s="20">
        <v>7.0199999999999999E-2</v>
      </c>
      <c r="E162" s="19">
        <v>123</v>
      </c>
    </row>
    <row r="163" spans="1:5" s="22" customFormat="1" ht="34.5" customHeight="1">
      <c r="A163" s="25" t="s">
        <v>252</v>
      </c>
      <c r="B163" s="23">
        <f>SUM(B104:B162)</f>
        <v>47189</v>
      </c>
      <c r="C163" s="23">
        <f>SUM(C104:C162)</f>
        <v>2537</v>
      </c>
      <c r="D163" s="24">
        <f>C163/B163</f>
        <v>5.3762529403038842E-2</v>
      </c>
      <c r="E163" s="23">
        <f>SUM(E104:E162)</f>
        <v>2365</v>
      </c>
    </row>
    <row r="164" spans="1:5" s="14" customFormat="1">
      <c r="A164" s="18" t="s">
        <v>159</v>
      </c>
      <c r="B164" s="19">
        <v>762</v>
      </c>
      <c r="C164" s="19">
        <v>26</v>
      </c>
      <c r="D164" s="20">
        <v>3.4099999999999998E-2</v>
      </c>
      <c r="E164" s="19">
        <v>26</v>
      </c>
    </row>
    <row r="165" spans="1:5" s="14" customFormat="1">
      <c r="A165" s="18" t="s">
        <v>160</v>
      </c>
      <c r="B165" s="19">
        <v>709</v>
      </c>
      <c r="C165" s="19">
        <v>28</v>
      </c>
      <c r="D165" s="20">
        <v>3.95E-2</v>
      </c>
      <c r="E165" s="19">
        <v>26</v>
      </c>
    </row>
    <row r="166" spans="1:5" s="14" customFormat="1">
      <c r="A166" s="18" t="s">
        <v>161</v>
      </c>
      <c r="B166" s="19">
        <v>706</v>
      </c>
      <c r="C166" s="19">
        <v>14</v>
      </c>
      <c r="D166" s="20">
        <v>1.9800000000000002E-2</v>
      </c>
      <c r="E166" s="19">
        <v>14</v>
      </c>
    </row>
    <row r="167" spans="1:5" s="14" customFormat="1">
      <c r="A167" s="18" t="s">
        <v>162</v>
      </c>
      <c r="B167" s="19">
        <v>766</v>
      </c>
      <c r="C167" s="19">
        <v>20</v>
      </c>
      <c r="D167" s="20">
        <v>2.6100000000000002E-2</v>
      </c>
      <c r="E167" s="19">
        <v>18</v>
      </c>
    </row>
    <row r="168" spans="1:5" s="14" customFormat="1">
      <c r="A168" s="18" t="s">
        <v>163</v>
      </c>
      <c r="B168" s="19">
        <v>1240</v>
      </c>
      <c r="C168" s="19">
        <v>41</v>
      </c>
      <c r="D168" s="20">
        <v>3.3099999999999997E-2</v>
      </c>
      <c r="E168" s="19">
        <v>41</v>
      </c>
    </row>
    <row r="169" spans="1:5" s="14" customFormat="1">
      <c r="A169" s="18" t="s">
        <v>164</v>
      </c>
      <c r="B169" s="19">
        <v>654</v>
      </c>
      <c r="C169" s="19">
        <v>31</v>
      </c>
      <c r="D169" s="20">
        <v>4.7399999999999998E-2</v>
      </c>
      <c r="E169" s="19">
        <v>31</v>
      </c>
    </row>
    <row r="170" spans="1:5" s="14" customFormat="1">
      <c r="A170" s="18" t="s">
        <v>165</v>
      </c>
      <c r="B170" s="19">
        <v>821</v>
      </c>
      <c r="C170" s="19">
        <v>29</v>
      </c>
      <c r="D170" s="20">
        <v>3.5299999999999998E-2</v>
      </c>
      <c r="E170" s="19">
        <v>28</v>
      </c>
    </row>
    <row r="171" spans="1:5" s="14" customFormat="1">
      <c r="A171" s="18" t="s">
        <v>166</v>
      </c>
      <c r="B171" s="19">
        <v>454</v>
      </c>
      <c r="C171" s="19">
        <v>18</v>
      </c>
      <c r="D171" s="20">
        <v>3.9600000000000003E-2</v>
      </c>
      <c r="E171" s="19">
        <v>18</v>
      </c>
    </row>
    <row r="172" spans="1:5" s="14" customFormat="1">
      <c r="A172" s="18" t="s">
        <v>167</v>
      </c>
      <c r="B172" s="19">
        <v>742</v>
      </c>
      <c r="C172" s="19">
        <v>36</v>
      </c>
      <c r="D172" s="20">
        <v>4.8500000000000001E-2</v>
      </c>
      <c r="E172" s="19">
        <v>35</v>
      </c>
    </row>
    <row r="173" spans="1:5" s="14" customFormat="1">
      <c r="A173" s="18" t="s">
        <v>168</v>
      </c>
      <c r="B173" s="19">
        <v>397</v>
      </c>
      <c r="C173" s="19">
        <v>26</v>
      </c>
      <c r="D173" s="20">
        <v>6.5500000000000003E-2</v>
      </c>
      <c r="E173" s="19">
        <v>25</v>
      </c>
    </row>
    <row r="174" spans="1:5" s="14" customFormat="1">
      <c r="A174" s="18" t="s">
        <v>169</v>
      </c>
      <c r="B174" s="19">
        <v>859</v>
      </c>
      <c r="C174" s="19">
        <v>24</v>
      </c>
      <c r="D174" s="20">
        <v>2.7900000000000001E-2</v>
      </c>
      <c r="E174" s="19">
        <v>24</v>
      </c>
    </row>
    <row r="175" spans="1:5" s="14" customFormat="1">
      <c r="A175" s="18" t="s">
        <v>170</v>
      </c>
      <c r="B175" s="19">
        <v>735</v>
      </c>
      <c r="C175" s="19">
        <v>42</v>
      </c>
      <c r="D175" s="20">
        <v>5.7099999999999998E-2</v>
      </c>
      <c r="E175" s="19">
        <v>42</v>
      </c>
    </row>
    <row r="176" spans="1:5" s="14" customFormat="1">
      <c r="A176" s="18" t="s">
        <v>171</v>
      </c>
      <c r="B176" s="19">
        <v>893</v>
      </c>
      <c r="C176" s="19">
        <v>41</v>
      </c>
      <c r="D176" s="20">
        <v>4.5900000000000003E-2</v>
      </c>
      <c r="E176" s="19">
        <v>39</v>
      </c>
    </row>
    <row r="177" spans="1:5" s="14" customFormat="1">
      <c r="A177" s="18" t="s">
        <v>172</v>
      </c>
      <c r="B177" s="19">
        <v>749</v>
      </c>
      <c r="C177" s="19">
        <v>9</v>
      </c>
      <c r="D177" s="20">
        <v>1.2E-2</v>
      </c>
      <c r="E177" s="19">
        <v>9</v>
      </c>
    </row>
    <row r="178" spans="1:5" s="14" customFormat="1">
      <c r="A178" s="18" t="s">
        <v>173</v>
      </c>
      <c r="B178" s="19">
        <v>593</v>
      </c>
      <c r="C178" s="19">
        <v>30</v>
      </c>
      <c r="D178" s="20">
        <v>5.0599999999999999E-2</v>
      </c>
      <c r="E178" s="19">
        <v>28</v>
      </c>
    </row>
    <row r="179" spans="1:5" s="14" customFormat="1">
      <c r="A179" s="18" t="s">
        <v>174</v>
      </c>
      <c r="B179" s="19">
        <v>747</v>
      </c>
      <c r="C179" s="19">
        <v>15</v>
      </c>
      <c r="D179" s="20">
        <v>2.01E-2</v>
      </c>
      <c r="E179" s="19">
        <v>15</v>
      </c>
    </row>
    <row r="180" spans="1:5" s="14" customFormat="1">
      <c r="A180" s="18" t="s">
        <v>175</v>
      </c>
      <c r="B180" s="19">
        <v>1497</v>
      </c>
      <c r="C180" s="19">
        <v>38</v>
      </c>
      <c r="D180" s="20">
        <v>2.5399999999999999E-2</v>
      </c>
      <c r="E180" s="19">
        <v>38</v>
      </c>
    </row>
    <row r="181" spans="1:5" s="14" customFormat="1">
      <c r="A181" s="18" t="s">
        <v>176</v>
      </c>
      <c r="B181" s="19">
        <v>905</v>
      </c>
      <c r="C181" s="19">
        <v>28</v>
      </c>
      <c r="D181" s="20">
        <v>3.09E-2</v>
      </c>
      <c r="E181" s="19">
        <v>27</v>
      </c>
    </row>
    <row r="182" spans="1:5" s="14" customFormat="1">
      <c r="A182" s="18" t="s">
        <v>177</v>
      </c>
      <c r="B182" s="19">
        <v>894</v>
      </c>
      <c r="C182" s="19">
        <v>12</v>
      </c>
      <c r="D182" s="20">
        <v>1.34E-2</v>
      </c>
      <c r="E182" s="19">
        <v>12</v>
      </c>
    </row>
    <row r="183" spans="1:5" s="14" customFormat="1">
      <c r="A183" s="18" t="s">
        <v>178</v>
      </c>
      <c r="B183" s="19">
        <v>1042</v>
      </c>
      <c r="C183" s="19">
        <v>28</v>
      </c>
      <c r="D183" s="20">
        <v>2.69E-2</v>
      </c>
      <c r="E183" s="19">
        <v>27</v>
      </c>
    </row>
    <row r="184" spans="1:5" s="14" customFormat="1">
      <c r="A184" s="18" t="s">
        <v>179</v>
      </c>
      <c r="B184" s="19">
        <v>1650</v>
      </c>
      <c r="C184" s="19">
        <v>44</v>
      </c>
      <c r="D184" s="20">
        <v>2.6700000000000002E-2</v>
      </c>
      <c r="E184" s="19">
        <v>44</v>
      </c>
    </row>
    <row r="185" spans="1:5" s="22" customFormat="1" ht="34.5" customHeight="1">
      <c r="A185" s="25" t="s">
        <v>253</v>
      </c>
      <c r="B185" s="23">
        <f>SUM(B164:B184)</f>
        <v>17815</v>
      </c>
      <c r="C185" s="23">
        <f>SUM(C164:C184)</f>
        <v>580</v>
      </c>
      <c r="D185" s="24">
        <f>C185/B185</f>
        <v>3.2556834128543363E-2</v>
      </c>
      <c r="E185" s="23">
        <f>SUM(E164:E184)</f>
        <v>567</v>
      </c>
    </row>
    <row r="186" spans="1:5" s="14" customFormat="1">
      <c r="A186" s="18" t="s">
        <v>180</v>
      </c>
      <c r="B186" s="19">
        <v>1571</v>
      </c>
      <c r="C186" s="19">
        <v>18</v>
      </c>
      <c r="D186" s="20">
        <v>1.15E-2</v>
      </c>
      <c r="E186" s="19">
        <v>16</v>
      </c>
    </row>
    <row r="187" spans="1:5" s="14" customFormat="1">
      <c r="A187" s="18" t="s">
        <v>181</v>
      </c>
      <c r="B187" s="19">
        <v>1788</v>
      </c>
      <c r="C187" s="19">
        <v>46</v>
      </c>
      <c r="D187" s="20">
        <v>2.5700000000000001E-2</v>
      </c>
      <c r="E187" s="19">
        <v>44</v>
      </c>
    </row>
    <row r="188" spans="1:5" s="14" customFormat="1">
      <c r="A188" s="18" t="s">
        <v>182</v>
      </c>
      <c r="B188" s="19">
        <v>1574</v>
      </c>
      <c r="C188" s="19">
        <v>33</v>
      </c>
      <c r="D188" s="20">
        <v>2.1000000000000001E-2</v>
      </c>
      <c r="E188" s="19">
        <v>30</v>
      </c>
    </row>
    <row r="189" spans="1:5" s="22" customFormat="1" ht="34.5" customHeight="1">
      <c r="A189" s="25" t="s">
        <v>254</v>
      </c>
      <c r="B189" s="23">
        <f>SUM(B186:B188)</f>
        <v>4933</v>
      </c>
      <c r="C189" s="23">
        <f>SUM(C186:C188)</f>
        <v>97</v>
      </c>
      <c r="D189" s="24">
        <f>C189/B189</f>
        <v>1.9663490776403812E-2</v>
      </c>
      <c r="E189" s="23">
        <f>SUM(E186:E188)</f>
        <v>90</v>
      </c>
    </row>
    <row r="190" spans="1:5" s="14" customFormat="1">
      <c r="A190" s="18" t="s">
        <v>183</v>
      </c>
      <c r="B190" s="19">
        <v>858</v>
      </c>
      <c r="C190" s="19">
        <v>21</v>
      </c>
      <c r="D190" s="20">
        <v>2.4500000000000001E-2</v>
      </c>
      <c r="E190" s="19">
        <v>18</v>
      </c>
    </row>
    <row r="191" spans="1:5" s="22" customFormat="1" ht="34.5" customHeight="1">
      <c r="A191" s="25" t="s">
        <v>255</v>
      </c>
      <c r="B191" s="23">
        <f>SUM(B190:B190)</f>
        <v>858</v>
      </c>
      <c r="C191" s="23">
        <f>SUM(C190:C190)</f>
        <v>21</v>
      </c>
      <c r="D191" s="24">
        <f>C191/B191</f>
        <v>2.4475524475524476E-2</v>
      </c>
      <c r="E191" s="23">
        <f>SUM(E190:E190)</f>
        <v>18</v>
      </c>
    </row>
    <row r="192" spans="1:5" s="14" customFormat="1">
      <c r="A192" s="18" t="s">
        <v>184</v>
      </c>
      <c r="B192" s="19">
        <v>1395</v>
      </c>
      <c r="C192" s="19">
        <v>35</v>
      </c>
      <c r="D192" s="20">
        <v>2.5100000000000001E-2</v>
      </c>
      <c r="E192" s="19">
        <v>35</v>
      </c>
    </row>
    <row r="193" spans="1:5" s="14" customFormat="1">
      <c r="A193" s="18" t="s">
        <v>185</v>
      </c>
      <c r="B193" s="19">
        <v>1601</v>
      </c>
      <c r="C193" s="19">
        <v>52</v>
      </c>
      <c r="D193" s="20">
        <v>3.2500000000000001E-2</v>
      </c>
      <c r="E193" s="19">
        <v>49</v>
      </c>
    </row>
    <row r="194" spans="1:5" s="14" customFormat="1">
      <c r="A194" s="18" t="s">
        <v>186</v>
      </c>
      <c r="B194" s="19">
        <v>958</v>
      </c>
      <c r="C194" s="19">
        <v>17</v>
      </c>
      <c r="D194" s="20">
        <v>1.77E-2</v>
      </c>
      <c r="E194" s="19">
        <v>15</v>
      </c>
    </row>
    <row r="195" spans="1:5" s="22" customFormat="1" ht="34.5" customHeight="1">
      <c r="A195" s="25" t="s">
        <v>256</v>
      </c>
      <c r="B195" s="23">
        <f>SUM(B192:B194)</f>
        <v>3954</v>
      </c>
      <c r="C195" s="23">
        <f>SUM(C192:C194)</f>
        <v>104</v>
      </c>
      <c r="D195" s="24">
        <f>C195/B195</f>
        <v>2.6302478502781994E-2</v>
      </c>
      <c r="E195" s="23">
        <f>SUM(E192:E194)</f>
        <v>99</v>
      </c>
    </row>
    <row r="196" spans="1:5" s="14" customFormat="1">
      <c r="A196" s="18" t="s">
        <v>187</v>
      </c>
      <c r="B196" s="19">
        <v>1391</v>
      </c>
      <c r="C196" s="19">
        <v>27</v>
      </c>
      <c r="D196" s="20">
        <v>1.9400000000000001E-2</v>
      </c>
      <c r="E196" s="19">
        <v>26</v>
      </c>
    </row>
    <row r="197" spans="1:5" s="14" customFormat="1">
      <c r="A197" s="18" t="s">
        <v>188</v>
      </c>
      <c r="B197" s="19">
        <v>2841</v>
      </c>
      <c r="C197" s="19">
        <v>68</v>
      </c>
      <c r="D197" s="20">
        <v>2.3900000000000001E-2</v>
      </c>
      <c r="E197" s="19">
        <v>64</v>
      </c>
    </row>
    <row r="198" spans="1:5" s="14" customFormat="1">
      <c r="A198" s="18" t="s">
        <v>189</v>
      </c>
      <c r="B198" s="19">
        <v>657</v>
      </c>
      <c r="C198" s="19">
        <v>52</v>
      </c>
      <c r="D198" s="20">
        <v>7.9100000000000004E-2</v>
      </c>
      <c r="E198" s="19">
        <v>47</v>
      </c>
    </row>
    <row r="199" spans="1:5" s="14" customFormat="1">
      <c r="A199" s="18" t="s">
        <v>190</v>
      </c>
      <c r="B199" s="19">
        <v>1631</v>
      </c>
      <c r="C199" s="19">
        <v>87</v>
      </c>
      <c r="D199" s="20">
        <v>5.33E-2</v>
      </c>
      <c r="E199" s="19">
        <v>80</v>
      </c>
    </row>
    <row r="200" spans="1:5" s="14" customFormat="1">
      <c r="A200" s="18" t="s">
        <v>191</v>
      </c>
      <c r="B200" s="19">
        <v>1592</v>
      </c>
      <c r="C200" s="19">
        <v>43</v>
      </c>
      <c r="D200" s="20">
        <v>2.7E-2</v>
      </c>
      <c r="E200" s="19">
        <v>38</v>
      </c>
    </row>
    <row r="201" spans="1:5" s="14" customFormat="1">
      <c r="A201" s="18" t="s">
        <v>192</v>
      </c>
      <c r="B201" s="19">
        <v>763</v>
      </c>
      <c r="C201" s="19">
        <v>7</v>
      </c>
      <c r="D201" s="20">
        <v>9.1999999999999998E-3</v>
      </c>
      <c r="E201" s="19">
        <v>6</v>
      </c>
    </row>
    <row r="202" spans="1:5" s="14" customFormat="1">
      <c r="A202" s="18" t="s">
        <v>193</v>
      </c>
      <c r="B202" s="19">
        <v>1127</v>
      </c>
      <c r="C202" s="19">
        <v>69</v>
      </c>
      <c r="D202" s="20">
        <v>6.1199999999999997E-2</v>
      </c>
      <c r="E202" s="19">
        <v>65</v>
      </c>
    </row>
    <row r="203" spans="1:5" s="14" customFormat="1">
      <c r="A203" s="18" t="s">
        <v>194</v>
      </c>
      <c r="B203" s="19">
        <v>345</v>
      </c>
      <c r="C203" s="19">
        <v>3</v>
      </c>
      <c r="D203" s="20">
        <v>8.6999999999999994E-3</v>
      </c>
      <c r="E203" s="19">
        <v>3</v>
      </c>
    </row>
    <row r="204" spans="1:5" s="14" customFormat="1">
      <c r="A204" s="18" t="s">
        <v>195</v>
      </c>
      <c r="B204" s="19">
        <v>1027</v>
      </c>
      <c r="C204" s="19">
        <v>49</v>
      </c>
      <c r="D204" s="20">
        <v>4.7699999999999999E-2</v>
      </c>
      <c r="E204" s="19">
        <v>43</v>
      </c>
    </row>
    <row r="205" spans="1:5" s="22" customFormat="1" ht="34.5" customHeight="1">
      <c r="A205" s="25" t="s">
        <v>257</v>
      </c>
      <c r="B205" s="23">
        <f>SUM(B196:B204)</f>
        <v>11374</v>
      </c>
      <c r="C205" s="23">
        <f>SUM(C196:C204)</f>
        <v>405</v>
      </c>
      <c r="D205" s="24">
        <f>C205/B205</f>
        <v>3.560752593634605E-2</v>
      </c>
      <c r="E205" s="23">
        <f>SUM(E196:E204)</f>
        <v>372</v>
      </c>
    </row>
    <row r="206" spans="1:5" s="14" customFormat="1">
      <c r="A206" s="18" t="s">
        <v>196</v>
      </c>
      <c r="B206" s="19">
        <v>727</v>
      </c>
      <c r="C206" s="19">
        <v>17</v>
      </c>
      <c r="D206" s="20">
        <v>2.3400000000000001E-2</v>
      </c>
      <c r="E206" s="19">
        <v>16</v>
      </c>
    </row>
    <row r="207" spans="1:5" s="14" customFormat="1">
      <c r="A207" s="18" t="s">
        <v>197</v>
      </c>
      <c r="B207" s="19">
        <v>855</v>
      </c>
      <c r="C207" s="19">
        <v>26</v>
      </c>
      <c r="D207" s="20">
        <v>3.04E-2</v>
      </c>
      <c r="E207" s="19">
        <v>25</v>
      </c>
    </row>
    <row r="208" spans="1:5" s="14" customFormat="1">
      <c r="A208" s="18" t="s">
        <v>198</v>
      </c>
      <c r="B208" s="19">
        <v>1049</v>
      </c>
      <c r="C208" s="19">
        <v>31</v>
      </c>
      <c r="D208" s="20">
        <v>2.9600000000000001E-2</v>
      </c>
      <c r="E208" s="19">
        <v>25</v>
      </c>
    </row>
    <row r="209" spans="1:5" s="14" customFormat="1">
      <c r="A209" s="18" t="s">
        <v>199</v>
      </c>
      <c r="B209" s="19">
        <v>392</v>
      </c>
      <c r="C209" s="19">
        <v>16</v>
      </c>
      <c r="D209" s="20">
        <v>4.0800000000000003E-2</v>
      </c>
      <c r="E209" s="19">
        <v>16</v>
      </c>
    </row>
    <row r="210" spans="1:5" s="14" customFormat="1">
      <c r="A210" s="18" t="s">
        <v>200</v>
      </c>
      <c r="B210" s="19">
        <v>906</v>
      </c>
      <c r="C210" s="19">
        <v>37</v>
      </c>
      <c r="D210" s="20">
        <v>4.0800000000000003E-2</v>
      </c>
      <c r="E210" s="19">
        <v>36</v>
      </c>
    </row>
    <row r="211" spans="1:5" s="14" customFormat="1">
      <c r="A211" s="18" t="s">
        <v>201</v>
      </c>
      <c r="B211" s="19">
        <v>907</v>
      </c>
      <c r="C211" s="19">
        <v>39</v>
      </c>
      <c r="D211" s="20">
        <v>4.2999999999999997E-2</v>
      </c>
      <c r="E211" s="19">
        <v>39</v>
      </c>
    </row>
    <row r="212" spans="1:5" s="14" customFormat="1">
      <c r="A212" s="18" t="s">
        <v>202</v>
      </c>
      <c r="B212" s="19">
        <v>1017</v>
      </c>
      <c r="C212" s="19">
        <v>21</v>
      </c>
      <c r="D212" s="20">
        <v>2.06E-2</v>
      </c>
      <c r="E212" s="19">
        <v>19</v>
      </c>
    </row>
    <row r="213" spans="1:5" s="14" customFormat="1">
      <c r="A213" s="18" t="s">
        <v>203</v>
      </c>
      <c r="B213" s="19">
        <v>1059</v>
      </c>
      <c r="C213" s="19">
        <v>56</v>
      </c>
      <c r="D213" s="20">
        <v>5.2900000000000003E-2</v>
      </c>
      <c r="E213" s="19">
        <v>51</v>
      </c>
    </row>
    <row r="214" spans="1:5" s="14" customFormat="1">
      <c r="A214" s="18" t="s">
        <v>204</v>
      </c>
      <c r="B214" s="19">
        <v>710</v>
      </c>
      <c r="C214" s="19">
        <v>27</v>
      </c>
      <c r="D214" s="20">
        <v>3.7999999999999999E-2</v>
      </c>
      <c r="E214" s="19">
        <v>27</v>
      </c>
    </row>
    <row r="215" spans="1:5" s="14" customFormat="1">
      <c r="A215" s="18" t="s">
        <v>205</v>
      </c>
      <c r="B215" s="19">
        <v>757</v>
      </c>
      <c r="C215" s="19">
        <v>42</v>
      </c>
      <c r="D215" s="20">
        <v>5.5500000000000001E-2</v>
      </c>
      <c r="E215" s="19">
        <v>37</v>
      </c>
    </row>
    <row r="216" spans="1:5" s="14" customFormat="1">
      <c r="A216" s="18" t="s">
        <v>206</v>
      </c>
      <c r="B216" s="19">
        <v>961</v>
      </c>
      <c r="C216" s="19">
        <v>26</v>
      </c>
      <c r="D216" s="20">
        <v>2.7099999999999999E-2</v>
      </c>
      <c r="E216" s="19">
        <v>23</v>
      </c>
    </row>
    <row r="217" spans="1:5" s="14" customFormat="1">
      <c r="A217" s="18" t="s">
        <v>207</v>
      </c>
      <c r="B217" s="19">
        <v>925</v>
      </c>
      <c r="C217" s="19">
        <v>9</v>
      </c>
      <c r="D217" s="20">
        <v>9.7000000000000003E-3</v>
      </c>
      <c r="E217" s="19">
        <v>9</v>
      </c>
    </row>
    <row r="218" spans="1:5" s="14" customFormat="1">
      <c r="A218" s="18" t="s">
        <v>208</v>
      </c>
      <c r="B218" s="19">
        <v>378</v>
      </c>
      <c r="C218" s="19">
        <v>11</v>
      </c>
      <c r="D218" s="20">
        <v>2.9100000000000001E-2</v>
      </c>
      <c r="E218" s="19">
        <v>11</v>
      </c>
    </row>
    <row r="219" spans="1:5" s="14" customFormat="1">
      <c r="A219" s="18" t="s">
        <v>209</v>
      </c>
      <c r="B219" s="19">
        <v>335</v>
      </c>
      <c r="C219" s="19">
        <v>6</v>
      </c>
      <c r="D219" s="20">
        <v>1.7899999999999999E-2</v>
      </c>
      <c r="E219" s="19">
        <v>6</v>
      </c>
    </row>
    <row r="220" spans="1:5" s="14" customFormat="1">
      <c r="A220" s="18" t="s">
        <v>210</v>
      </c>
      <c r="B220" s="19">
        <v>787</v>
      </c>
      <c r="C220" s="19">
        <v>16</v>
      </c>
      <c r="D220" s="20">
        <v>2.0299999999999999E-2</v>
      </c>
      <c r="E220" s="19">
        <v>15</v>
      </c>
    </row>
    <row r="221" spans="1:5" s="14" customFormat="1">
      <c r="A221" s="18" t="s">
        <v>211</v>
      </c>
      <c r="B221" s="19">
        <v>1098</v>
      </c>
      <c r="C221" s="19">
        <v>21</v>
      </c>
      <c r="D221" s="20">
        <v>1.9099999999999999E-2</v>
      </c>
      <c r="E221" s="19">
        <v>19</v>
      </c>
    </row>
    <row r="222" spans="1:5" s="14" customFormat="1">
      <c r="A222" s="18" t="s">
        <v>212</v>
      </c>
      <c r="B222" s="19">
        <v>700</v>
      </c>
      <c r="C222" s="19">
        <v>35</v>
      </c>
      <c r="D222" s="20">
        <v>0.05</v>
      </c>
      <c r="E222" s="19">
        <v>33</v>
      </c>
    </row>
    <row r="223" spans="1:5" s="14" customFormat="1">
      <c r="A223" s="18" t="s">
        <v>213</v>
      </c>
      <c r="B223" s="19">
        <v>928</v>
      </c>
      <c r="C223" s="19">
        <v>36</v>
      </c>
      <c r="D223" s="20">
        <v>3.8800000000000001E-2</v>
      </c>
      <c r="E223" s="19">
        <v>33</v>
      </c>
    </row>
    <row r="224" spans="1:5" s="14" customFormat="1">
      <c r="A224" s="18" t="s">
        <v>214</v>
      </c>
      <c r="B224" s="19">
        <v>555</v>
      </c>
      <c r="C224" s="19">
        <v>20</v>
      </c>
      <c r="D224" s="20">
        <v>3.5999999999999997E-2</v>
      </c>
      <c r="E224" s="19">
        <v>18</v>
      </c>
    </row>
    <row r="225" spans="1:5" s="14" customFormat="1">
      <c r="A225" s="18" t="s">
        <v>215</v>
      </c>
      <c r="B225" s="19">
        <v>714</v>
      </c>
      <c r="C225" s="19">
        <v>21</v>
      </c>
      <c r="D225" s="20">
        <v>2.9399999999999999E-2</v>
      </c>
      <c r="E225" s="19">
        <v>20</v>
      </c>
    </row>
    <row r="226" spans="1:5" s="14" customFormat="1">
      <c r="A226" s="18" t="s">
        <v>216</v>
      </c>
      <c r="B226" s="19">
        <v>1468</v>
      </c>
      <c r="C226" s="19">
        <v>34</v>
      </c>
      <c r="D226" s="20">
        <v>2.3199999999999998E-2</v>
      </c>
      <c r="E226" s="19">
        <v>31</v>
      </c>
    </row>
    <row r="227" spans="1:5" s="14" customFormat="1">
      <c r="A227" s="18" t="s">
        <v>217</v>
      </c>
      <c r="B227" s="19">
        <v>948</v>
      </c>
      <c r="C227" s="19">
        <v>32</v>
      </c>
      <c r="D227" s="20">
        <v>3.3799999999999997E-2</v>
      </c>
      <c r="E227" s="19">
        <v>30</v>
      </c>
    </row>
    <row r="228" spans="1:5" s="14" customFormat="1">
      <c r="A228" s="18" t="s">
        <v>218</v>
      </c>
      <c r="B228" s="19">
        <v>488</v>
      </c>
      <c r="C228" s="19">
        <v>16</v>
      </c>
      <c r="D228" s="20">
        <v>3.2800000000000003E-2</v>
      </c>
      <c r="E228" s="19">
        <v>13</v>
      </c>
    </row>
    <row r="229" spans="1:5" s="14" customFormat="1">
      <c r="A229" s="18" t="s">
        <v>219</v>
      </c>
      <c r="B229" s="19">
        <v>1696</v>
      </c>
      <c r="C229" s="19">
        <v>34</v>
      </c>
      <c r="D229" s="20">
        <v>0.02</v>
      </c>
      <c r="E229" s="19">
        <v>30</v>
      </c>
    </row>
    <row r="230" spans="1:5" s="14" customFormat="1">
      <c r="A230" s="18" t="s">
        <v>220</v>
      </c>
      <c r="B230" s="19">
        <v>0</v>
      </c>
      <c r="C230" s="19">
        <v>43</v>
      </c>
      <c r="D230" s="20">
        <v>0</v>
      </c>
      <c r="E230" s="19">
        <v>38</v>
      </c>
    </row>
    <row r="231" spans="1:5" s="14" customFormat="1">
      <c r="A231" s="18" t="s">
        <v>221</v>
      </c>
      <c r="B231" s="19">
        <v>1159</v>
      </c>
      <c r="C231" s="19">
        <v>16</v>
      </c>
      <c r="D231" s="20">
        <v>1.38E-2</v>
      </c>
      <c r="E231" s="19">
        <v>13</v>
      </c>
    </row>
    <row r="232" spans="1:5" s="14" customFormat="1">
      <c r="A232" s="18" t="s">
        <v>222</v>
      </c>
      <c r="B232" s="19">
        <v>1187</v>
      </c>
      <c r="C232" s="19">
        <v>34</v>
      </c>
      <c r="D232" s="20">
        <v>2.86E-2</v>
      </c>
      <c r="E232" s="19">
        <v>32</v>
      </c>
    </row>
    <row r="233" spans="1:5" s="14" customFormat="1">
      <c r="A233" s="18" t="s">
        <v>223</v>
      </c>
      <c r="B233" s="19">
        <v>943</v>
      </c>
      <c r="C233" s="19">
        <v>45</v>
      </c>
      <c r="D233" s="20">
        <v>4.7699999999999999E-2</v>
      </c>
      <c r="E233" s="19">
        <v>42</v>
      </c>
    </row>
    <row r="234" spans="1:5" s="14" customFormat="1">
      <c r="A234" s="18" t="s">
        <v>224</v>
      </c>
      <c r="B234" s="19">
        <v>1198</v>
      </c>
      <c r="C234" s="19">
        <v>40</v>
      </c>
      <c r="D234" s="20">
        <v>3.3399999999999999E-2</v>
      </c>
      <c r="E234" s="19">
        <v>40</v>
      </c>
    </row>
    <row r="235" spans="1:5" s="14" customFormat="1">
      <c r="A235" s="18" t="s">
        <v>225</v>
      </c>
      <c r="B235" s="19">
        <v>999</v>
      </c>
      <c r="C235" s="19">
        <v>25</v>
      </c>
      <c r="D235" s="20">
        <v>2.5000000000000001E-2</v>
      </c>
      <c r="E235" s="19">
        <v>25</v>
      </c>
    </row>
    <row r="236" spans="1:5" s="14" customFormat="1">
      <c r="A236" s="18" t="s">
        <v>226</v>
      </c>
      <c r="B236" s="19">
        <v>1148</v>
      </c>
      <c r="C236" s="19">
        <v>15</v>
      </c>
      <c r="D236" s="20">
        <v>1.3100000000000001E-2</v>
      </c>
      <c r="E236" s="19">
        <v>14</v>
      </c>
    </row>
    <row r="237" spans="1:5" s="14" customFormat="1">
      <c r="A237" s="18" t="s">
        <v>227</v>
      </c>
      <c r="B237" s="19">
        <v>774</v>
      </c>
      <c r="C237" s="19">
        <v>15</v>
      </c>
      <c r="D237" s="20">
        <v>1.9400000000000001E-2</v>
      </c>
      <c r="E237" s="19">
        <v>15</v>
      </c>
    </row>
    <row r="238" spans="1:5" s="14" customFormat="1">
      <c r="A238" s="18" t="s">
        <v>228</v>
      </c>
      <c r="B238" s="19">
        <v>823</v>
      </c>
      <c r="C238" s="19">
        <v>20</v>
      </c>
      <c r="D238" s="20">
        <v>2.4299999999999999E-2</v>
      </c>
      <c r="E238" s="19">
        <v>20</v>
      </c>
    </row>
    <row r="239" spans="1:5" s="14" customFormat="1">
      <c r="A239" s="18" t="s">
        <v>229</v>
      </c>
      <c r="B239" s="19">
        <v>972</v>
      </c>
      <c r="C239" s="19">
        <v>18</v>
      </c>
      <c r="D239" s="20">
        <v>1.8499999999999999E-2</v>
      </c>
      <c r="E239" s="19">
        <v>18</v>
      </c>
    </row>
    <row r="240" spans="1:5" s="22" customFormat="1" ht="34.5" customHeight="1">
      <c r="A240" s="25" t="s">
        <v>258</v>
      </c>
      <c r="B240" s="23">
        <f>SUM(B206:B239)</f>
        <v>29563</v>
      </c>
      <c r="C240" s="23">
        <f>SUM(C206:C239)</f>
        <v>900</v>
      </c>
      <c r="D240" s="24">
        <f>C240/B240</f>
        <v>3.0443459730067991E-2</v>
      </c>
      <c r="E240" s="23">
        <f>SUM(E206:E239)</f>
        <v>839</v>
      </c>
    </row>
    <row r="241" spans="1:5" s="14" customFormat="1">
      <c r="A241" s="18" t="s">
        <v>230</v>
      </c>
      <c r="B241" s="19">
        <v>730</v>
      </c>
      <c r="C241" s="19">
        <v>30</v>
      </c>
      <c r="D241" s="20">
        <v>4.1099999999999998E-2</v>
      </c>
      <c r="E241" s="19">
        <v>25</v>
      </c>
    </row>
    <row r="242" spans="1:5" s="14" customFormat="1">
      <c r="A242" s="18" t="s">
        <v>231</v>
      </c>
      <c r="B242" s="19">
        <v>2417</v>
      </c>
      <c r="C242" s="19">
        <v>64</v>
      </c>
      <c r="D242" s="20">
        <v>2.6499999999999999E-2</v>
      </c>
      <c r="E242" s="19">
        <v>62</v>
      </c>
    </row>
    <row r="243" spans="1:5" s="14" customFormat="1">
      <c r="A243" s="18" t="s">
        <v>232</v>
      </c>
      <c r="B243" s="19">
        <v>925</v>
      </c>
      <c r="C243" s="19">
        <v>30</v>
      </c>
      <c r="D243" s="20">
        <v>3.2399999999999998E-2</v>
      </c>
      <c r="E243" s="19">
        <v>30</v>
      </c>
    </row>
    <row r="244" spans="1:5" s="14" customFormat="1">
      <c r="A244" s="18" t="s">
        <v>233</v>
      </c>
      <c r="B244" s="19">
        <v>1182</v>
      </c>
      <c r="C244" s="19">
        <v>29</v>
      </c>
      <c r="D244" s="20">
        <v>2.4500000000000001E-2</v>
      </c>
      <c r="E244" s="19">
        <v>27</v>
      </c>
    </row>
    <row r="245" spans="1:5" s="14" customFormat="1">
      <c r="A245" s="18" t="s">
        <v>234</v>
      </c>
      <c r="B245" s="19">
        <v>2065</v>
      </c>
      <c r="C245" s="19">
        <v>58</v>
      </c>
      <c r="D245" s="20">
        <v>2.81E-2</v>
      </c>
      <c r="E245" s="19">
        <v>53</v>
      </c>
    </row>
    <row r="246" spans="1:5" s="14" customFormat="1">
      <c r="A246" s="18" t="s">
        <v>235</v>
      </c>
      <c r="B246" s="19">
        <v>1966</v>
      </c>
      <c r="C246" s="19">
        <v>45</v>
      </c>
      <c r="D246" s="20">
        <v>2.29E-2</v>
      </c>
      <c r="E246" s="19">
        <v>42</v>
      </c>
    </row>
    <row r="247" spans="1:5" s="22" customFormat="1" ht="34.5" customHeight="1">
      <c r="A247" s="25" t="s">
        <v>259</v>
      </c>
      <c r="B247" s="23">
        <f>SUM(B241:B246)</f>
        <v>9285</v>
      </c>
      <c r="C247" s="23">
        <f>SUM(C241:C246)</f>
        <v>256</v>
      </c>
      <c r="D247" s="24">
        <f>C247/B247</f>
        <v>2.7571351642434034E-2</v>
      </c>
      <c r="E247" s="23">
        <f>SUM(E241:E246)</f>
        <v>239</v>
      </c>
    </row>
    <row r="248" spans="1:5" s="14" customFormat="1">
      <c r="A248" s="18" t="s">
        <v>236</v>
      </c>
      <c r="B248" s="19">
        <v>475</v>
      </c>
      <c r="C248" s="19">
        <v>14</v>
      </c>
      <c r="D248" s="20">
        <v>2.9499999999999998E-2</v>
      </c>
      <c r="E248" s="19">
        <v>12</v>
      </c>
    </row>
    <row r="249" spans="1:5" s="14" customFormat="1">
      <c r="A249" s="18" t="s">
        <v>237</v>
      </c>
      <c r="B249" s="19">
        <v>751</v>
      </c>
      <c r="C249" s="19">
        <v>11</v>
      </c>
      <c r="D249" s="20">
        <v>1.46E-2</v>
      </c>
      <c r="E249" s="19">
        <v>11</v>
      </c>
    </row>
    <row r="250" spans="1:5" s="22" customFormat="1" ht="34.5" customHeight="1">
      <c r="A250" s="25" t="s">
        <v>260</v>
      </c>
      <c r="B250" s="23">
        <f>SUM(B248:B249)</f>
        <v>1226</v>
      </c>
      <c r="C250" s="23">
        <f>SUM(C248:C249)</f>
        <v>25</v>
      </c>
      <c r="D250" s="24">
        <f>C250/B250</f>
        <v>2.0391517128874388E-2</v>
      </c>
      <c r="E250" s="23">
        <f>SUM(E248:E249)</f>
        <v>23</v>
      </c>
    </row>
    <row r="251" spans="1:5" s="22" customFormat="1" ht="34.5" customHeight="1">
      <c r="A251" s="25" t="s">
        <v>261</v>
      </c>
      <c r="B251" s="23">
        <f>SUM(, B22, B44, B51, B54, B56, B67, B103, B163, B185, B189, B191, B195, B205, B240, B247, B250)</f>
        <v>209005</v>
      </c>
      <c r="C251" s="23">
        <f>SUM(, C22, C44, C51, C54, C56, C67, C103, C163, C185, C189, C191, C195, C205, C240, C247, C250)</f>
        <v>7801</v>
      </c>
      <c r="D251" s="24">
        <f>C251/B251</f>
        <v>3.7324465921867896E-2</v>
      </c>
      <c r="E251" s="23">
        <f>SUM(, E22, E44, E51, E54, E56, E67, E103, E163, E185, E189, E191, E195, E205, E240, E247, E250)</f>
        <v>7267</v>
      </c>
    </row>
    <row r="252" spans="1:5" s="22" customFormat="1">
      <c r="A252" s="23" t="s">
        <v>262</v>
      </c>
      <c r="B252" s="23">
        <f>SUM(, B251)</f>
        <v>209005</v>
      </c>
      <c r="C252" s="23">
        <f>SUM(, C251)</f>
        <v>7801</v>
      </c>
      <c r="D252" s="24">
        <f>C252/B252</f>
        <v>3.7324465921867896E-2</v>
      </c>
      <c r="E252" s="23">
        <f>SUM(, E251)</f>
        <v>7267</v>
      </c>
    </row>
    <row r="253" spans="1:5" s="22" customFormat="1">
      <c r="A253" s="23" t="s">
        <v>989</v>
      </c>
      <c r="B253" s="23">
        <v>55050</v>
      </c>
      <c r="C253" s="23">
        <v>4020</v>
      </c>
      <c r="D253" s="24">
        <v>7.2999999999999995E-2</v>
      </c>
      <c r="E253" s="23">
        <v>3761</v>
      </c>
    </row>
    <row r="254" spans="1:5" s="22" customFormat="1">
      <c r="A254" s="34" t="s">
        <v>262</v>
      </c>
      <c r="B254" s="34">
        <f>SUM(B252:B253)</f>
        <v>264055</v>
      </c>
      <c r="C254" s="34">
        <f>SUM(C252:C253)</f>
        <v>11821</v>
      </c>
      <c r="D254" s="35">
        <f>AVERAGE(D252:D253)</f>
        <v>5.5162232960933949E-2</v>
      </c>
      <c r="E254" s="34">
        <f>SUM(E252:E253)</f>
        <v>11028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1" manualBreakCount="1">
    <brk id="5"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416</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0000"/>
  </sheetPr>
  <dimension ref="A1:R91"/>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416</v>
      </c>
      <c r="F4" s="56"/>
      <c r="G4" s="56"/>
      <c r="H4" s="56"/>
      <c r="I4" s="56"/>
      <c r="J4" s="56"/>
      <c r="K4" s="56"/>
      <c r="L4" s="56"/>
      <c r="M4" s="56"/>
      <c r="N4" s="56"/>
      <c r="O4" s="56"/>
      <c r="P4" s="56"/>
      <c r="Q4" s="56"/>
      <c r="R4" s="56"/>
    </row>
    <row r="5" spans="1:18" ht="25.5" customHeight="1">
      <c r="E5" s="55" t="s">
        <v>416</v>
      </c>
      <c r="F5" s="55"/>
      <c r="G5" s="55"/>
      <c r="H5" s="55"/>
      <c r="I5" s="55"/>
      <c r="J5" s="55"/>
      <c r="K5" s="55"/>
      <c r="L5" s="55"/>
      <c r="M5" s="55"/>
      <c r="N5" s="55"/>
      <c r="O5" s="55"/>
      <c r="P5" s="55"/>
      <c r="Q5" s="55"/>
      <c r="R5" s="55"/>
    </row>
    <row r="6" spans="1:18" s="12" customFormat="1" ht="150" customHeight="1">
      <c r="B6" s="13" t="s">
        <v>7</v>
      </c>
      <c r="C6" s="13" t="s">
        <v>8</v>
      </c>
      <c r="D6" s="13" t="s">
        <v>9</v>
      </c>
      <c r="E6" s="21" t="s">
        <v>420</v>
      </c>
      <c r="F6" s="21" t="s">
        <v>421</v>
      </c>
    </row>
    <row r="7" spans="1:18">
      <c r="A7" s="15" t="s">
        <v>11</v>
      </c>
      <c r="B7" s="16">
        <v>435</v>
      </c>
      <c r="C7" s="16">
        <v>18</v>
      </c>
      <c r="D7" s="17">
        <v>4.1399999999999999E-2</v>
      </c>
      <c r="E7" s="16">
        <v>13</v>
      </c>
      <c r="F7" s="16">
        <v>3</v>
      </c>
    </row>
    <row r="8" spans="1:18" s="14" customFormat="1">
      <c r="A8" s="18" t="s">
        <v>13</v>
      </c>
      <c r="B8" s="19">
        <v>734</v>
      </c>
      <c r="C8" s="19">
        <v>30</v>
      </c>
      <c r="D8" s="20">
        <v>4.0899999999999999E-2</v>
      </c>
      <c r="E8" s="19">
        <v>15</v>
      </c>
      <c r="F8" s="19">
        <v>9</v>
      </c>
    </row>
    <row r="9" spans="1:18" s="14" customFormat="1">
      <c r="A9" s="18" t="s">
        <v>18</v>
      </c>
      <c r="B9" s="19">
        <v>686</v>
      </c>
      <c r="C9" s="19">
        <v>26</v>
      </c>
      <c r="D9" s="20">
        <v>3.7900000000000003E-2</v>
      </c>
      <c r="E9" s="19">
        <v>9</v>
      </c>
      <c r="F9" s="19">
        <v>12</v>
      </c>
    </row>
    <row r="10" spans="1:18" s="14" customFormat="1">
      <c r="A10" s="18" t="s">
        <v>20</v>
      </c>
      <c r="B10" s="19">
        <v>978</v>
      </c>
      <c r="C10" s="19">
        <v>60</v>
      </c>
      <c r="D10" s="20">
        <v>6.13E-2</v>
      </c>
      <c r="E10" s="19">
        <v>28</v>
      </c>
      <c r="F10" s="19">
        <v>20</v>
      </c>
    </row>
    <row r="11" spans="1:18" s="22" customFormat="1" ht="34.5" customHeight="1">
      <c r="A11" s="25" t="s">
        <v>245</v>
      </c>
      <c r="B11" s="23">
        <f>SUM(B7:B10)</f>
        <v>2833</v>
      </c>
      <c r="C11" s="23">
        <f>SUM(C7:C10)</f>
        <v>134</v>
      </c>
      <c r="D11" s="24">
        <f>C11/B11</f>
        <v>4.7299682315566534E-2</v>
      </c>
      <c r="E11" s="23">
        <f>SUM(E7:E10)</f>
        <v>65</v>
      </c>
      <c r="F11" s="23">
        <f>SUM(F7:F10)</f>
        <v>44</v>
      </c>
    </row>
    <row r="12" spans="1:18" s="14" customFormat="1">
      <c r="A12" s="18" t="s">
        <v>25</v>
      </c>
      <c r="B12" s="19">
        <v>736</v>
      </c>
      <c r="C12" s="19">
        <v>26</v>
      </c>
      <c r="D12" s="20">
        <v>3.5299999999999998E-2</v>
      </c>
      <c r="E12" s="19">
        <v>16</v>
      </c>
      <c r="F12" s="19">
        <v>9</v>
      </c>
    </row>
    <row r="13" spans="1:18" s="14" customFormat="1">
      <c r="A13" s="18" t="s">
        <v>26</v>
      </c>
      <c r="B13" s="19">
        <v>713</v>
      </c>
      <c r="C13" s="19">
        <v>37</v>
      </c>
      <c r="D13" s="20">
        <v>5.1900000000000002E-2</v>
      </c>
      <c r="E13" s="19">
        <v>22</v>
      </c>
      <c r="F13" s="19">
        <v>9</v>
      </c>
    </row>
    <row r="14" spans="1:18" s="14" customFormat="1">
      <c r="A14" s="18" t="s">
        <v>27</v>
      </c>
      <c r="B14" s="19">
        <v>930</v>
      </c>
      <c r="C14" s="19">
        <v>16</v>
      </c>
      <c r="D14" s="20">
        <v>1.72E-2</v>
      </c>
      <c r="E14" s="19">
        <v>11</v>
      </c>
      <c r="F14" s="19">
        <v>3</v>
      </c>
    </row>
    <row r="15" spans="1:18" s="14" customFormat="1">
      <c r="A15" s="18" t="s">
        <v>28</v>
      </c>
      <c r="B15" s="19">
        <v>724</v>
      </c>
      <c r="C15" s="19">
        <v>32</v>
      </c>
      <c r="D15" s="20">
        <v>4.4200000000000003E-2</v>
      </c>
      <c r="E15" s="19">
        <v>22</v>
      </c>
      <c r="F15" s="19">
        <v>8</v>
      </c>
    </row>
    <row r="16" spans="1:18" s="14" customFormat="1">
      <c r="A16" s="18" t="s">
        <v>29</v>
      </c>
      <c r="B16" s="19">
        <v>881</v>
      </c>
      <c r="C16" s="19">
        <v>23</v>
      </c>
      <c r="D16" s="20">
        <v>2.6100000000000002E-2</v>
      </c>
      <c r="E16" s="19">
        <v>12</v>
      </c>
      <c r="F16" s="19">
        <v>10</v>
      </c>
    </row>
    <row r="17" spans="1:6" s="14" customFormat="1">
      <c r="A17" s="18" t="s">
        <v>30</v>
      </c>
      <c r="B17" s="19">
        <v>1183</v>
      </c>
      <c r="C17" s="19">
        <v>48</v>
      </c>
      <c r="D17" s="20">
        <v>4.0599999999999997E-2</v>
      </c>
      <c r="E17" s="19">
        <v>25</v>
      </c>
      <c r="F17" s="19">
        <v>14</v>
      </c>
    </row>
    <row r="18" spans="1:6" s="14" customFormat="1">
      <c r="A18" s="18" t="s">
        <v>31</v>
      </c>
      <c r="B18" s="19">
        <v>1031</v>
      </c>
      <c r="C18" s="19">
        <v>46</v>
      </c>
      <c r="D18" s="20">
        <v>4.4600000000000001E-2</v>
      </c>
      <c r="E18" s="19">
        <v>27</v>
      </c>
      <c r="F18" s="19">
        <v>12</v>
      </c>
    </row>
    <row r="19" spans="1:6" s="14" customFormat="1">
      <c r="A19" s="18" t="s">
        <v>32</v>
      </c>
      <c r="B19" s="19">
        <v>956</v>
      </c>
      <c r="C19" s="19">
        <v>13</v>
      </c>
      <c r="D19" s="20">
        <v>1.3599999999999999E-2</v>
      </c>
      <c r="E19" s="19">
        <v>6</v>
      </c>
      <c r="F19" s="19">
        <v>6</v>
      </c>
    </row>
    <row r="20" spans="1:6" s="14" customFormat="1">
      <c r="A20" s="18" t="s">
        <v>33</v>
      </c>
      <c r="B20" s="19">
        <v>719</v>
      </c>
      <c r="C20" s="19">
        <v>34</v>
      </c>
      <c r="D20" s="20">
        <v>4.7300000000000002E-2</v>
      </c>
      <c r="E20" s="19">
        <v>23</v>
      </c>
      <c r="F20" s="19">
        <v>7</v>
      </c>
    </row>
    <row r="21" spans="1:6" s="14" customFormat="1">
      <c r="A21" s="18" t="s">
        <v>34</v>
      </c>
      <c r="B21" s="19">
        <v>1124</v>
      </c>
      <c r="C21" s="19">
        <v>24</v>
      </c>
      <c r="D21" s="20">
        <v>2.1399999999999999E-2</v>
      </c>
      <c r="E21" s="19">
        <v>13</v>
      </c>
      <c r="F21" s="19">
        <v>9</v>
      </c>
    </row>
    <row r="22" spans="1:6" s="14" customFormat="1">
      <c r="A22" s="18" t="s">
        <v>35</v>
      </c>
      <c r="B22" s="19">
        <v>983</v>
      </c>
      <c r="C22" s="19">
        <v>29</v>
      </c>
      <c r="D22" s="20">
        <v>2.9499999999999998E-2</v>
      </c>
      <c r="E22" s="19">
        <v>20</v>
      </c>
      <c r="F22" s="19">
        <v>8</v>
      </c>
    </row>
    <row r="23" spans="1:6" s="14" customFormat="1">
      <c r="A23" s="18" t="s">
        <v>36</v>
      </c>
      <c r="B23" s="19">
        <v>989</v>
      </c>
      <c r="C23" s="19">
        <v>55</v>
      </c>
      <c r="D23" s="20">
        <v>5.5599999999999997E-2</v>
      </c>
      <c r="E23" s="19">
        <v>35</v>
      </c>
      <c r="F23" s="19">
        <v>14</v>
      </c>
    </row>
    <row r="24" spans="1:6" s="14" customFormat="1">
      <c r="A24" s="18" t="s">
        <v>37</v>
      </c>
      <c r="B24" s="19">
        <v>718</v>
      </c>
      <c r="C24" s="19">
        <v>34</v>
      </c>
      <c r="D24" s="20">
        <v>4.7399999999999998E-2</v>
      </c>
      <c r="E24" s="19">
        <v>23</v>
      </c>
      <c r="F24" s="19">
        <v>9</v>
      </c>
    </row>
    <row r="25" spans="1:6" s="14" customFormat="1">
      <c r="A25" s="18" t="s">
        <v>38</v>
      </c>
      <c r="B25" s="19">
        <v>1065</v>
      </c>
      <c r="C25" s="19">
        <v>19</v>
      </c>
      <c r="D25" s="20">
        <v>1.78E-2</v>
      </c>
      <c r="E25" s="19">
        <v>15</v>
      </c>
      <c r="F25" s="19">
        <v>1</v>
      </c>
    </row>
    <row r="26" spans="1:6" s="14" customFormat="1">
      <c r="A26" s="18" t="s">
        <v>39</v>
      </c>
      <c r="B26" s="19">
        <v>908</v>
      </c>
      <c r="C26" s="19">
        <v>34</v>
      </c>
      <c r="D26" s="20">
        <v>3.7400000000000003E-2</v>
      </c>
      <c r="E26" s="19">
        <v>24</v>
      </c>
      <c r="F26" s="19">
        <v>9</v>
      </c>
    </row>
    <row r="27" spans="1:6" s="14" customFormat="1">
      <c r="A27" s="18" t="s">
        <v>40</v>
      </c>
      <c r="B27" s="19">
        <v>1160</v>
      </c>
      <c r="C27" s="19">
        <v>30</v>
      </c>
      <c r="D27" s="20">
        <v>2.5899999999999999E-2</v>
      </c>
      <c r="E27" s="19">
        <v>17</v>
      </c>
      <c r="F27" s="19">
        <v>9</v>
      </c>
    </row>
    <row r="28" spans="1:6" s="14" customFormat="1">
      <c r="A28" s="18" t="s">
        <v>41</v>
      </c>
      <c r="B28" s="19">
        <v>920</v>
      </c>
      <c r="C28" s="19">
        <v>32</v>
      </c>
      <c r="D28" s="20">
        <v>3.4799999999999998E-2</v>
      </c>
      <c r="E28" s="19">
        <v>19</v>
      </c>
      <c r="F28" s="19">
        <v>10</v>
      </c>
    </row>
    <row r="29" spans="1:6" s="14" customFormat="1">
      <c r="A29" s="18" t="s">
        <v>42</v>
      </c>
      <c r="B29" s="19">
        <v>767</v>
      </c>
      <c r="C29" s="19">
        <v>23</v>
      </c>
      <c r="D29" s="20">
        <v>0.03</v>
      </c>
      <c r="E29" s="19">
        <v>14</v>
      </c>
      <c r="F29" s="19">
        <v>8</v>
      </c>
    </row>
    <row r="30" spans="1:6" s="14" customFormat="1">
      <c r="A30" s="18" t="s">
        <v>43</v>
      </c>
      <c r="B30" s="19">
        <v>1515</v>
      </c>
      <c r="C30" s="19">
        <v>55</v>
      </c>
      <c r="D30" s="20">
        <v>3.6299999999999999E-2</v>
      </c>
      <c r="E30" s="19">
        <v>38</v>
      </c>
      <c r="F30" s="19">
        <v>16</v>
      </c>
    </row>
    <row r="31" spans="1:6" s="14" customFormat="1">
      <c r="A31" s="18" t="s">
        <v>44</v>
      </c>
      <c r="B31" s="19">
        <v>948</v>
      </c>
      <c r="C31" s="19">
        <v>21</v>
      </c>
      <c r="D31" s="20">
        <v>2.2200000000000001E-2</v>
      </c>
      <c r="E31" s="19">
        <v>13</v>
      </c>
      <c r="F31" s="19">
        <v>8</v>
      </c>
    </row>
    <row r="32" spans="1:6" s="14" customFormat="1">
      <c r="A32" s="18" t="s">
        <v>45</v>
      </c>
      <c r="B32" s="19">
        <v>1636</v>
      </c>
      <c r="C32" s="19">
        <v>47</v>
      </c>
      <c r="D32" s="20">
        <v>2.87E-2</v>
      </c>
      <c r="E32" s="19">
        <v>22</v>
      </c>
      <c r="F32" s="19">
        <v>14</v>
      </c>
    </row>
    <row r="33" spans="1:6" s="22" customFormat="1" ht="34.5" customHeight="1">
      <c r="A33" s="25" t="s">
        <v>246</v>
      </c>
      <c r="B33" s="23">
        <f>SUM(B12:B32)</f>
        <v>20606</v>
      </c>
      <c r="C33" s="23">
        <f>SUM(C12:C32)</f>
        <v>678</v>
      </c>
      <c r="D33" s="24">
        <f>C33/B33</f>
        <v>3.2903037950111617E-2</v>
      </c>
      <c r="E33" s="23">
        <f>SUM(E12:E32)</f>
        <v>417</v>
      </c>
      <c r="F33" s="23">
        <f>SUM(F12:F32)</f>
        <v>193</v>
      </c>
    </row>
    <row r="34" spans="1:6" s="14" customFormat="1">
      <c r="A34" s="18" t="s">
        <v>46</v>
      </c>
      <c r="B34" s="19">
        <v>984</v>
      </c>
      <c r="C34" s="19">
        <v>39</v>
      </c>
      <c r="D34" s="20">
        <v>3.9600000000000003E-2</v>
      </c>
      <c r="E34" s="19">
        <v>25</v>
      </c>
      <c r="F34" s="19">
        <v>9</v>
      </c>
    </row>
    <row r="35" spans="1:6" s="14" customFormat="1">
      <c r="A35" s="18" t="s">
        <v>47</v>
      </c>
      <c r="B35" s="19">
        <v>2008</v>
      </c>
      <c r="C35" s="19">
        <v>37</v>
      </c>
      <c r="D35" s="20">
        <v>1.84E-2</v>
      </c>
      <c r="E35" s="19">
        <v>18</v>
      </c>
      <c r="F35" s="19">
        <v>15</v>
      </c>
    </row>
    <row r="36" spans="1:6" s="14" customFormat="1">
      <c r="A36" s="18" t="s">
        <v>48</v>
      </c>
      <c r="B36" s="19">
        <v>2076</v>
      </c>
      <c r="C36" s="19">
        <v>36</v>
      </c>
      <c r="D36" s="20">
        <v>1.7299999999999999E-2</v>
      </c>
      <c r="E36" s="19">
        <v>16</v>
      </c>
      <c r="F36" s="19">
        <v>14</v>
      </c>
    </row>
    <row r="37" spans="1:6" s="14" customFormat="1">
      <c r="A37" s="18" t="s">
        <v>49</v>
      </c>
      <c r="B37" s="19">
        <v>1443</v>
      </c>
      <c r="C37" s="19">
        <v>54</v>
      </c>
      <c r="D37" s="20">
        <v>3.7400000000000003E-2</v>
      </c>
      <c r="E37" s="19">
        <v>32</v>
      </c>
      <c r="F37" s="19">
        <v>17</v>
      </c>
    </row>
    <row r="38" spans="1:6" s="14" customFormat="1">
      <c r="A38" s="18" t="s">
        <v>50</v>
      </c>
      <c r="B38" s="19">
        <v>1307</v>
      </c>
      <c r="C38" s="19">
        <v>22</v>
      </c>
      <c r="D38" s="20">
        <v>1.6799999999999999E-2</v>
      </c>
      <c r="E38" s="19">
        <v>16</v>
      </c>
      <c r="F38" s="19">
        <v>3</v>
      </c>
    </row>
    <row r="39" spans="1:6" s="14" customFormat="1">
      <c r="A39" s="18" t="s">
        <v>51</v>
      </c>
      <c r="B39" s="19">
        <v>870</v>
      </c>
      <c r="C39" s="19">
        <v>9</v>
      </c>
      <c r="D39" s="20">
        <v>1.03E-2</v>
      </c>
      <c r="E39" s="19">
        <v>7</v>
      </c>
      <c r="F39" s="19">
        <v>2</v>
      </c>
    </row>
    <row r="40" spans="1:6" s="22" customFormat="1" ht="34.5" customHeight="1">
      <c r="A40" s="25" t="s">
        <v>247</v>
      </c>
      <c r="B40" s="23">
        <f>SUM(B34:B39)</f>
        <v>8688</v>
      </c>
      <c r="C40" s="23">
        <f>SUM(C34:C39)</f>
        <v>197</v>
      </c>
      <c r="D40" s="24">
        <f>C40/B40</f>
        <v>2.2674953959484347E-2</v>
      </c>
      <c r="E40" s="23">
        <f>SUM(E34:E39)</f>
        <v>114</v>
      </c>
      <c r="F40" s="23">
        <f>SUM(F34:F39)</f>
        <v>60</v>
      </c>
    </row>
    <row r="41" spans="1:6" s="14" customFormat="1">
      <c r="A41" s="18" t="s">
        <v>55</v>
      </c>
      <c r="B41" s="19">
        <v>1370</v>
      </c>
      <c r="C41" s="19">
        <v>52</v>
      </c>
      <c r="D41" s="20">
        <v>3.7999999999999999E-2</v>
      </c>
      <c r="E41" s="19">
        <v>37</v>
      </c>
      <c r="F41" s="19">
        <v>9</v>
      </c>
    </row>
    <row r="42" spans="1:6" s="14" customFormat="1">
      <c r="A42" s="18" t="s">
        <v>57</v>
      </c>
      <c r="B42" s="19">
        <v>1031</v>
      </c>
      <c r="C42" s="19">
        <v>31</v>
      </c>
      <c r="D42" s="20">
        <v>3.0099999999999998E-2</v>
      </c>
      <c r="E42" s="19">
        <v>16</v>
      </c>
      <c r="F42" s="19">
        <v>13</v>
      </c>
    </row>
    <row r="43" spans="1:6" s="14" customFormat="1">
      <c r="A43" s="18" t="s">
        <v>58</v>
      </c>
      <c r="B43" s="19">
        <v>0</v>
      </c>
      <c r="C43" s="19">
        <v>0</v>
      </c>
      <c r="D43" s="20">
        <v>0</v>
      </c>
      <c r="E43" s="19">
        <v>0</v>
      </c>
      <c r="F43" s="19">
        <v>0</v>
      </c>
    </row>
    <row r="44" spans="1:6" s="14" customFormat="1">
      <c r="A44" s="18" t="s">
        <v>61</v>
      </c>
      <c r="B44" s="19">
        <v>0</v>
      </c>
      <c r="C44" s="19">
        <v>34</v>
      </c>
      <c r="D44" s="20">
        <v>0</v>
      </c>
      <c r="E44" s="19">
        <v>21</v>
      </c>
      <c r="F44" s="19">
        <v>6</v>
      </c>
    </row>
    <row r="45" spans="1:6" s="14" customFormat="1">
      <c r="A45" s="18" t="s">
        <v>62</v>
      </c>
      <c r="B45" s="19">
        <v>937</v>
      </c>
      <c r="C45" s="19">
        <v>22</v>
      </c>
      <c r="D45" s="20">
        <v>2.35E-2</v>
      </c>
      <c r="E45" s="19">
        <v>15</v>
      </c>
      <c r="F45" s="19">
        <v>6</v>
      </c>
    </row>
    <row r="46" spans="1:6" s="14" customFormat="1">
      <c r="A46" s="18" t="s">
        <v>63</v>
      </c>
      <c r="B46" s="19">
        <v>0</v>
      </c>
      <c r="C46" s="19">
        <v>0</v>
      </c>
      <c r="D46" s="20">
        <v>0</v>
      </c>
      <c r="E46" s="19">
        <v>0</v>
      </c>
      <c r="F46" s="19">
        <v>0</v>
      </c>
    </row>
    <row r="47" spans="1:6" s="22" customFormat="1" ht="34.5" customHeight="1">
      <c r="A47" s="25" t="s">
        <v>250</v>
      </c>
      <c r="B47" s="23">
        <f>SUM(B41:B46)</f>
        <v>3338</v>
      </c>
      <c r="C47" s="23">
        <f>SUM(C41:C46)</f>
        <v>139</v>
      </c>
      <c r="D47" s="24">
        <f>C47/B47</f>
        <v>4.1641701617735172E-2</v>
      </c>
      <c r="E47" s="23">
        <f>SUM(E41:E46)</f>
        <v>89</v>
      </c>
      <c r="F47" s="23">
        <f>SUM(F41:F46)</f>
        <v>34</v>
      </c>
    </row>
    <row r="48" spans="1:6" s="14" customFormat="1">
      <c r="A48" s="18" t="s">
        <v>120</v>
      </c>
      <c r="B48" s="19">
        <v>651</v>
      </c>
      <c r="C48" s="19">
        <v>29</v>
      </c>
      <c r="D48" s="20">
        <v>4.4499999999999998E-2</v>
      </c>
      <c r="E48" s="19">
        <v>17</v>
      </c>
      <c r="F48" s="19">
        <v>6</v>
      </c>
    </row>
    <row r="49" spans="1:6" s="14" customFormat="1">
      <c r="A49" s="18" t="s">
        <v>135</v>
      </c>
      <c r="B49" s="19">
        <v>1046</v>
      </c>
      <c r="C49" s="19">
        <v>3</v>
      </c>
      <c r="D49" s="20">
        <v>2.8999999999999998E-3</v>
      </c>
      <c r="E49" s="19">
        <v>1</v>
      </c>
      <c r="F49" s="19">
        <v>1</v>
      </c>
    </row>
    <row r="50" spans="1:6" s="14" customFormat="1">
      <c r="A50" s="18" t="s">
        <v>138</v>
      </c>
      <c r="B50" s="19">
        <v>631</v>
      </c>
      <c r="C50" s="19">
        <v>22</v>
      </c>
      <c r="D50" s="20">
        <v>3.49E-2</v>
      </c>
      <c r="E50" s="19">
        <v>13</v>
      </c>
      <c r="F50" s="19">
        <v>9</v>
      </c>
    </row>
    <row r="51" spans="1:6" s="22" customFormat="1" ht="34.5" customHeight="1">
      <c r="A51" s="25" t="s">
        <v>252</v>
      </c>
      <c r="B51" s="23">
        <f>SUM(B48:B50)</f>
        <v>2328</v>
      </c>
      <c r="C51" s="23">
        <f>SUM(C48:C50)</f>
        <v>54</v>
      </c>
      <c r="D51" s="24">
        <f>C51/B51</f>
        <v>2.3195876288659795E-2</v>
      </c>
      <c r="E51" s="23">
        <f>SUM(E48:E50)</f>
        <v>31</v>
      </c>
      <c r="F51" s="23">
        <f>SUM(F48:F50)</f>
        <v>16</v>
      </c>
    </row>
    <row r="52" spans="1:6" s="14" customFormat="1">
      <c r="A52" s="18" t="s">
        <v>167</v>
      </c>
      <c r="B52" s="19">
        <v>742</v>
      </c>
      <c r="C52" s="19">
        <v>36</v>
      </c>
      <c r="D52" s="20">
        <v>4.8500000000000001E-2</v>
      </c>
      <c r="E52" s="19">
        <v>19</v>
      </c>
      <c r="F52" s="19">
        <v>11</v>
      </c>
    </row>
    <row r="53" spans="1:6" s="14" customFormat="1">
      <c r="A53" s="18" t="s">
        <v>168</v>
      </c>
      <c r="B53" s="19">
        <v>397</v>
      </c>
      <c r="C53" s="19">
        <v>26</v>
      </c>
      <c r="D53" s="20">
        <v>6.5500000000000003E-2</v>
      </c>
      <c r="E53" s="19">
        <v>8</v>
      </c>
      <c r="F53" s="19">
        <v>15</v>
      </c>
    </row>
    <row r="54" spans="1:6" s="14" customFormat="1">
      <c r="A54" s="18" t="s">
        <v>169</v>
      </c>
      <c r="B54" s="19">
        <v>859</v>
      </c>
      <c r="C54" s="19">
        <v>24</v>
      </c>
      <c r="D54" s="20">
        <v>2.7900000000000001E-2</v>
      </c>
      <c r="E54" s="19">
        <v>12</v>
      </c>
      <c r="F54" s="19">
        <v>9</v>
      </c>
    </row>
    <row r="55" spans="1:6" s="14" customFormat="1">
      <c r="A55" s="18" t="s">
        <v>170</v>
      </c>
      <c r="B55" s="19">
        <v>735</v>
      </c>
      <c r="C55" s="19">
        <v>42</v>
      </c>
      <c r="D55" s="20">
        <v>5.7099999999999998E-2</v>
      </c>
      <c r="E55" s="19">
        <v>21</v>
      </c>
      <c r="F55" s="19">
        <v>15</v>
      </c>
    </row>
    <row r="56" spans="1:6" s="14" customFormat="1">
      <c r="A56" s="18" t="s">
        <v>173</v>
      </c>
      <c r="B56" s="19">
        <v>593</v>
      </c>
      <c r="C56" s="19">
        <v>30</v>
      </c>
      <c r="D56" s="20">
        <v>5.0599999999999999E-2</v>
      </c>
      <c r="E56" s="19">
        <v>11</v>
      </c>
      <c r="F56" s="19">
        <v>14</v>
      </c>
    </row>
    <row r="57" spans="1:6" s="14" customFormat="1">
      <c r="A57" s="18" t="s">
        <v>174</v>
      </c>
      <c r="B57" s="19">
        <v>747</v>
      </c>
      <c r="C57" s="19">
        <v>15</v>
      </c>
      <c r="D57" s="20">
        <v>2.01E-2</v>
      </c>
      <c r="E57" s="19">
        <v>6</v>
      </c>
      <c r="F57" s="19">
        <v>9</v>
      </c>
    </row>
    <row r="58" spans="1:6" s="14" customFormat="1">
      <c r="A58" s="18" t="s">
        <v>175</v>
      </c>
      <c r="B58" s="19">
        <v>1497</v>
      </c>
      <c r="C58" s="19">
        <v>38</v>
      </c>
      <c r="D58" s="20">
        <v>2.5399999999999999E-2</v>
      </c>
      <c r="E58" s="19">
        <v>23</v>
      </c>
      <c r="F58" s="19">
        <v>13</v>
      </c>
    </row>
    <row r="59" spans="1:6" s="14" customFormat="1">
      <c r="A59" s="18" t="s">
        <v>176</v>
      </c>
      <c r="B59" s="19">
        <v>905</v>
      </c>
      <c r="C59" s="19">
        <v>28</v>
      </c>
      <c r="D59" s="20">
        <v>3.09E-2</v>
      </c>
      <c r="E59" s="19">
        <v>19</v>
      </c>
      <c r="F59" s="19">
        <v>8</v>
      </c>
    </row>
    <row r="60" spans="1:6" s="14" customFormat="1">
      <c r="A60" s="18" t="s">
        <v>178</v>
      </c>
      <c r="B60" s="19">
        <v>1042</v>
      </c>
      <c r="C60" s="19">
        <v>28</v>
      </c>
      <c r="D60" s="20">
        <v>2.69E-2</v>
      </c>
      <c r="E60" s="19">
        <v>13</v>
      </c>
      <c r="F60" s="19">
        <v>11</v>
      </c>
    </row>
    <row r="61" spans="1:6" s="14" customFormat="1">
      <c r="A61" s="18" t="s">
        <v>179</v>
      </c>
      <c r="B61" s="19">
        <v>1650</v>
      </c>
      <c r="C61" s="19">
        <v>44</v>
      </c>
      <c r="D61" s="20">
        <v>2.6700000000000002E-2</v>
      </c>
      <c r="E61" s="19">
        <v>28</v>
      </c>
      <c r="F61" s="19">
        <v>14</v>
      </c>
    </row>
    <row r="62" spans="1:6" s="22" customFormat="1" ht="34.5" customHeight="1">
      <c r="A62" s="25" t="s">
        <v>253</v>
      </c>
      <c r="B62" s="23">
        <f>SUM(B52:B61)</f>
        <v>9167</v>
      </c>
      <c r="C62" s="23">
        <f>SUM(C52:C61)</f>
        <v>311</v>
      </c>
      <c r="D62" s="24">
        <f>C62/B62</f>
        <v>3.3926039053125343E-2</v>
      </c>
      <c r="E62" s="23">
        <f>SUM(E52:E61)</f>
        <v>160</v>
      </c>
      <c r="F62" s="23">
        <f>SUM(F52:F61)</f>
        <v>119</v>
      </c>
    </row>
    <row r="63" spans="1:6" s="14" customFormat="1">
      <c r="A63" s="18" t="s">
        <v>196</v>
      </c>
      <c r="B63" s="19">
        <v>727</v>
      </c>
      <c r="C63" s="19">
        <v>17</v>
      </c>
      <c r="D63" s="20">
        <v>2.3400000000000001E-2</v>
      </c>
      <c r="E63" s="19">
        <v>11</v>
      </c>
      <c r="F63" s="19">
        <v>5</v>
      </c>
    </row>
    <row r="64" spans="1:6" s="14" customFormat="1">
      <c r="A64" s="18" t="s">
        <v>198</v>
      </c>
      <c r="B64" s="19">
        <v>1049</v>
      </c>
      <c r="C64" s="19">
        <v>31</v>
      </c>
      <c r="D64" s="20">
        <v>2.9600000000000001E-2</v>
      </c>
      <c r="E64" s="19">
        <v>20</v>
      </c>
      <c r="F64" s="19">
        <v>10</v>
      </c>
    </row>
    <row r="65" spans="1:6" s="14" customFormat="1">
      <c r="A65" s="18" t="s">
        <v>199</v>
      </c>
      <c r="B65" s="19">
        <v>392</v>
      </c>
      <c r="C65" s="19">
        <v>15</v>
      </c>
      <c r="D65" s="20">
        <v>3.8300000000000001E-2</v>
      </c>
      <c r="E65" s="19">
        <v>13</v>
      </c>
      <c r="F65" s="19">
        <v>1</v>
      </c>
    </row>
    <row r="66" spans="1:6" s="14" customFormat="1">
      <c r="A66" s="18" t="s">
        <v>201</v>
      </c>
      <c r="B66" s="19">
        <v>907</v>
      </c>
      <c r="C66" s="19">
        <v>39</v>
      </c>
      <c r="D66" s="20">
        <v>4.2999999999999997E-2</v>
      </c>
      <c r="E66" s="19">
        <v>31</v>
      </c>
      <c r="F66" s="19">
        <v>7</v>
      </c>
    </row>
    <row r="67" spans="1:6" s="14" customFormat="1">
      <c r="A67" s="18" t="s">
        <v>202</v>
      </c>
      <c r="B67" s="19">
        <v>1017</v>
      </c>
      <c r="C67" s="19">
        <v>21</v>
      </c>
      <c r="D67" s="20">
        <v>2.06E-2</v>
      </c>
      <c r="E67" s="19">
        <v>16</v>
      </c>
      <c r="F67" s="19">
        <v>3</v>
      </c>
    </row>
    <row r="68" spans="1:6" s="14" customFormat="1">
      <c r="A68" s="18" t="s">
        <v>206</v>
      </c>
      <c r="B68" s="19">
        <v>961</v>
      </c>
      <c r="C68" s="19">
        <v>12</v>
      </c>
      <c r="D68" s="20">
        <v>1.2500000000000001E-2</v>
      </c>
      <c r="E68" s="19">
        <v>10</v>
      </c>
      <c r="F68" s="19">
        <v>0</v>
      </c>
    </row>
    <row r="69" spans="1:6" s="14" customFormat="1">
      <c r="A69" s="18" t="s">
        <v>210</v>
      </c>
      <c r="B69" s="19">
        <v>787</v>
      </c>
      <c r="C69" s="19">
        <v>16</v>
      </c>
      <c r="D69" s="20">
        <v>2.0299999999999999E-2</v>
      </c>
      <c r="E69" s="19">
        <v>11</v>
      </c>
      <c r="F69" s="19">
        <v>4</v>
      </c>
    </row>
    <row r="70" spans="1:6" s="14" customFormat="1">
      <c r="A70" s="18" t="s">
        <v>211</v>
      </c>
      <c r="B70" s="19">
        <v>1098</v>
      </c>
      <c r="C70" s="19">
        <v>21</v>
      </c>
      <c r="D70" s="20">
        <v>1.9099999999999999E-2</v>
      </c>
      <c r="E70" s="19">
        <v>17</v>
      </c>
      <c r="F70" s="19">
        <v>3</v>
      </c>
    </row>
    <row r="71" spans="1:6" s="14" customFormat="1">
      <c r="A71" s="18" t="s">
        <v>212</v>
      </c>
      <c r="B71" s="19">
        <v>700</v>
      </c>
      <c r="C71" s="19">
        <v>35</v>
      </c>
      <c r="D71" s="20">
        <v>0.05</v>
      </c>
      <c r="E71" s="19">
        <v>24</v>
      </c>
      <c r="F71" s="19">
        <v>7</v>
      </c>
    </row>
    <row r="72" spans="1:6" s="14" customFormat="1">
      <c r="A72" s="18" t="s">
        <v>217</v>
      </c>
      <c r="B72" s="19">
        <v>948</v>
      </c>
      <c r="C72" s="19">
        <v>32</v>
      </c>
      <c r="D72" s="20">
        <v>3.3799999999999997E-2</v>
      </c>
      <c r="E72" s="19">
        <v>30</v>
      </c>
      <c r="F72" s="19">
        <v>1</v>
      </c>
    </row>
    <row r="73" spans="1:6" s="14" customFormat="1">
      <c r="A73" s="18" t="s">
        <v>218</v>
      </c>
      <c r="B73" s="19">
        <v>488</v>
      </c>
      <c r="C73" s="19">
        <v>16</v>
      </c>
      <c r="D73" s="20">
        <v>3.2800000000000003E-2</v>
      </c>
      <c r="E73" s="19">
        <v>8</v>
      </c>
      <c r="F73" s="19">
        <v>5</v>
      </c>
    </row>
    <row r="74" spans="1:6" s="14" customFormat="1">
      <c r="A74" s="18" t="s">
        <v>220</v>
      </c>
      <c r="B74" s="19">
        <v>0</v>
      </c>
      <c r="C74" s="19">
        <v>43</v>
      </c>
      <c r="D74" s="20">
        <v>0</v>
      </c>
      <c r="E74" s="19">
        <v>30</v>
      </c>
      <c r="F74" s="19">
        <v>12</v>
      </c>
    </row>
    <row r="75" spans="1:6" s="14" customFormat="1">
      <c r="A75" s="18" t="s">
        <v>222</v>
      </c>
      <c r="B75" s="19">
        <v>1187</v>
      </c>
      <c r="C75" s="19">
        <v>34</v>
      </c>
      <c r="D75" s="20">
        <v>2.86E-2</v>
      </c>
      <c r="E75" s="19">
        <v>25</v>
      </c>
      <c r="F75" s="19">
        <v>6</v>
      </c>
    </row>
    <row r="76" spans="1:6" s="14" customFormat="1">
      <c r="A76" s="18" t="s">
        <v>223</v>
      </c>
      <c r="B76" s="19">
        <v>943</v>
      </c>
      <c r="C76" s="19">
        <v>45</v>
      </c>
      <c r="D76" s="20">
        <v>4.7699999999999999E-2</v>
      </c>
      <c r="E76" s="19">
        <v>31</v>
      </c>
      <c r="F76" s="19">
        <v>12</v>
      </c>
    </row>
    <row r="77" spans="1:6" s="14" customFormat="1">
      <c r="A77" s="18" t="s">
        <v>224</v>
      </c>
      <c r="B77" s="19">
        <v>0</v>
      </c>
      <c r="C77" s="19">
        <v>3</v>
      </c>
      <c r="D77" s="20">
        <v>0</v>
      </c>
      <c r="E77" s="19">
        <v>3</v>
      </c>
      <c r="F77" s="19">
        <v>0</v>
      </c>
    </row>
    <row r="78" spans="1:6" s="14" customFormat="1">
      <c r="A78" s="18" t="s">
        <v>227</v>
      </c>
      <c r="B78" s="19">
        <v>774</v>
      </c>
      <c r="C78" s="19">
        <v>15</v>
      </c>
      <c r="D78" s="20">
        <v>1.9400000000000001E-2</v>
      </c>
      <c r="E78" s="19">
        <v>10</v>
      </c>
      <c r="F78" s="19">
        <v>3</v>
      </c>
    </row>
    <row r="79" spans="1:6" s="14" customFormat="1">
      <c r="A79" s="18" t="s">
        <v>229</v>
      </c>
      <c r="B79" s="19">
        <v>972</v>
      </c>
      <c r="C79" s="19">
        <v>18</v>
      </c>
      <c r="D79" s="20">
        <v>1.8499999999999999E-2</v>
      </c>
      <c r="E79" s="19">
        <v>11</v>
      </c>
      <c r="F79" s="19">
        <v>7</v>
      </c>
    </row>
    <row r="80" spans="1:6" s="22" customFormat="1" ht="34.5" customHeight="1">
      <c r="A80" s="25" t="s">
        <v>258</v>
      </c>
      <c r="B80" s="23">
        <f>SUM(B63:B79)</f>
        <v>12950</v>
      </c>
      <c r="C80" s="23">
        <f>SUM(C63:C79)</f>
        <v>413</v>
      </c>
      <c r="D80" s="24">
        <f>C80/B80</f>
        <v>3.1891891891891892E-2</v>
      </c>
      <c r="E80" s="23">
        <f>SUM(E63:E79)</f>
        <v>301</v>
      </c>
      <c r="F80" s="23">
        <f>SUM(F63:F79)</f>
        <v>86</v>
      </c>
    </row>
    <row r="81" spans="1:6" s="14" customFormat="1">
      <c r="A81" s="18" t="s">
        <v>230</v>
      </c>
      <c r="B81" s="19">
        <v>730</v>
      </c>
      <c r="C81" s="19">
        <v>30</v>
      </c>
      <c r="D81" s="20">
        <v>4.1099999999999998E-2</v>
      </c>
      <c r="E81" s="19">
        <v>11</v>
      </c>
      <c r="F81" s="19">
        <v>15</v>
      </c>
    </row>
    <row r="82" spans="1:6" s="14" customFormat="1">
      <c r="A82" s="18" t="s">
        <v>231</v>
      </c>
      <c r="B82" s="19">
        <v>2417</v>
      </c>
      <c r="C82" s="19">
        <v>64</v>
      </c>
      <c r="D82" s="20">
        <v>2.6499999999999999E-2</v>
      </c>
      <c r="E82" s="19">
        <v>39</v>
      </c>
      <c r="F82" s="19">
        <v>23</v>
      </c>
    </row>
    <row r="83" spans="1:6" s="14" customFormat="1">
      <c r="A83" s="18" t="s">
        <v>232</v>
      </c>
      <c r="B83" s="19">
        <v>925</v>
      </c>
      <c r="C83" s="19">
        <v>30</v>
      </c>
      <c r="D83" s="20">
        <v>3.2399999999999998E-2</v>
      </c>
      <c r="E83" s="19">
        <v>21</v>
      </c>
      <c r="F83" s="19">
        <v>7</v>
      </c>
    </row>
    <row r="84" spans="1:6" s="14" customFormat="1">
      <c r="A84" s="18" t="s">
        <v>233</v>
      </c>
      <c r="B84" s="19">
        <v>1182</v>
      </c>
      <c r="C84" s="19">
        <v>29</v>
      </c>
      <c r="D84" s="20">
        <v>2.4500000000000001E-2</v>
      </c>
      <c r="E84" s="19">
        <v>15</v>
      </c>
      <c r="F84" s="19">
        <v>13</v>
      </c>
    </row>
    <row r="85" spans="1:6" s="14" customFormat="1">
      <c r="A85" s="18" t="s">
        <v>234</v>
      </c>
      <c r="B85" s="19">
        <v>2065</v>
      </c>
      <c r="C85" s="19">
        <v>58</v>
      </c>
      <c r="D85" s="20">
        <v>2.81E-2</v>
      </c>
      <c r="E85" s="19">
        <v>27</v>
      </c>
      <c r="F85" s="19">
        <v>22</v>
      </c>
    </row>
    <row r="86" spans="1:6" s="14" customFormat="1">
      <c r="A86" s="18" t="s">
        <v>235</v>
      </c>
      <c r="B86" s="19">
        <v>1966</v>
      </c>
      <c r="C86" s="19">
        <v>45</v>
      </c>
      <c r="D86" s="20">
        <v>2.29E-2</v>
      </c>
      <c r="E86" s="19">
        <v>22</v>
      </c>
      <c r="F86" s="19">
        <v>20</v>
      </c>
    </row>
    <row r="87" spans="1:6" s="22" customFormat="1" ht="34.5" customHeight="1">
      <c r="A87" s="25" t="s">
        <v>259</v>
      </c>
      <c r="B87" s="23">
        <f>SUM(B81:B86)</f>
        <v>9285</v>
      </c>
      <c r="C87" s="23">
        <f>SUM(C81:C86)</f>
        <v>256</v>
      </c>
      <c r="D87" s="24">
        <f>C87/B87</f>
        <v>2.7571351642434034E-2</v>
      </c>
      <c r="E87" s="23">
        <f>SUM(E81:E86)</f>
        <v>135</v>
      </c>
      <c r="F87" s="23">
        <f>SUM(F81:F86)</f>
        <v>100</v>
      </c>
    </row>
    <row r="88" spans="1:6" s="22" customFormat="1" ht="34.5" customHeight="1">
      <c r="A88" s="25" t="s">
        <v>261</v>
      </c>
      <c r="B88" s="23">
        <f>SUM(, B11, B33, B40, B47, B51, B62, B80, B87)</f>
        <v>69195</v>
      </c>
      <c r="C88" s="23">
        <f>SUM(, C11, C33, C40, C47, C51, C62, C80, C87)</f>
        <v>2182</v>
      </c>
      <c r="D88" s="24">
        <f>C88/B88</f>
        <v>3.1534070380807862E-2</v>
      </c>
      <c r="E88" s="23">
        <f>SUM(, E11, E33, E40, E47, E51, E62, E80, E87)</f>
        <v>1312</v>
      </c>
      <c r="F88" s="23">
        <f>SUM(, F11, F33, F40, F47, F51, F62, F80, F87)</f>
        <v>652</v>
      </c>
    </row>
    <row r="89" spans="1:6" s="22" customFormat="1">
      <c r="A89" s="23" t="s">
        <v>262</v>
      </c>
      <c r="B89" s="23">
        <f>SUM(, B88)</f>
        <v>69195</v>
      </c>
      <c r="C89" s="23">
        <f>SUM(, C88)</f>
        <v>2182</v>
      </c>
      <c r="D89" s="24">
        <f>C89/B89</f>
        <v>3.1534070380807862E-2</v>
      </c>
      <c r="E89" s="23">
        <f>SUM(, E88)</f>
        <v>1312</v>
      </c>
      <c r="F89" s="23">
        <f>SUM(, F88)</f>
        <v>652</v>
      </c>
    </row>
    <row r="90" spans="1:6" s="22" customFormat="1">
      <c r="A90" s="23" t="s">
        <v>989</v>
      </c>
      <c r="B90" s="23">
        <v>7143</v>
      </c>
      <c r="C90" s="23">
        <v>454</v>
      </c>
      <c r="D90" s="24">
        <v>6.3600000000000004E-2</v>
      </c>
      <c r="E90" s="23">
        <v>245</v>
      </c>
      <c r="F90" s="23">
        <v>139</v>
      </c>
    </row>
    <row r="91" spans="1:6" s="22" customFormat="1">
      <c r="A91" s="34" t="s">
        <v>262</v>
      </c>
      <c r="B91" s="34">
        <f>SUM(B89:B90)</f>
        <v>76338</v>
      </c>
      <c r="C91" s="34">
        <f>SUM(C89:C90)</f>
        <v>2636</v>
      </c>
      <c r="D91" s="35">
        <f>AVERAGE(D89:D90)</f>
        <v>4.7567035190403936E-2</v>
      </c>
      <c r="E91" s="34">
        <f>SUM(E89:E90)</f>
        <v>1557</v>
      </c>
      <c r="F91" s="34">
        <f>SUM(F89:F90)</f>
        <v>791</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10" manualBreakCount="10">
    <brk id="11" max="16383" man="1"/>
    <brk id="33" max="16383" man="1"/>
    <brk id="40" max="16383" man="1"/>
    <brk id="47" max="16383" man="1"/>
    <brk id="51" max="16383" man="1"/>
    <brk id="62" max="16383" man="1"/>
    <brk id="80" max="16383" man="1"/>
    <brk id="87" max="16383" man="1"/>
    <brk id="88" max="16383" man="1"/>
    <brk id="89" max="16383" man="1"/>
  </rowBreaks>
  <colBreaks count="2" manualBreakCount="2">
    <brk id="5" max="1048575" man="1"/>
    <brk id="6"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416</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Q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422</v>
      </c>
      <c r="F4" s="56"/>
      <c r="G4" s="56"/>
      <c r="H4" s="56"/>
      <c r="I4" s="56"/>
      <c r="J4" s="56"/>
      <c r="K4" s="56"/>
      <c r="L4" s="56"/>
      <c r="M4" s="56"/>
      <c r="N4" s="56"/>
      <c r="O4" s="56"/>
      <c r="P4" s="56"/>
      <c r="Q4" s="56"/>
    </row>
    <row r="5" spans="1:17" ht="25.5" customHeight="1">
      <c r="E5" s="55" t="s">
        <v>422</v>
      </c>
      <c r="F5" s="55"/>
      <c r="G5" s="55"/>
      <c r="H5" s="55"/>
      <c r="I5" s="55"/>
      <c r="J5" s="55"/>
      <c r="K5" s="55"/>
      <c r="L5" s="55"/>
      <c r="M5" s="55"/>
      <c r="N5" s="55"/>
      <c r="O5" s="55"/>
      <c r="P5" s="55"/>
      <c r="Q5" s="55"/>
    </row>
    <row r="6" spans="1:17" s="12" customFormat="1" ht="150" customHeight="1">
      <c r="B6" s="13" t="s">
        <v>7</v>
      </c>
      <c r="C6" s="13" t="s">
        <v>8</v>
      </c>
      <c r="D6" s="13" t="s">
        <v>9</v>
      </c>
      <c r="E6" s="21" t="s">
        <v>423</v>
      </c>
    </row>
    <row r="7" spans="1:17">
      <c r="A7" s="15" t="s">
        <v>67</v>
      </c>
      <c r="B7" s="16">
        <v>0</v>
      </c>
      <c r="C7" s="16">
        <v>55</v>
      </c>
      <c r="D7" s="17">
        <v>0</v>
      </c>
      <c r="E7" s="16">
        <v>43</v>
      </c>
    </row>
    <row r="8" spans="1:17" s="14" customFormat="1">
      <c r="A8" s="18" t="s">
        <v>82</v>
      </c>
      <c r="B8" s="19">
        <v>0</v>
      </c>
      <c r="C8" s="19">
        <v>179</v>
      </c>
      <c r="D8" s="20">
        <v>0</v>
      </c>
      <c r="E8" s="19">
        <v>149</v>
      </c>
    </row>
    <row r="9" spans="1:17" s="14" customFormat="1">
      <c r="A9" s="18" t="s">
        <v>88</v>
      </c>
      <c r="B9" s="19">
        <v>0</v>
      </c>
      <c r="C9" s="19">
        <v>112</v>
      </c>
      <c r="D9" s="20">
        <v>0</v>
      </c>
      <c r="E9" s="19">
        <v>91</v>
      </c>
    </row>
    <row r="10" spans="1:17" s="14" customFormat="1">
      <c r="A10" s="18" t="s">
        <v>89</v>
      </c>
      <c r="B10" s="19">
        <v>0</v>
      </c>
      <c r="C10" s="19">
        <v>145</v>
      </c>
      <c r="D10" s="20">
        <v>0</v>
      </c>
      <c r="E10" s="19">
        <v>122</v>
      </c>
    </row>
    <row r="11" spans="1:17" s="14" customFormat="1">
      <c r="A11" s="18" t="s">
        <v>91</v>
      </c>
      <c r="B11" s="19">
        <v>0</v>
      </c>
      <c r="C11" s="19">
        <v>87</v>
      </c>
      <c r="D11" s="20">
        <v>0</v>
      </c>
      <c r="E11" s="19">
        <v>67</v>
      </c>
    </row>
    <row r="12" spans="1:17" s="14" customFormat="1">
      <c r="A12" s="18" t="s">
        <v>94</v>
      </c>
      <c r="B12" s="19">
        <v>0</v>
      </c>
      <c r="C12" s="19">
        <v>162</v>
      </c>
      <c r="D12" s="20">
        <v>0</v>
      </c>
      <c r="E12" s="19">
        <v>141</v>
      </c>
    </row>
    <row r="13" spans="1:17" s="14" customFormat="1">
      <c r="A13" s="18" t="s">
        <v>99</v>
      </c>
      <c r="B13" s="19">
        <v>0</v>
      </c>
      <c r="C13" s="19">
        <v>118</v>
      </c>
      <c r="D13" s="20">
        <v>0</v>
      </c>
      <c r="E13" s="19">
        <v>94</v>
      </c>
    </row>
    <row r="14" spans="1:17" s="22" customFormat="1" ht="34.5" customHeight="1">
      <c r="A14" s="25" t="s">
        <v>251</v>
      </c>
      <c r="B14" s="23">
        <f>SUM(B7:B13)</f>
        <v>0</v>
      </c>
      <c r="C14" s="23">
        <f>SUM(C7:C13)</f>
        <v>858</v>
      </c>
      <c r="D14" s="24">
        <v>0</v>
      </c>
      <c r="E14" s="23">
        <f>SUM(E7:E13)</f>
        <v>707</v>
      </c>
    </row>
    <row r="15" spans="1:17" s="22" customFormat="1" ht="34.5" customHeight="1">
      <c r="A15" s="25" t="s">
        <v>261</v>
      </c>
      <c r="B15" s="23">
        <f>SUM(, B14)</f>
        <v>0</v>
      </c>
      <c r="C15" s="23">
        <f>SUM(, C14)</f>
        <v>858</v>
      </c>
      <c r="D15" s="24">
        <v>0</v>
      </c>
      <c r="E15" s="23">
        <f>SUM(, E14)</f>
        <v>707</v>
      </c>
    </row>
    <row r="16" spans="1:17" s="14" customFormat="1">
      <c r="A16" s="18" t="s">
        <v>262</v>
      </c>
      <c r="B16" s="18">
        <f>SUM(, B15)</f>
        <v>0</v>
      </c>
      <c r="C16" s="18">
        <f>SUM(, C15)</f>
        <v>858</v>
      </c>
      <c r="D16" s="26">
        <v>0</v>
      </c>
      <c r="E16" s="18">
        <f>SUM(, E15)</f>
        <v>707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1" manualBreakCount="1">
    <brk id="5"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422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00FF"/>
  </sheetPr>
  <dimension ref="A1:Q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422</v>
      </c>
      <c r="F4" s="56"/>
      <c r="G4" s="56"/>
      <c r="H4" s="56"/>
      <c r="I4" s="56"/>
      <c r="J4" s="56"/>
      <c r="K4" s="56"/>
      <c r="L4" s="56"/>
      <c r="M4" s="56"/>
      <c r="N4" s="56"/>
      <c r="O4" s="56"/>
      <c r="P4" s="56"/>
      <c r="Q4" s="56"/>
    </row>
    <row r="5" spans="1:17" ht="25.5" customHeight="1">
      <c r="E5" s="55" t="s">
        <v>422</v>
      </c>
      <c r="F5" s="55"/>
      <c r="G5" s="55"/>
      <c r="H5" s="55"/>
      <c r="I5" s="55"/>
      <c r="J5" s="55"/>
      <c r="K5" s="55"/>
      <c r="L5" s="55"/>
      <c r="M5" s="55"/>
      <c r="N5" s="55"/>
      <c r="O5" s="55"/>
      <c r="P5" s="55"/>
      <c r="Q5" s="55"/>
    </row>
    <row r="6" spans="1:17" s="12" customFormat="1" ht="150" customHeight="1">
      <c r="B6" s="13" t="s">
        <v>7</v>
      </c>
      <c r="C6" s="13" t="s">
        <v>8</v>
      </c>
      <c r="D6" s="13" t="s">
        <v>9</v>
      </c>
      <c r="E6" s="21" t="s">
        <v>424</v>
      </c>
    </row>
    <row r="7" spans="1:17">
      <c r="A7" s="15" t="s">
        <v>67</v>
      </c>
      <c r="B7" s="16">
        <v>791</v>
      </c>
      <c r="C7" s="16">
        <v>29</v>
      </c>
      <c r="D7" s="17">
        <v>3.6700000000000003E-2</v>
      </c>
      <c r="E7" s="16">
        <v>25</v>
      </c>
    </row>
    <row r="8" spans="1:17" s="14" customFormat="1">
      <c r="A8" s="18" t="s">
        <v>82</v>
      </c>
      <c r="B8" s="19">
        <v>1399</v>
      </c>
      <c r="C8" s="19">
        <v>42</v>
      </c>
      <c r="D8" s="20">
        <v>0.03</v>
      </c>
      <c r="E8" s="19">
        <v>35</v>
      </c>
    </row>
    <row r="9" spans="1:17" s="14" customFormat="1">
      <c r="A9" s="18" t="s">
        <v>88</v>
      </c>
      <c r="B9" s="19">
        <v>787</v>
      </c>
      <c r="C9" s="19">
        <v>29</v>
      </c>
      <c r="D9" s="20">
        <v>3.6799999999999999E-2</v>
      </c>
      <c r="E9" s="19">
        <v>23</v>
      </c>
    </row>
    <row r="10" spans="1:17" s="14" customFormat="1">
      <c r="A10" s="18" t="s">
        <v>89</v>
      </c>
      <c r="B10" s="19">
        <v>682</v>
      </c>
      <c r="C10" s="19">
        <v>13</v>
      </c>
      <c r="D10" s="20">
        <v>1.9099999999999999E-2</v>
      </c>
      <c r="E10" s="19">
        <v>11</v>
      </c>
    </row>
    <row r="11" spans="1:17" s="14" customFormat="1">
      <c r="A11" s="18" t="s">
        <v>91</v>
      </c>
      <c r="B11" s="19">
        <v>830</v>
      </c>
      <c r="C11" s="19">
        <v>14</v>
      </c>
      <c r="D11" s="20">
        <v>1.6899999999999998E-2</v>
      </c>
      <c r="E11" s="19">
        <v>14</v>
      </c>
    </row>
    <row r="12" spans="1:17" s="14" customFormat="1">
      <c r="A12" s="18" t="s">
        <v>94</v>
      </c>
      <c r="B12" s="19">
        <v>994</v>
      </c>
      <c r="C12" s="19">
        <v>15</v>
      </c>
      <c r="D12" s="20">
        <v>1.5100000000000001E-2</v>
      </c>
      <c r="E12" s="19">
        <v>14</v>
      </c>
    </row>
    <row r="13" spans="1:17" s="14" customFormat="1">
      <c r="A13" s="18" t="s">
        <v>99</v>
      </c>
      <c r="B13" s="19">
        <v>1453</v>
      </c>
      <c r="C13" s="19">
        <v>25</v>
      </c>
      <c r="D13" s="20">
        <v>1.72E-2</v>
      </c>
      <c r="E13" s="19">
        <v>22</v>
      </c>
    </row>
    <row r="14" spans="1:17" s="22" customFormat="1" ht="34.5" customHeight="1">
      <c r="A14" s="25" t="s">
        <v>251</v>
      </c>
      <c r="B14" s="23">
        <f>SUM(B7:B13)</f>
        <v>6936</v>
      </c>
      <c r="C14" s="23">
        <f>SUM(C7:C13)</f>
        <v>167</v>
      </c>
      <c r="D14" s="24">
        <f>C14/B14</f>
        <v>2.4077277970011534E-2</v>
      </c>
      <c r="E14" s="23">
        <f>SUM(E7:E13)</f>
        <v>144</v>
      </c>
    </row>
    <row r="15" spans="1:17" s="22" customFormat="1" ht="34.5" customHeight="1">
      <c r="A15" s="25" t="s">
        <v>261</v>
      </c>
      <c r="B15" s="23">
        <f>SUM(, B14)</f>
        <v>6936</v>
      </c>
      <c r="C15" s="23">
        <f>SUM(, C14)</f>
        <v>167</v>
      </c>
      <c r="D15" s="24">
        <f>C15/B15</f>
        <v>2.4077277970011534E-2</v>
      </c>
      <c r="E15" s="23">
        <f>SUM(, E14)</f>
        <v>144</v>
      </c>
    </row>
    <row r="16" spans="1:17" s="14" customFormat="1">
      <c r="A16" s="18" t="s">
        <v>262</v>
      </c>
      <c r="B16" s="18">
        <f>SUM(, B15)</f>
        <v>6936</v>
      </c>
      <c r="C16" s="18">
        <f>SUM(, C15)</f>
        <v>167</v>
      </c>
      <c r="D16" s="26">
        <f>C16/B16</f>
        <v>2.4077277970011534E-2</v>
      </c>
      <c r="E16" s="18">
        <f>SUM(, E15)</f>
        <v>144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1" manualBreakCount="1">
    <brk id="5"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422</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sheetPr>
  <dimension ref="A1:R1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425</v>
      </c>
      <c r="F4" s="56"/>
      <c r="G4" s="56"/>
      <c r="H4" s="56"/>
      <c r="I4" s="56"/>
      <c r="J4" s="56"/>
      <c r="K4" s="56"/>
      <c r="L4" s="56"/>
      <c r="M4" s="56"/>
      <c r="N4" s="56"/>
      <c r="O4" s="56"/>
      <c r="P4" s="56"/>
      <c r="Q4" s="56"/>
      <c r="R4" s="56"/>
    </row>
    <row r="5" spans="1:18" ht="25.5" customHeight="1">
      <c r="E5" s="55" t="s">
        <v>425</v>
      </c>
      <c r="F5" s="55"/>
      <c r="G5" s="55"/>
      <c r="H5" s="55"/>
      <c r="I5" s="55"/>
      <c r="J5" s="55"/>
      <c r="K5" s="55"/>
      <c r="L5" s="55"/>
      <c r="M5" s="55"/>
      <c r="N5" s="55"/>
      <c r="O5" s="55"/>
      <c r="P5" s="55"/>
      <c r="Q5" s="55"/>
      <c r="R5" s="55"/>
    </row>
    <row r="6" spans="1:18" s="12" customFormat="1" ht="150" customHeight="1">
      <c r="B6" s="13" t="s">
        <v>7</v>
      </c>
      <c r="C6" s="13" t="s">
        <v>8</v>
      </c>
      <c r="D6" s="13" t="s">
        <v>9</v>
      </c>
      <c r="E6" s="21" t="s">
        <v>426</v>
      </c>
      <c r="F6" s="21" t="s">
        <v>427</v>
      </c>
    </row>
    <row r="7" spans="1:18">
      <c r="A7" s="15" t="s">
        <v>26</v>
      </c>
      <c r="B7" s="16">
        <v>0</v>
      </c>
      <c r="C7" s="16">
        <v>23</v>
      </c>
      <c r="D7" s="17">
        <v>0</v>
      </c>
      <c r="E7" s="16">
        <v>10</v>
      </c>
      <c r="F7" s="16">
        <v>13</v>
      </c>
    </row>
    <row r="8" spans="1:18" s="14" customFormat="1">
      <c r="A8" s="18" t="s">
        <v>27</v>
      </c>
      <c r="B8" s="19">
        <v>0</v>
      </c>
      <c r="C8" s="19">
        <v>57</v>
      </c>
      <c r="D8" s="20">
        <v>0</v>
      </c>
      <c r="E8" s="19">
        <v>23</v>
      </c>
      <c r="F8" s="19">
        <v>25</v>
      </c>
    </row>
    <row r="9" spans="1:18" s="14" customFormat="1">
      <c r="A9" s="18" t="s">
        <v>32</v>
      </c>
      <c r="B9" s="19">
        <v>0</v>
      </c>
      <c r="C9" s="19">
        <v>153</v>
      </c>
      <c r="D9" s="20">
        <v>0</v>
      </c>
      <c r="E9" s="19">
        <v>85</v>
      </c>
      <c r="F9" s="19">
        <v>57</v>
      </c>
    </row>
    <row r="10" spans="1:18" s="22" customFormat="1" ht="34.5" customHeight="1">
      <c r="A10" s="25" t="s">
        <v>246</v>
      </c>
      <c r="B10" s="23">
        <f>SUM(B7:B9)</f>
        <v>0</v>
      </c>
      <c r="C10" s="23">
        <f>SUM(C7:C9)</f>
        <v>233</v>
      </c>
      <c r="D10" s="24">
        <v>0</v>
      </c>
      <c r="E10" s="23">
        <f>SUM(E7:E9)</f>
        <v>118</v>
      </c>
      <c r="F10" s="23">
        <f>SUM(F7:F9)</f>
        <v>95</v>
      </c>
    </row>
    <row r="11" spans="1:18" s="14" customFormat="1">
      <c r="A11" s="18" t="s">
        <v>54</v>
      </c>
      <c r="B11" s="19">
        <v>0</v>
      </c>
      <c r="C11" s="19">
        <v>5</v>
      </c>
      <c r="D11" s="20">
        <v>0</v>
      </c>
      <c r="E11" s="19">
        <v>4</v>
      </c>
      <c r="F11" s="19">
        <v>1</v>
      </c>
    </row>
    <row r="12" spans="1:18" s="22" customFormat="1" ht="34.5" customHeight="1">
      <c r="A12" s="25" t="s">
        <v>249</v>
      </c>
      <c r="B12" s="23">
        <f>SUM(B11:B11)</f>
        <v>0</v>
      </c>
      <c r="C12" s="23">
        <f>SUM(C11:C11)</f>
        <v>5</v>
      </c>
      <c r="D12" s="24">
        <v>0</v>
      </c>
      <c r="E12" s="23">
        <f>SUM(E11:E11)</f>
        <v>4</v>
      </c>
      <c r="F12" s="23">
        <f>SUM(F11:F11)</f>
        <v>1</v>
      </c>
    </row>
    <row r="13" spans="1:18" s="14" customFormat="1">
      <c r="A13" s="18" t="s">
        <v>65</v>
      </c>
      <c r="B13" s="19">
        <v>0</v>
      </c>
      <c r="C13" s="19">
        <v>212</v>
      </c>
      <c r="D13" s="20">
        <v>0</v>
      </c>
      <c r="E13" s="19">
        <v>119</v>
      </c>
      <c r="F13" s="19">
        <v>75</v>
      </c>
    </row>
    <row r="14" spans="1:18" s="14" customFormat="1">
      <c r="A14" s="18" t="s">
        <v>66</v>
      </c>
      <c r="B14" s="19">
        <v>0</v>
      </c>
      <c r="C14" s="19">
        <v>108</v>
      </c>
      <c r="D14" s="20">
        <v>0</v>
      </c>
      <c r="E14" s="19">
        <v>42</v>
      </c>
      <c r="F14" s="19">
        <v>57</v>
      </c>
    </row>
    <row r="15" spans="1:18" s="14" customFormat="1">
      <c r="A15" s="18" t="s">
        <v>67</v>
      </c>
      <c r="B15" s="19">
        <v>0</v>
      </c>
      <c r="C15" s="19">
        <v>12</v>
      </c>
      <c r="D15" s="20">
        <v>0</v>
      </c>
      <c r="E15" s="19">
        <v>10</v>
      </c>
      <c r="F15" s="19">
        <v>2</v>
      </c>
    </row>
    <row r="16" spans="1:18" s="14" customFormat="1">
      <c r="A16" s="18" t="s">
        <v>68</v>
      </c>
      <c r="B16" s="19">
        <v>0</v>
      </c>
      <c r="C16" s="19">
        <v>167</v>
      </c>
      <c r="D16" s="20">
        <v>0</v>
      </c>
      <c r="E16" s="19">
        <v>91</v>
      </c>
      <c r="F16" s="19">
        <v>61</v>
      </c>
    </row>
    <row r="17" spans="1:6" s="14" customFormat="1">
      <c r="A17" s="18" t="s">
        <v>75</v>
      </c>
      <c r="B17" s="19">
        <v>0</v>
      </c>
      <c r="C17" s="19">
        <v>170</v>
      </c>
      <c r="D17" s="20">
        <v>0</v>
      </c>
      <c r="E17" s="19">
        <v>74</v>
      </c>
      <c r="F17" s="19">
        <v>82</v>
      </c>
    </row>
    <row r="18" spans="1:6" s="14" customFormat="1">
      <c r="A18" s="18" t="s">
        <v>80</v>
      </c>
      <c r="B18" s="19">
        <v>0</v>
      </c>
      <c r="C18" s="19">
        <v>135</v>
      </c>
      <c r="D18" s="20">
        <v>0</v>
      </c>
      <c r="E18" s="19">
        <v>85</v>
      </c>
      <c r="F18" s="19">
        <v>35</v>
      </c>
    </row>
    <row r="19" spans="1:6" s="14" customFormat="1">
      <c r="A19" s="18" t="s">
        <v>82</v>
      </c>
      <c r="B19" s="19">
        <v>0</v>
      </c>
      <c r="C19" s="19">
        <v>48</v>
      </c>
      <c r="D19" s="20">
        <v>0</v>
      </c>
      <c r="E19" s="19">
        <v>20</v>
      </c>
      <c r="F19" s="19">
        <v>25</v>
      </c>
    </row>
    <row r="20" spans="1:6" s="14" customFormat="1">
      <c r="A20" s="18" t="s">
        <v>84</v>
      </c>
      <c r="B20" s="19">
        <v>0</v>
      </c>
      <c r="C20" s="19">
        <v>236</v>
      </c>
      <c r="D20" s="20">
        <v>0</v>
      </c>
      <c r="E20" s="19">
        <v>92</v>
      </c>
      <c r="F20" s="19">
        <v>121</v>
      </c>
    </row>
    <row r="21" spans="1:6" s="14" customFormat="1">
      <c r="A21" s="18" t="s">
        <v>86</v>
      </c>
      <c r="B21" s="19">
        <v>0</v>
      </c>
      <c r="C21" s="19">
        <v>180</v>
      </c>
      <c r="D21" s="20">
        <v>0</v>
      </c>
      <c r="E21" s="19">
        <v>80</v>
      </c>
      <c r="F21" s="19">
        <v>85</v>
      </c>
    </row>
    <row r="22" spans="1:6" s="14" customFormat="1">
      <c r="A22" s="18" t="s">
        <v>87</v>
      </c>
      <c r="B22" s="19">
        <v>0</v>
      </c>
      <c r="C22" s="19">
        <v>99</v>
      </c>
      <c r="D22" s="20">
        <v>0</v>
      </c>
      <c r="E22" s="19">
        <v>53</v>
      </c>
      <c r="F22" s="19">
        <v>36</v>
      </c>
    </row>
    <row r="23" spans="1:6" s="14" customFormat="1">
      <c r="A23" s="18" t="s">
        <v>90</v>
      </c>
      <c r="B23" s="19">
        <v>0</v>
      </c>
      <c r="C23" s="19">
        <v>120</v>
      </c>
      <c r="D23" s="20">
        <v>0</v>
      </c>
      <c r="E23" s="19">
        <v>59</v>
      </c>
      <c r="F23" s="19">
        <v>49</v>
      </c>
    </row>
    <row r="24" spans="1:6" s="14" customFormat="1">
      <c r="A24" s="18" t="s">
        <v>91</v>
      </c>
      <c r="B24" s="19">
        <v>0</v>
      </c>
      <c r="C24" s="19">
        <v>5</v>
      </c>
      <c r="D24" s="20">
        <v>0</v>
      </c>
      <c r="E24" s="19">
        <v>1</v>
      </c>
      <c r="F24" s="19">
        <v>2</v>
      </c>
    </row>
    <row r="25" spans="1:6" s="14" customFormat="1">
      <c r="A25" s="18" t="s">
        <v>92</v>
      </c>
      <c r="B25" s="19">
        <v>0</v>
      </c>
      <c r="C25" s="19">
        <v>276</v>
      </c>
      <c r="D25" s="20">
        <v>0</v>
      </c>
      <c r="E25" s="19">
        <v>137</v>
      </c>
      <c r="F25" s="19">
        <v>115</v>
      </c>
    </row>
    <row r="26" spans="1:6" s="14" customFormat="1">
      <c r="A26" s="18" t="s">
        <v>93</v>
      </c>
      <c r="B26" s="19">
        <v>0</v>
      </c>
      <c r="C26" s="19">
        <v>136</v>
      </c>
      <c r="D26" s="20">
        <v>0</v>
      </c>
      <c r="E26" s="19">
        <v>71</v>
      </c>
      <c r="F26" s="19">
        <v>57</v>
      </c>
    </row>
    <row r="27" spans="1:6" s="14" customFormat="1">
      <c r="A27" s="18" t="s">
        <v>95</v>
      </c>
      <c r="B27" s="19">
        <v>0</v>
      </c>
      <c r="C27" s="19">
        <v>114</v>
      </c>
      <c r="D27" s="20">
        <v>0</v>
      </c>
      <c r="E27" s="19">
        <v>46</v>
      </c>
      <c r="F27" s="19">
        <v>58</v>
      </c>
    </row>
    <row r="28" spans="1:6" s="14" customFormat="1">
      <c r="A28" s="18" t="s">
        <v>96</v>
      </c>
      <c r="B28" s="19">
        <v>0</v>
      </c>
      <c r="C28" s="19">
        <v>136</v>
      </c>
      <c r="D28" s="20">
        <v>0</v>
      </c>
      <c r="E28" s="19">
        <v>67</v>
      </c>
      <c r="F28" s="19">
        <v>59</v>
      </c>
    </row>
    <row r="29" spans="1:6" s="14" customFormat="1">
      <c r="A29" s="18" t="s">
        <v>97</v>
      </c>
      <c r="B29" s="19">
        <v>0</v>
      </c>
      <c r="C29" s="19">
        <v>133</v>
      </c>
      <c r="D29" s="20">
        <v>0</v>
      </c>
      <c r="E29" s="19">
        <v>60</v>
      </c>
      <c r="F29" s="19">
        <v>58</v>
      </c>
    </row>
    <row r="30" spans="1:6" s="14" customFormat="1">
      <c r="A30" s="18" t="s">
        <v>98</v>
      </c>
      <c r="B30" s="19">
        <v>0</v>
      </c>
      <c r="C30" s="19">
        <v>98</v>
      </c>
      <c r="D30" s="20">
        <v>0</v>
      </c>
      <c r="E30" s="19">
        <v>46</v>
      </c>
      <c r="F30" s="19">
        <v>34</v>
      </c>
    </row>
    <row r="31" spans="1:6" s="22" customFormat="1" ht="34.5" customHeight="1">
      <c r="A31" s="25" t="s">
        <v>251</v>
      </c>
      <c r="B31" s="23">
        <f>SUM(B13:B30)</f>
        <v>0</v>
      </c>
      <c r="C31" s="23">
        <f>SUM(C13:C30)</f>
        <v>2385</v>
      </c>
      <c r="D31" s="24">
        <v>0</v>
      </c>
      <c r="E31" s="23">
        <f>SUM(E13:E30)</f>
        <v>1153</v>
      </c>
      <c r="F31" s="23">
        <f>SUM(F13:F30)</f>
        <v>1011</v>
      </c>
    </row>
    <row r="32" spans="1:6" s="14" customFormat="1">
      <c r="A32" s="18" t="s">
        <v>106</v>
      </c>
      <c r="B32" s="19">
        <v>0</v>
      </c>
      <c r="C32" s="19">
        <v>207</v>
      </c>
      <c r="D32" s="20">
        <v>0</v>
      </c>
      <c r="E32" s="19">
        <v>93</v>
      </c>
      <c r="F32" s="19">
        <v>95</v>
      </c>
    </row>
    <row r="33" spans="1:6" s="14" customFormat="1">
      <c r="A33" s="18" t="s">
        <v>107</v>
      </c>
      <c r="B33" s="19">
        <v>0</v>
      </c>
      <c r="C33" s="19">
        <v>143</v>
      </c>
      <c r="D33" s="20">
        <v>0</v>
      </c>
      <c r="E33" s="19">
        <v>72</v>
      </c>
      <c r="F33" s="19">
        <v>57</v>
      </c>
    </row>
    <row r="34" spans="1:6" s="14" customFormat="1">
      <c r="A34" s="18" t="s">
        <v>109</v>
      </c>
      <c r="B34" s="19">
        <v>0</v>
      </c>
      <c r="C34" s="19">
        <v>136</v>
      </c>
      <c r="D34" s="20">
        <v>0</v>
      </c>
      <c r="E34" s="19">
        <v>64</v>
      </c>
      <c r="F34" s="19">
        <v>63</v>
      </c>
    </row>
    <row r="35" spans="1:6" s="14" customFormat="1">
      <c r="A35" s="18" t="s">
        <v>111</v>
      </c>
      <c r="B35" s="19">
        <v>0</v>
      </c>
      <c r="C35" s="19">
        <v>8</v>
      </c>
      <c r="D35" s="20">
        <v>0</v>
      </c>
      <c r="E35" s="19">
        <v>3</v>
      </c>
      <c r="F35" s="19">
        <v>4</v>
      </c>
    </row>
    <row r="36" spans="1:6" s="14" customFormat="1">
      <c r="A36" s="18" t="s">
        <v>114</v>
      </c>
      <c r="B36" s="19">
        <v>0</v>
      </c>
      <c r="C36" s="19">
        <v>121</v>
      </c>
      <c r="D36" s="20">
        <v>0</v>
      </c>
      <c r="E36" s="19">
        <v>71</v>
      </c>
      <c r="F36" s="19">
        <v>42</v>
      </c>
    </row>
    <row r="37" spans="1:6" s="14" customFormat="1">
      <c r="A37" s="18" t="s">
        <v>115</v>
      </c>
      <c r="B37" s="19">
        <v>0</v>
      </c>
      <c r="C37" s="19">
        <v>169</v>
      </c>
      <c r="D37" s="20">
        <v>0</v>
      </c>
      <c r="E37" s="19">
        <v>99</v>
      </c>
      <c r="F37" s="19">
        <v>57</v>
      </c>
    </row>
    <row r="38" spans="1:6" s="14" customFormat="1">
      <c r="A38" s="18" t="s">
        <v>119</v>
      </c>
      <c r="B38" s="19">
        <v>0</v>
      </c>
      <c r="C38" s="19">
        <v>49</v>
      </c>
      <c r="D38" s="20">
        <v>0</v>
      </c>
      <c r="E38" s="19">
        <v>33</v>
      </c>
      <c r="F38" s="19">
        <v>11</v>
      </c>
    </row>
    <row r="39" spans="1:6" s="14" customFormat="1">
      <c r="A39" s="18" t="s">
        <v>123</v>
      </c>
      <c r="B39" s="19">
        <v>0</v>
      </c>
      <c r="C39" s="19">
        <v>285</v>
      </c>
      <c r="D39" s="20">
        <v>0</v>
      </c>
      <c r="E39" s="19">
        <v>153</v>
      </c>
      <c r="F39" s="19">
        <v>104</v>
      </c>
    </row>
    <row r="40" spans="1:6" s="14" customFormat="1">
      <c r="A40" s="18" t="s">
        <v>129</v>
      </c>
      <c r="B40" s="19">
        <v>0</v>
      </c>
      <c r="C40" s="19">
        <v>64</v>
      </c>
      <c r="D40" s="20">
        <v>0</v>
      </c>
      <c r="E40" s="19">
        <v>30</v>
      </c>
      <c r="F40" s="19">
        <v>31</v>
      </c>
    </row>
    <row r="41" spans="1:6" s="14" customFormat="1">
      <c r="A41" s="18" t="s">
        <v>135</v>
      </c>
      <c r="B41" s="19">
        <v>0</v>
      </c>
      <c r="C41" s="19">
        <v>83</v>
      </c>
      <c r="D41" s="20">
        <v>0</v>
      </c>
      <c r="E41" s="19">
        <v>40</v>
      </c>
      <c r="F41" s="19">
        <v>37</v>
      </c>
    </row>
    <row r="42" spans="1:6" s="14" customFormat="1">
      <c r="A42" s="18" t="s">
        <v>136</v>
      </c>
      <c r="B42" s="19">
        <v>0</v>
      </c>
      <c r="C42" s="19">
        <v>2</v>
      </c>
      <c r="D42" s="20">
        <v>0</v>
      </c>
      <c r="E42" s="19">
        <v>1</v>
      </c>
      <c r="F42" s="19">
        <v>0</v>
      </c>
    </row>
    <row r="43" spans="1:6" s="14" customFormat="1">
      <c r="A43" s="18" t="s">
        <v>137</v>
      </c>
      <c r="B43" s="19">
        <v>0</v>
      </c>
      <c r="C43" s="19">
        <v>115</v>
      </c>
      <c r="D43" s="20">
        <v>0</v>
      </c>
      <c r="E43" s="19">
        <v>65</v>
      </c>
      <c r="F43" s="19">
        <v>39</v>
      </c>
    </row>
    <row r="44" spans="1:6" s="14" customFormat="1">
      <c r="A44" s="18" t="s">
        <v>140</v>
      </c>
      <c r="B44" s="19">
        <v>0</v>
      </c>
      <c r="C44" s="19">
        <v>118</v>
      </c>
      <c r="D44" s="20">
        <v>0</v>
      </c>
      <c r="E44" s="19">
        <v>56</v>
      </c>
      <c r="F44" s="19">
        <v>50</v>
      </c>
    </row>
    <row r="45" spans="1:6" s="14" customFormat="1">
      <c r="A45" s="18" t="s">
        <v>145</v>
      </c>
      <c r="B45" s="19">
        <v>0</v>
      </c>
      <c r="C45" s="19">
        <v>60</v>
      </c>
      <c r="D45" s="20">
        <v>0</v>
      </c>
      <c r="E45" s="19">
        <v>24</v>
      </c>
      <c r="F45" s="19">
        <v>29</v>
      </c>
    </row>
    <row r="46" spans="1:6" s="14" customFormat="1">
      <c r="A46" s="18" t="s">
        <v>146</v>
      </c>
      <c r="B46" s="19">
        <v>0</v>
      </c>
      <c r="C46" s="19">
        <v>233</v>
      </c>
      <c r="D46" s="20">
        <v>0</v>
      </c>
      <c r="E46" s="19">
        <v>125</v>
      </c>
      <c r="F46" s="19">
        <v>78</v>
      </c>
    </row>
    <row r="47" spans="1:6" s="14" customFormat="1">
      <c r="A47" s="18" t="s">
        <v>147</v>
      </c>
      <c r="B47" s="19">
        <v>0</v>
      </c>
      <c r="C47" s="19">
        <v>182</v>
      </c>
      <c r="D47" s="20">
        <v>0</v>
      </c>
      <c r="E47" s="19">
        <v>104</v>
      </c>
      <c r="F47" s="19">
        <v>60</v>
      </c>
    </row>
    <row r="48" spans="1:6" s="14" customFormat="1">
      <c r="A48" s="18" t="s">
        <v>148</v>
      </c>
      <c r="B48" s="19">
        <v>0</v>
      </c>
      <c r="C48" s="19">
        <v>4</v>
      </c>
      <c r="D48" s="20">
        <v>0</v>
      </c>
      <c r="E48" s="19">
        <v>0</v>
      </c>
      <c r="F48" s="19">
        <v>3</v>
      </c>
    </row>
    <row r="49" spans="1:6" s="14" customFormat="1">
      <c r="A49" s="18" t="s">
        <v>149</v>
      </c>
      <c r="B49" s="19">
        <v>0</v>
      </c>
      <c r="C49" s="19">
        <v>77</v>
      </c>
      <c r="D49" s="20">
        <v>0</v>
      </c>
      <c r="E49" s="19">
        <v>31</v>
      </c>
      <c r="F49" s="19">
        <v>34</v>
      </c>
    </row>
    <row r="50" spans="1:6" s="14" customFormat="1">
      <c r="A50" s="18" t="s">
        <v>150</v>
      </c>
      <c r="B50" s="19">
        <v>0</v>
      </c>
      <c r="C50" s="19">
        <v>164</v>
      </c>
      <c r="D50" s="20">
        <v>0</v>
      </c>
      <c r="E50" s="19">
        <v>75</v>
      </c>
      <c r="F50" s="19">
        <v>70</v>
      </c>
    </row>
    <row r="51" spans="1:6" s="14" customFormat="1">
      <c r="A51" s="18" t="s">
        <v>152</v>
      </c>
      <c r="B51" s="19">
        <v>0</v>
      </c>
      <c r="C51" s="19">
        <v>235</v>
      </c>
      <c r="D51" s="20">
        <v>0</v>
      </c>
      <c r="E51" s="19">
        <v>124</v>
      </c>
      <c r="F51" s="19">
        <v>86</v>
      </c>
    </row>
    <row r="52" spans="1:6" s="14" customFormat="1">
      <c r="A52" s="18" t="s">
        <v>153</v>
      </c>
      <c r="B52" s="19">
        <v>0</v>
      </c>
      <c r="C52" s="19">
        <v>141</v>
      </c>
      <c r="D52" s="20">
        <v>0</v>
      </c>
      <c r="E52" s="19">
        <v>76</v>
      </c>
      <c r="F52" s="19">
        <v>58</v>
      </c>
    </row>
    <row r="53" spans="1:6" s="14" customFormat="1">
      <c r="A53" s="18" t="s">
        <v>154</v>
      </c>
      <c r="B53" s="19">
        <v>0</v>
      </c>
      <c r="C53" s="19">
        <v>154</v>
      </c>
      <c r="D53" s="20">
        <v>0</v>
      </c>
      <c r="E53" s="19">
        <v>70</v>
      </c>
      <c r="F53" s="19">
        <v>77</v>
      </c>
    </row>
    <row r="54" spans="1:6" s="14" customFormat="1">
      <c r="A54" s="18" t="s">
        <v>155</v>
      </c>
      <c r="B54" s="19">
        <v>0</v>
      </c>
      <c r="C54" s="19">
        <v>101</v>
      </c>
      <c r="D54" s="20">
        <v>0</v>
      </c>
      <c r="E54" s="19">
        <v>51</v>
      </c>
      <c r="F54" s="19">
        <v>39</v>
      </c>
    </row>
    <row r="55" spans="1:6" s="14" customFormat="1">
      <c r="A55" s="18" t="s">
        <v>156</v>
      </c>
      <c r="B55" s="19">
        <v>0</v>
      </c>
      <c r="C55" s="19">
        <v>80</v>
      </c>
      <c r="D55" s="20">
        <v>0</v>
      </c>
      <c r="E55" s="19">
        <v>37</v>
      </c>
      <c r="F55" s="19">
        <v>34</v>
      </c>
    </row>
    <row r="56" spans="1:6" s="14" customFormat="1">
      <c r="A56" s="18" t="s">
        <v>157</v>
      </c>
      <c r="B56" s="19">
        <v>0</v>
      </c>
      <c r="C56" s="19">
        <v>182</v>
      </c>
      <c r="D56" s="20">
        <v>0</v>
      </c>
      <c r="E56" s="19">
        <v>95</v>
      </c>
      <c r="F56" s="19">
        <v>66</v>
      </c>
    </row>
    <row r="57" spans="1:6" s="14" customFormat="1">
      <c r="A57" s="18" t="s">
        <v>158</v>
      </c>
      <c r="B57" s="19">
        <v>0</v>
      </c>
      <c r="C57" s="19">
        <v>428</v>
      </c>
      <c r="D57" s="20">
        <v>0</v>
      </c>
      <c r="E57" s="19">
        <v>260</v>
      </c>
      <c r="F57" s="19">
        <v>124</v>
      </c>
    </row>
    <row r="58" spans="1:6" s="22" customFormat="1" ht="34.5" customHeight="1">
      <c r="A58" s="25" t="s">
        <v>252</v>
      </c>
      <c r="B58" s="23">
        <f>SUM(B32:B57)</f>
        <v>0</v>
      </c>
      <c r="C58" s="23">
        <f>SUM(C32:C57)</f>
        <v>3541</v>
      </c>
      <c r="D58" s="24">
        <v>0</v>
      </c>
      <c r="E58" s="23">
        <f>SUM(E32:E57)</f>
        <v>1852</v>
      </c>
      <c r="F58" s="23">
        <f>SUM(F32:F57)</f>
        <v>1348</v>
      </c>
    </row>
    <row r="59" spans="1:6" s="14" customFormat="1">
      <c r="A59" s="18" t="s">
        <v>159</v>
      </c>
      <c r="B59" s="19">
        <v>0</v>
      </c>
      <c r="C59" s="19">
        <v>221</v>
      </c>
      <c r="D59" s="20">
        <v>0</v>
      </c>
      <c r="E59" s="19">
        <v>116</v>
      </c>
      <c r="F59" s="19">
        <v>83</v>
      </c>
    </row>
    <row r="60" spans="1:6" s="14" customFormat="1">
      <c r="A60" s="18" t="s">
        <v>160</v>
      </c>
      <c r="B60" s="19">
        <v>0</v>
      </c>
      <c r="C60" s="19">
        <v>141</v>
      </c>
      <c r="D60" s="20">
        <v>0</v>
      </c>
      <c r="E60" s="19">
        <v>77</v>
      </c>
      <c r="F60" s="19">
        <v>54</v>
      </c>
    </row>
    <row r="61" spans="1:6" s="14" customFormat="1">
      <c r="A61" s="18" t="s">
        <v>161</v>
      </c>
      <c r="B61" s="19">
        <v>0</v>
      </c>
      <c r="C61" s="19">
        <v>199</v>
      </c>
      <c r="D61" s="20">
        <v>0</v>
      </c>
      <c r="E61" s="19">
        <v>100</v>
      </c>
      <c r="F61" s="19">
        <v>78</v>
      </c>
    </row>
    <row r="62" spans="1:6" s="14" customFormat="1">
      <c r="A62" s="18" t="s">
        <v>162</v>
      </c>
      <c r="B62" s="19">
        <v>0</v>
      </c>
      <c r="C62" s="19">
        <v>248</v>
      </c>
      <c r="D62" s="20">
        <v>0</v>
      </c>
      <c r="E62" s="19">
        <v>165</v>
      </c>
      <c r="F62" s="19">
        <v>65</v>
      </c>
    </row>
    <row r="63" spans="1:6" s="14" customFormat="1">
      <c r="A63" s="18" t="s">
        <v>163</v>
      </c>
      <c r="B63" s="19">
        <v>0</v>
      </c>
      <c r="C63" s="19">
        <v>301</v>
      </c>
      <c r="D63" s="20">
        <v>0</v>
      </c>
      <c r="E63" s="19">
        <v>159</v>
      </c>
      <c r="F63" s="19">
        <v>109</v>
      </c>
    </row>
    <row r="64" spans="1:6" s="14" customFormat="1">
      <c r="A64" s="18" t="s">
        <v>164</v>
      </c>
      <c r="B64" s="19">
        <v>0</v>
      </c>
      <c r="C64" s="19">
        <v>141</v>
      </c>
      <c r="D64" s="20">
        <v>0</v>
      </c>
      <c r="E64" s="19">
        <v>85</v>
      </c>
      <c r="F64" s="19">
        <v>48</v>
      </c>
    </row>
    <row r="65" spans="1:6" s="14" customFormat="1">
      <c r="A65" s="18" t="s">
        <v>165</v>
      </c>
      <c r="B65" s="19">
        <v>0</v>
      </c>
      <c r="C65" s="19">
        <v>237</v>
      </c>
      <c r="D65" s="20">
        <v>0</v>
      </c>
      <c r="E65" s="19">
        <v>134</v>
      </c>
      <c r="F65" s="19">
        <v>83</v>
      </c>
    </row>
    <row r="66" spans="1:6" s="14" customFormat="1">
      <c r="A66" s="18" t="s">
        <v>166</v>
      </c>
      <c r="B66" s="19">
        <v>0</v>
      </c>
      <c r="C66" s="19">
        <v>153</v>
      </c>
      <c r="D66" s="20">
        <v>0</v>
      </c>
      <c r="E66" s="19">
        <v>97</v>
      </c>
      <c r="F66" s="19">
        <v>42</v>
      </c>
    </row>
    <row r="67" spans="1:6" s="14" customFormat="1">
      <c r="A67" s="18" t="s">
        <v>171</v>
      </c>
      <c r="B67" s="19">
        <v>0</v>
      </c>
      <c r="C67" s="19">
        <v>257</v>
      </c>
      <c r="D67" s="20">
        <v>0</v>
      </c>
      <c r="E67" s="19">
        <v>163</v>
      </c>
      <c r="F67" s="19">
        <v>61</v>
      </c>
    </row>
    <row r="68" spans="1:6" s="14" customFormat="1">
      <c r="A68" s="18" t="s">
        <v>172</v>
      </c>
      <c r="B68" s="19">
        <v>0</v>
      </c>
      <c r="C68" s="19">
        <v>196</v>
      </c>
      <c r="D68" s="20">
        <v>0</v>
      </c>
      <c r="E68" s="19">
        <v>118</v>
      </c>
      <c r="F68" s="19">
        <v>60</v>
      </c>
    </row>
    <row r="69" spans="1:6" s="14" customFormat="1">
      <c r="A69" s="18" t="s">
        <v>177</v>
      </c>
      <c r="B69" s="19">
        <v>0</v>
      </c>
      <c r="C69" s="19">
        <v>307</v>
      </c>
      <c r="D69" s="20">
        <v>0</v>
      </c>
      <c r="E69" s="19">
        <v>197</v>
      </c>
      <c r="F69" s="19">
        <v>92</v>
      </c>
    </row>
    <row r="70" spans="1:6" s="22" customFormat="1" ht="34.5" customHeight="1">
      <c r="A70" s="25" t="s">
        <v>253</v>
      </c>
      <c r="B70" s="23">
        <f>SUM(B59:B69)</f>
        <v>0</v>
      </c>
      <c r="C70" s="23">
        <f>SUM(C59:C69)</f>
        <v>2401</v>
      </c>
      <c r="D70" s="24">
        <v>0</v>
      </c>
      <c r="E70" s="23">
        <f>SUM(E59:E69)</f>
        <v>1411</v>
      </c>
      <c r="F70" s="23">
        <f>SUM(F59:F69)</f>
        <v>775</v>
      </c>
    </row>
    <row r="71" spans="1:6" s="14" customFormat="1">
      <c r="A71" s="18" t="s">
        <v>180</v>
      </c>
      <c r="B71" s="19">
        <v>0</v>
      </c>
      <c r="C71" s="19">
        <v>138</v>
      </c>
      <c r="D71" s="20">
        <v>0</v>
      </c>
      <c r="E71" s="19">
        <v>77</v>
      </c>
      <c r="F71" s="19">
        <v>52</v>
      </c>
    </row>
    <row r="72" spans="1:6" s="14" customFormat="1">
      <c r="A72" s="18" t="s">
        <v>181</v>
      </c>
      <c r="B72" s="19">
        <v>0</v>
      </c>
      <c r="C72" s="19">
        <v>248</v>
      </c>
      <c r="D72" s="20">
        <v>0</v>
      </c>
      <c r="E72" s="19">
        <v>137</v>
      </c>
      <c r="F72" s="19">
        <v>92</v>
      </c>
    </row>
    <row r="73" spans="1:6" s="14" customFormat="1">
      <c r="A73" s="18" t="s">
        <v>182</v>
      </c>
      <c r="B73" s="19">
        <v>0</v>
      </c>
      <c r="C73" s="19">
        <v>161</v>
      </c>
      <c r="D73" s="20">
        <v>0</v>
      </c>
      <c r="E73" s="19">
        <v>70</v>
      </c>
      <c r="F73" s="19">
        <v>76</v>
      </c>
    </row>
    <row r="74" spans="1:6" s="22" customFormat="1" ht="34.5" customHeight="1">
      <c r="A74" s="25" t="s">
        <v>254</v>
      </c>
      <c r="B74" s="23">
        <f>SUM(B71:B73)</f>
        <v>0</v>
      </c>
      <c r="C74" s="23">
        <f>SUM(C71:C73)</f>
        <v>547</v>
      </c>
      <c r="D74" s="24">
        <v>0</v>
      </c>
      <c r="E74" s="23">
        <f>SUM(E71:E73)</f>
        <v>284</v>
      </c>
      <c r="F74" s="23">
        <f>SUM(F71:F73)</f>
        <v>220</v>
      </c>
    </row>
    <row r="75" spans="1:6" s="14" customFormat="1">
      <c r="A75" s="18" t="s">
        <v>184</v>
      </c>
      <c r="B75" s="19">
        <v>0</v>
      </c>
      <c r="C75" s="19">
        <v>274</v>
      </c>
      <c r="D75" s="20">
        <v>0</v>
      </c>
      <c r="E75" s="19">
        <v>159</v>
      </c>
      <c r="F75" s="19">
        <v>98</v>
      </c>
    </row>
    <row r="76" spans="1:6" s="14" customFormat="1">
      <c r="A76" s="18" t="s">
        <v>186</v>
      </c>
      <c r="B76" s="19">
        <v>0</v>
      </c>
      <c r="C76" s="19">
        <v>146</v>
      </c>
      <c r="D76" s="20">
        <v>0</v>
      </c>
      <c r="E76" s="19">
        <v>87</v>
      </c>
      <c r="F76" s="19">
        <v>49</v>
      </c>
    </row>
    <row r="77" spans="1:6" s="22" customFormat="1" ht="34.5" customHeight="1">
      <c r="A77" s="25" t="s">
        <v>256</v>
      </c>
      <c r="B77" s="23">
        <f>SUM(B75:B76)</f>
        <v>0</v>
      </c>
      <c r="C77" s="23">
        <f>SUM(C75:C76)</f>
        <v>420</v>
      </c>
      <c r="D77" s="24">
        <v>0</v>
      </c>
      <c r="E77" s="23">
        <f>SUM(E75:E76)</f>
        <v>246</v>
      </c>
      <c r="F77" s="23">
        <f>SUM(F75:F76)</f>
        <v>147</v>
      </c>
    </row>
    <row r="78" spans="1:6" s="14" customFormat="1">
      <c r="A78" s="18" t="s">
        <v>187</v>
      </c>
      <c r="B78" s="19">
        <v>0</v>
      </c>
      <c r="C78" s="19">
        <v>265</v>
      </c>
      <c r="D78" s="20">
        <v>0</v>
      </c>
      <c r="E78" s="19">
        <v>92</v>
      </c>
      <c r="F78" s="19">
        <v>162</v>
      </c>
    </row>
    <row r="79" spans="1:6" s="14" customFormat="1">
      <c r="A79" s="18" t="s">
        <v>188</v>
      </c>
      <c r="B79" s="19">
        <v>0</v>
      </c>
      <c r="C79" s="19">
        <v>312</v>
      </c>
      <c r="D79" s="20">
        <v>0</v>
      </c>
      <c r="E79" s="19">
        <v>126</v>
      </c>
      <c r="F79" s="19">
        <v>148</v>
      </c>
    </row>
    <row r="80" spans="1:6" s="14" customFormat="1">
      <c r="A80" s="18" t="s">
        <v>189</v>
      </c>
      <c r="B80" s="19">
        <v>0</v>
      </c>
      <c r="C80" s="19">
        <v>214</v>
      </c>
      <c r="D80" s="20">
        <v>0</v>
      </c>
      <c r="E80" s="19">
        <v>127</v>
      </c>
      <c r="F80" s="19">
        <v>66</v>
      </c>
    </row>
    <row r="81" spans="1:6" s="14" customFormat="1">
      <c r="A81" s="18" t="s">
        <v>190</v>
      </c>
      <c r="B81" s="19">
        <v>0</v>
      </c>
      <c r="C81" s="19">
        <v>420</v>
      </c>
      <c r="D81" s="20">
        <v>0</v>
      </c>
      <c r="E81" s="19">
        <v>208</v>
      </c>
      <c r="F81" s="19">
        <v>164</v>
      </c>
    </row>
    <row r="82" spans="1:6" s="14" customFormat="1">
      <c r="A82" s="18" t="s">
        <v>191</v>
      </c>
      <c r="B82" s="19">
        <v>0</v>
      </c>
      <c r="C82" s="19">
        <v>173</v>
      </c>
      <c r="D82" s="20">
        <v>0</v>
      </c>
      <c r="E82" s="19">
        <v>80</v>
      </c>
      <c r="F82" s="19">
        <v>70</v>
      </c>
    </row>
    <row r="83" spans="1:6" s="14" customFormat="1">
      <c r="A83" s="18" t="s">
        <v>192</v>
      </c>
      <c r="B83" s="19">
        <v>0</v>
      </c>
      <c r="C83" s="19">
        <v>122</v>
      </c>
      <c r="D83" s="20">
        <v>0</v>
      </c>
      <c r="E83" s="19">
        <v>59</v>
      </c>
      <c r="F83" s="19">
        <v>54</v>
      </c>
    </row>
    <row r="84" spans="1:6" s="14" customFormat="1">
      <c r="A84" s="18" t="s">
        <v>193</v>
      </c>
      <c r="B84" s="19">
        <v>0</v>
      </c>
      <c r="C84" s="19">
        <v>294</v>
      </c>
      <c r="D84" s="20">
        <v>0</v>
      </c>
      <c r="E84" s="19">
        <v>146</v>
      </c>
      <c r="F84" s="19">
        <v>132</v>
      </c>
    </row>
    <row r="85" spans="1:6" s="14" customFormat="1">
      <c r="A85" s="18" t="s">
        <v>194</v>
      </c>
      <c r="B85" s="19">
        <v>0</v>
      </c>
      <c r="C85" s="19">
        <v>66</v>
      </c>
      <c r="D85" s="20">
        <v>0</v>
      </c>
      <c r="E85" s="19">
        <v>33</v>
      </c>
      <c r="F85" s="19">
        <v>28</v>
      </c>
    </row>
    <row r="86" spans="1:6" s="14" customFormat="1">
      <c r="A86" s="18" t="s">
        <v>195</v>
      </c>
      <c r="B86" s="19">
        <v>0</v>
      </c>
      <c r="C86" s="19">
        <v>300</v>
      </c>
      <c r="D86" s="20">
        <v>0</v>
      </c>
      <c r="E86" s="19">
        <v>156</v>
      </c>
      <c r="F86" s="19">
        <v>114</v>
      </c>
    </row>
    <row r="87" spans="1:6" s="22" customFormat="1" ht="34.5" customHeight="1">
      <c r="A87" s="25" t="s">
        <v>257</v>
      </c>
      <c r="B87" s="23">
        <f>SUM(B78:B86)</f>
        <v>0</v>
      </c>
      <c r="C87" s="23">
        <f>SUM(C78:C86)</f>
        <v>2166</v>
      </c>
      <c r="D87" s="24">
        <v>0</v>
      </c>
      <c r="E87" s="23">
        <f>SUM(E78:E86)</f>
        <v>1027</v>
      </c>
      <c r="F87" s="23">
        <f>SUM(F78:F86)</f>
        <v>938</v>
      </c>
    </row>
    <row r="88" spans="1:6" s="14" customFormat="1">
      <c r="A88" s="18" t="s">
        <v>197</v>
      </c>
      <c r="B88" s="19">
        <v>0</v>
      </c>
      <c r="C88" s="19">
        <v>241</v>
      </c>
      <c r="D88" s="20">
        <v>0</v>
      </c>
      <c r="E88" s="19">
        <v>138</v>
      </c>
      <c r="F88" s="19">
        <v>91</v>
      </c>
    </row>
    <row r="89" spans="1:6" s="14" customFormat="1">
      <c r="A89" s="18" t="s">
        <v>200</v>
      </c>
      <c r="B89" s="19">
        <v>0</v>
      </c>
      <c r="C89" s="19">
        <v>146</v>
      </c>
      <c r="D89" s="20">
        <v>0</v>
      </c>
      <c r="E89" s="19">
        <v>80</v>
      </c>
      <c r="F89" s="19">
        <v>59</v>
      </c>
    </row>
    <row r="90" spans="1:6" s="14" customFormat="1">
      <c r="A90" s="18" t="s">
        <v>202</v>
      </c>
      <c r="B90" s="19">
        <v>0</v>
      </c>
      <c r="C90" s="19">
        <v>5</v>
      </c>
      <c r="D90" s="20">
        <v>0</v>
      </c>
      <c r="E90" s="19">
        <v>1</v>
      </c>
      <c r="F90" s="19">
        <v>4</v>
      </c>
    </row>
    <row r="91" spans="1:6" s="14" customFormat="1">
      <c r="A91" s="18" t="s">
        <v>203</v>
      </c>
      <c r="B91" s="19">
        <v>0</v>
      </c>
      <c r="C91" s="19">
        <v>265</v>
      </c>
      <c r="D91" s="20">
        <v>0</v>
      </c>
      <c r="E91" s="19">
        <v>154</v>
      </c>
      <c r="F91" s="19">
        <v>94</v>
      </c>
    </row>
    <row r="92" spans="1:6" s="14" customFormat="1">
      <c r="A92" s="18" t="s">
        <v>204</v>
      </c>
      <c r="B92" s="19">
        <v>0</v>
      </c>
      <c r="C92" s="19">
        <v>143</v>
      </c>
      <c r="D92" s="20">
        <v>0</v>
      </c>
      <c r="E92" s="19">
        <v>78</v>
      </c>
      <c r="F92" s="19">
        <v>53</v>
      </c>
    </row>
    <row r="93" spans="1:6" s="14" customFormat="1">
      <c r="A93" s="18" t="s">
        <v>205</v>
      </c>
      <c r="B93" s="19">
        <v>0</v>
      </c>
      <c r="C93" s="19">
        <v>148</v>
      </c>
      <c r="D93" s="20">
        <v>0</v>
      </c>
      <c r="E93" s="19">
        <v>90</v>
      </c>
      <c r="F93" s="19">
        <v>39</v>
      </c>
    </row>
    <row r="94" spans="1:6" s="14" customFormat="1">
      <c r="A94" s="18" t="s">
        <v>206</v>
      </c>
      <c r="B94" s="19">
        <v>0</v>
      </c>
      <c r="C94" s="19">
        <v>81</v>
      </c>
      <c r="D94" s="20">
        <v>0</v>
      </c>
      <c r="E94" s="19">
        <v>47</v>
      </c>
      <c r="F94" s="19">
        <v>21</v>
      </c>
    </row>
    <row r="95" spans="1:6" s="14" customFormat="1">
      <c r="A95" s="18" t="s">
        <v>207</v>
      </c>
      <c r="B95" s="19">
        <v>0</v>
      </c>
      <c r="C95" s="19">
        <v>129</v>
      </c>
      <c r="D95" s="20">
        <v>0</v>
      </c>
      <c r="E95" s="19">
        <v>69</v>
      </c>
      <c r="F95" s="19">
        <v>46</v>
      </c>
    </row>
    <row r="96" spans="1:6" s="14" customFormat="1">
      <c r="A96" s="18" t="s">
        <v>208</v>
      </c>
      <c r="B96" s="19">
        <v>0</v>
      </c>
      <c r="C96" s="19">
        <v>57</v>
      </c>
      <c r="D96" s="20">
        <v>0</v>
      </c>
      <c r="E96" s="19">
        <v>30</v>
      </c>
      <c r="F96" s="19">
        <v>22</v>
      </c>
    </row>
    <row r="97" spans="1:6" s="14" customFormat="1">
      <c r="A97" s="18" t="s">
        <v>209</v>
      </c>
      <c r="B97" s="19">
        <v>0</v>
      </c>
      <c r="C97" s="19">
        <v>60</v>
      </c>
      <c r="D97" s="20">
        <v>0</v>
      </c>
      <c r="E97" s="19">
        <v>35</v>
      </c>
      <c r="F97" s="19">
        <v>21</v>
      </c>
    </row>
    <row r="98" spans="1:6" s="14" customFormat="1">
      <c r="A98" s="18" t="s">
        <v>213</v>
      </c>
      <c r="B98" s="19">
        <v>0</v>
      </c>
      <c r="C98" s="19">
        <v>199</v>
      </c>
      <c r="D98" s="20">
        <v>0</v>
      </c>
      <c r="E98" s="19">
        <v>111</v>
      </c>
      <c r="F98" s="19">
        <v>76</v>
      </c>
    </row>
    <row r="99" spans="1:6" s="14" customFormat="1">
      <c r="A99" s="18" t="s">
        <v>214</v>
      </c>
      <c r="B99" s="19">
        <v>0</v>
      </c>
      <c r="C99" s="19">
        <v>68</v>
      </c>
      <c r="D99" s="20">
        <v>0</v>
      </c>
      <c r="E99" s="19">
        <v>35</v>
      </c>
      <c r="F99" s="19">
        <v>26</v>
      </c>
    </row>
    <row r="100" spans="1:6" s="14" customFormat="1">
      <c r="A100" s="18" t="s">
        <v>215</v>
      </c>
      <c r="B100" s="19">
        <v>0</v>
      </c>
      <c r="C100" s="19">
        <v>91</v>
      </c>
      <c r="D100" s="20">
        <v>0</v>
      </c>
      <c r="E100" s="19">
        <v>53</v>
      </c>
      <c r="F100" s="19">
        <v>32</v>
      </c>
    </row>
    <row r="101" spans="1:6" s="14" customFormat="1">
      <c r="A101" s="18" t="s">
        <v>216</v>
      </c>
      <c r="B101" s="19">
        <v>0</v>
      </c>
      <c r="C101" s="19">
        <v>257</v>
      </c>
      <c r="D101" s="20">
        <v>0</v>
      </c>
      <c r="E101" s="19">
        <v>141</v>
      </c>
      <c r="F101" s="19">
        <v>98</v>
      </c>
    </row>
    <row r="102" spans="1:6" s="14" customFormat="1">
      <c r="A102" s="18" t="s">
        <v>219</v>
      </c>
      <c r="B102" s="19">
        <v>0</v>
      </c>
      <c r="C102" s="19">
        <v>260</v>
      </c>
      <c r="D102" s="20">
        <v>0</v>
      </c>
      <c r="E102" s="19">
        <v>155</v>
      </c>
      <c r="F102" s="19">
        <v>75</v>
      </c>
    </row>
    <row r="103" spans="1:6" s="14" customFormat="1">
      <c r="A103" s="18" t="s">
        <v>221</v>
      </c>
      <c r="B103" s="19">
        <v>0</v>
      </c>
      <c r="C103" s="19">
        <v>261</v>
      </c>
      <c r="D103" s="20">
        <v>0</v>
      </c>
      <c r="E103" s="19">
        <v>174</v>
      </c>
      <c r="F103" s="19">
        <v>69</v>
      </c>
    </row>
    <row r="104" spans="1:6" s="14" customFormat="1">
      <c r="A104" s="18" t="s">
        <v>224</v>
      </c>
      <c r="B104" s="19">
        <v>0</v>
      </c>
      <c r="C104" s="19">
        <v>153</v>
      </c>
      <c r="D104" s="20">
        <v>0</v>
      </c>
      <c r="E104" s="19">
        <v>98</v>
      </c>
      <c r="F104" s="19">
        <v>45</v>
      </c>
    </row>
    <row r="105" spans="1:6" s="14" customFormat="1">
      <c r="A105" s="18" t="s">
        <v>225</v>
      </c>
      <c r="B105" s="19">
        <v>0</v>
      </c>
      <c r="C105" s="19">
        <v>213</v>
      </c>
      <c r="D105" s="20">
        <v>0</v>
      </c>
      <c r="E105" s="19">
        <v>120</v>
      </c>
      <c r="F105" s="19">
        <v>76</v>
      </c>
    </row>
    <row r="106" spans="1:6" s="14" customFormat="1">
      <c r="A106" s="18" t="s">
        <v>226</v>
      </c>
      <c r="B106" s="19">
        <v>0</v>
      </c>
      <c r="C106" s="19">
        <v>267</v>
      </c>
      <c r="D106" s="20">
        <v>0</v>
      </c>
      <c r="E106" s="19">
        <v>151</v>
      </c>
      <c r="F106" s="19">
        <v>101</v>
      </c>
    </row>
    <row r="107" spans="1:6" s="14" customFormat="1">
      <c r="A107" s="18" t="s">
        <v>228</v>
      </c>
      <c r="B107" s="19">
        <v>0</v>
      </c>
      <c r="C107" s="19">
        <v>151</v>
      </c>
      <c r="D107" s="20">
        <v>0</v>
      </c>
      <c r="E107" s="19">
        <v>83</v>
      </c>
      <c r="F107" s="19">
        <v>52</v>
      </c>
    </row>
    <row r="108" spans="1:6" s="22" customFormat="1" ht="34.5" customHeight="1">
      <c r="A108" s="25" t="s">
        <v>258</v>
      </c>
      <c r="B108" s="23">
        <f>SUM(B88:B107)</f>
        <v>0</v>
      </c>
      <c r="C108" s="23">
        <f>SUM(C88:C107)</f>
        <v>3195</v>
      </c>
      <c r="D108" s="24">
        <v>0</v>
      </c>
      <c r="E108" s="23">
        <f>SUM(E88:E107)</f>
        <v>1843</v>
      </c>
      <c r="F108" s="23">
        <f>SUM(F88:F107)</f>
        <v>1100</v>
      </c>
    </row>
    <row r="109" spans="1:6" s="22" customFormat="1" ht="34.5" customHeight="1">
      <c r="A109" s="25" t="s">
        <v>261</v>
      </c>
      <c r="B109" s="23">
        <f>SUM(, B10, B12, B31, B58, B70, B74, B77, B87, B108)</f>
        <v>0</v>
      </c>
      <c r="C109" s="23">
        <f>SUM(, C10, C12, C31, C58, C70, C74, C77, C87, C108)</f>
        <v>14893</v>
      </c>
      <c r="D109" s="24">
        <v>0</v>
      </c>
      <c r="E109" s="23">
        <f>SUM(, E10, E12, E31, E58, E70, E74, E77, E87, E108)</f>
        <v>7938</v>
      </c>
      <c r="F109" s="23">
        <f>SUM(, F10, F12, F31, F58, F70, F74, F77, F87, F108)</f>
        <v>5635</v>
      </c>
    </row>
    <row r="110" spans="1:6" s="14" customFormat="1">
      <c r="A110" s="18" t="s">
        <v>262</v>
      </c>
      <c r="B110" s="18">
        <f>SUM(, B109)</f>
        <v>0</v>
      </c>
      <c r="C110" s="18">
        <f>SUM(, C109)</f>
        <v>14893</v>
      </c>
      <c r="D110" s="26">
        <v>0</v>
      </c>
      <c r="E110" s="18">
        <f>SUM(, E109)</f>
        <v>7938</v>
      </c>
      <c r="F110" s="18">
        <f>SUM(, F109)</f>
        <v>5635</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11" manualBreakCount="11">
    <brk id="10" max="16383" man="1"/>
    <brk id="12" max="16383" man="1"/>
    <brk id="31" max="16383" man="1"/>
    <brk id="58" max="16383" man="1"/>
    <brk id="70" max="16383" man="1"/>
    <brk id="74" max="16383" man="1"/>
    <brk id="77" max="16383" man="1"/>
    <brk id="87" max="16383" man="1"/>
    <brk id="108" max="16383" man="1"/>
    <brk id="109" max="16383" man="1"/>
    <brk id="110" max="16383" man="1"/>
  </rowBreaks>
  <colBreaks count="2" manualBreakCount="2">
    <brk id="5" max="1048575" man="1"/>
    <brk id="6"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425</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FF00"/>
  </sheetPr>
  <dimension ref="A1:R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428</v>
      </c>
      <c r="F4" s="56"/>
      <c r="G4" s="56"/>
      <c r="H4" s="56"/>
      <c r="I4" s="56"/>
      <c r="J4" s="56"/>
      <c r="K4" s="56"/>
      <c r="L4" s="56"/>
      <c r="M4" s="56"/>
      <c r="N4" s="56"/>
      <c r="O4" s="56"/>
      <c r="P4" s="56"/>
      <c r="Q4" s="56"/>
      <c r="R4" s="56"/>
    </row>
    <row r="5" spans="1:18" ht="25.5" customHeight="1">
      <c r="E5" s="55" t="s">
        <v>428</v>
      </c>
      <c r="F5" s="55"/>
      <c r="G5" s="55"/>
      <c r="H5" s="55"/>
      <c r="I5" s="55"/>
      <c r="J5" s="55"/>
      <c r="K5" s="55"/>
      <c r="L5" s="55"/>
      <c r="M5" s="55"/>
      <c r="N5" s="55"/>
      <c r="O5" s="55"/>
      <c r="P5" s="55"/>
      <c r="Q5" s="55"/>
      <c r="R5" s="55"/>
    </row>
    <row r="6" spans="1:18" s="12" customFormat="1" ht="150" customHeight="1">
      <c r="B6" s="13" t="s">
        <v>7</v>
      </c>
      <c r="C6" s="13" t="s">
        <v>8</v>
      </c>
      <c r="D6" s="13" t="s">
        <v>9</v>
      </c>
      <c r="E6" s="21" t="s">
        <v>429</v>
      </c>
      <c r="F6" s="21" t="s">
        <v>430</v>
      </c>
    </row>
    <row r="7" spans="1:18">
      <c r="A7" s="15" t="s">
        <v>52</v>
      </c>
      <c r="B7" s="16">
        <v>0</v>
      </c>
      <c r="C7" s="16">
        <v>166</v>
      </c>
      <c r="D7" s="17">
        <v>0</v>
      </c>
      <c r="E7" s="16">
        <v>81</v>
      </c>
      <c r="F7" s="16">
        <v>59</v>
      </c>
    </row>
    <row r="8" spans="1:18" s="14" customFormat="1">
      <c r="A8" s="18" t="s">
        <v>53</v>
      </c>
      <c r="B8" s="19">
        <v>0</v>
      </c>
      <c r="C8" s="19">
        <v>171</v>
      </c>
      <c r="D8" s="20">
        <v>0</v>
      </c>
      <c r="E8" s="19">
        <v>86</v>
      </c>
      <c r="F8" s="19">
        <v>62</v>
      </c>
    </row>
    <row r="9" spans="1:18" s="22" customFormat="1" ht="34.5" customHeight="1">
      <c r="A9" s="25" t="s">
        <v>248</v>
      </c>
      <c r="B9" s="23">
        <f>SUM(B7:B8)</f>
        <v>0</v>
      </c>
      <c r="C9" s="23">
        <f>SUM(C7:C8)</f>
        <v>337</v>
      </c>
      <c r="D9" s="24">
        <v>0</v>
      </c>
      <c r="E9" s="23">
        <f>SUM(E7:E8)</f>
        <v>167</v>
      </c>
      <c r="F9" s="23">
        <f>SUM(F7:F8)</f>
        <v>121</v>
      </c>
    </row>
    <row r="10" spans="1:18" s="14" customFormat="1">
      <c r="A10" s="18" t="s">
        <v>54</v>
      </c>
      <c r="B10" s="19">
        <v>0</v>
      </c>
      <c r="C10" s="19">
        <v>277</v>
      </c>
      <c r="D10" s="20">
        <v>0</v>
      </c>
      <c r="E10" s="19">
        <v>115</v>
      </c>
      <c r="F10" s="19">
        <v>136</v>
      </c>
    </row>
    <row r="11" spans="1:18" s="22" customFormat="1" ht="34.5" customHeight="1">
      <c r="A11" s="25" t="s">
        <v>249</v>
      </c>
      <c r="B11" s="23">
        <f>SUM(B10:B10)</f>
        <v>0</v>
      </c>
      <c r="C11" s="23">
        <f>SUM(C10:C10)</f>
        <v>277</v>
      </c>
      <c r="D11" s="24">
        <v>0</v>
      </c>
      <c r="E11" s="23">
        <f>SUM(E10:E10)</f>
        <v>115</v>
      </c>
      <c r="F11" s="23">
        <f>SUM(F10:F10)</f>
        <v>136</v>
      </c>
    </row>
    <row r="12" spans="1:18" s="14" customFormat="1">
      <c r="A12" s="18" t="s">
        <v>56</v>
      </c>
      <c r="B12" s="19">
        <v>0</v>
      </c>
      <c r="C12" s="19">
        <v>246</v>
      </c>
      <c r="D12" s="20">
        <v>0</v>
      </c>
      <c r="E12" s="19">
        <v>147</v>
      </c>
      <c r="F12" s="19">
        <v>64</v>
      </c>
    </row>
    <row r="13" spans="1:18" s="14" customFormat="1">
      <c r="A13" s="18" t="s">
        <v>58</v>
      </c>
      <c r="B13" s="19">
        <v>0</v>
      </c>
      <c r="C13" s="19">
        <v>181</v>
      </c>
      <c r="D13" s="20">
        <v>0</v>
      </c>
      <c r="E13" s="19">
        <v>91</v>
      </c>
      <c r="F13" s="19">
        <v>71</v>
      </c>
    </row>
    <row r="14" spans="1:18" s="14" customFormat="1">
      <c r="A14" s="18" t="s">
        <v>59</v>
      </c>
      <c r="B14" s="19">
        <v>0</v>
      </c>
      <c r="C14" s="19">
        <v>240</v>
      </c>
      <c r="D14" s="20">
        <v>0</v>
      </c>
      <c r="E14" s="19">
        <v>136</v>
      </c>
      <c r="F14" s="19">
        <v>81</v>
      </c>
    </row>
    <row r="15" spans="1:18" s="14" customFormat="1">
      <c r="A15" s="18" t="s">
        <v>60</v>
      </c>
      <c r="B15" s="19">
        <v>0</v>
      </c>
      <c r="C15" s="19">
        <v>198</v>
      </c>
      <c r="D15" s="20">
        <v>0</v>
      </c>
      <c r="E15" s="19">
        <v>105</v>
      </c>
      <c r="F15" s="19">
        <v>76</v>
      </c>
    </row>
    <row r="16" spans="1:18" s="14" customFormat="1">
      <c r="A16" s="18" t="s">
        <v>61</v>
      </c>
      <c r="B16" s="19">
        <v>0</v>
      </c>
      <c r="C16" s="19">
        <v>30</v>
      </c>
      <c r="D16" s="20">
        <v>0</v>
      </c>
      <c r="E16" s="19">
        <v>17</v>
      </c>
      <c r="F16" s="19">
        <v>9</v>
      </c>
    </row>
    <row r="17" spans="1:6" s="14" customFormat="1">
      <c r="A17" s="18" t="s">
        <v>63</v>
      </c>
      <c r="B17" s="19">
        <v>0</v>
      </c>
      <c r="C17" s="19">
        <v>193</v>
      </c>
      <c r="D17" s="20">
        <v>0</v>
      </c>
      <c r="E17" s="19">
        <v>94</v>
      </c>
      <c r="F17" s="19">
        <v>72</v>
      </c>
    </row>
    <row r="18" spans="1:6" s="14" customFormat="1">
      <c r="A18" s="18" t="s">
        <v>64</v>
      </c>
      <c r="B18" s="19">
        <v>0</v>
      </c>
      <c r="C18" s="19">
        <v>222</v>
      </c>
      <c r="D18" s="20">
        <v>0</v>
      </c>
      <c r="E18" s="19">
        <v>117</v>
      </c>
      <c r="F18" s="19">
        <v>79</v>
      </c>
    </row>
    <row r="19" spans="1:6" s="22" customFormat="1" ht="34.5" customHeight="1">
      <c r="A19" s="25" t="s">
        <v>250</v>
      </c>
      <c r="B19" s="23">
        <f>SUM(B12:B18)</f>
        <v>0</v>
      </c>
      <c r="C19" s="23">
        <f>SUM(C12:C18)</f>
        <v>1310</v>
      </c>
      <c r="D19" s="24">
        <v>0</v>
      </c>
      <c r="E19" s="23">
        <f>SUM(E12:E18)</f>
        <v>707</v>
      </c>
      <c r="F19" s="23">
        <f>SUM(F12:F18)</f>
        <v>452</v>
      </c>
    </row>
    <row r="20" spans="1:6" s="14" customFormat="1">
      <c r="A20" s="18" t="s">
        <v>180</v>
      </c>
      <c r="B20" s="19">
        <v>0</v>
      </c>
      <c r="C20" s="19">
        <v>65</v>
      </c>
      <c r="D20" s="20">
        <v>0</v>
      </c>
      <c r="E20" s="19">
        <v>33</v>
      </c>
      <c r="F20" s="19">
        <v>23</v>
      </c>
    </row>
    <row r="21" spans="1:6" s="22" customFormat="1" ht="34.5" customHeight="1">
      <c r="A21" s="25" t="s">
        <v>254</v>
      </c>
      <c r="B21" s="23">
        <f>SUM(B20:B20)</f>
        <v>0</v>
      </c>
      <c r="C21" s="23">
        <f>SUM(C20:C20)</f>
        <v>65</v>
      </c>
      <c r="D21" s="24">
        <v>0</v>
      </c>
      <c r="E21" s="23">
        <f>SUM(E20:E20)</f>
        <v>33</v>
      </c>
      <c r="F21" s="23">
        <f>SUM(F20:F20)</f>
        <v>23</v>
      </c>
    </row>
    <row r="22" spans="1:6" s="14" customFormat="1">
      <c r="A22" s="18" t="s">
        <v>183</v>
      </c>
      <c r="B22" s="19">
        <v>0</v>
      </c>
      <c r="C22" s="19">
        <v>248</v>
      </c>
      <c r="D22" s="20">
        <v>0</v>
      </c>
      <c r="E22" s="19">
        <v>102</v>
      </c>
      <c r="F22" s="19">
        <v>125</v>
      </c>
    </row>
    <row r="23" spans="1:6" s="22" customFormat="1" ht="34.5" customHeight="1">
      <c r="A23" s="25" t="s">
        <v>255</v>
      </c>
      <c r="B23" s="23">
        <f>SUM(B22:B22)</f>
        <v>0</v>
      </c>
      <c r="C23" s="23">
        <f>SUM(C22:C22)</f>
        <v>248</v>
      </c>
      <c r="D23" s="24">
        <v>0</v>
      </c>
      <c r="E23" s="23">
        <f>SUM(E22:E22)</f>
        <v>102</v>
      </c>
      <c r="F23" s="23">
        <f>SUM(F22:F22)</f>
        <v>125</v>
      </c>
    </row>
    <row r="24" spans="1:6" s="14" customFormat="1">
      <c r="A24" s="18" t="s">
        <v>185</v>
      </c>
      <c r="B24" s="19">
        <v>0</v>
      </c>
      <c r="C24" s="19">
        <v>346</v>
      </c>
      <c r="D24" s="20">
        <v>0</v>
      </c>
      <c r="E24" s="19">
        <v>128</v>
      </c>
      <c r="F24" s="19">
        <v>185</v>
      </c>
    </row>
    <row r="25" spans="1:6" s="14" customFormat="1">
      <c r="A25" s="18" t="s">
        <v>186</v>
      </c>
      <c r="B25" s="19">
        <v>0</v>
      </c>
      <c r="C25" s="19">
        <v>20</v>
      </c>
      <c r="D25" s="20">
        <v>0</v>
      </c>
      <c r="E25" s="19">
        <v>8</v>
      </c>
      <c r="F25" s="19">
        <v>9</v>
      </c>
    </row>
    <row r="26" spans="1:6" s="22" customFormat="1" ht="34.5" customHeight="1">
      <c r="A26" s="25" t="s">
        <v>256</v>
      </c>
      <c r="B26" s="23">
        <f>SUM(B24:B25)</f>
        <v>0</v>
      </c>
      <c r="C26" s="23">
        <f>SUM(C24:C25)</f>
        <v>366</v>
      </c>
      <c r="D26" s="24">
        <v>0</v>
      </c>
      <c r="E26" s="23">
        <f>SUM(E24:E25)</f>
        <v>136</v>
      </c>
      <c r="F26" s="23">
        <f>SUM(F24:F25)</f>
        <v>194</v>
      </c>
    </row>
    <row r="27" spans="1:6" s="14" customFormat="1">
      <c r="A27" s="18" t="s">
        <v>236</v>
      </c>
      <c r="B27" s="19">
        <v>0</v>
      </c>
      <c r="C27" s="19">
        <v>86</v>
      </c>
      <c r="D27" s="20">
        <v>0</v>
      </c>
      <c r="E27" s="19">
        <v>30</v>
      </c>
      <c r="F27" s="19">
        <v>53</v>
      </c>
    </row>
    <row r="28" spans="1:6" s="14" customFormat="1">
      <c r="A28" s="18" t="s">
        <v>237</v>
      </c>
      <c r="B28" s="19">
        <v>0</v>
      </c>
      <c r="C28" s="19">
        <v>164</v>
      </c>
      <c r="D28" s="20">
        <v>0</v>
      </c>
      <c r="E28" s="19">
        <v>78</v>
      </c>
      <c r="F28" s="19">
        <v>71</v>
      </c>
    </row>
    <row r="29" spans="1:6" s="22" customFormat="1" ht="34.5" customHeight="1">
      <c r="A29" s="25" t="s">
        <v>260</v>
      </c>
      <c r="B29" s="23">
        <f>SUM(B27:B28)</f>
        <v>0</v>
      </c>
      <c r="C29" s="23">
        <f>SUM(C27:C28)</f>
        <v>250</v>
      </c>
      <c r="D29" s="24">
        <v>0</v>
      </c>
      <c r="E29" s="23">
        <f>SUM(E27:E28)</f>
        <v>108</v>
      </c>
      <c r="F29" s="23">
        <f>SUM(F27:F28)</f>
        <v>124</v>
      </c>
    </row>
    <row r="30" spans="1:6" s="22" customFormat="1" ht="34.5" customHeight="1">
      <c r="A30" s="25" t="s">
        <v>261</v>
      </c>
      <c r="B30" s="23">
        <f>SUM(, B9, B11, B19, B21, B23, B26, B29)</f>
        <v>0</v>
      </c>
      <c r="C30" s="23">
        <f>SUM(, C9, C11, C19, C21, C23, C26, C29)</f>
        <v>2853</v>
      </c>
      <c r="D30" s="24">
        <v>0</v>
      </c>
      <c r="E30" s="23">
        <f>SUM(, E9, E11, E19, E21, E23, E26, E29)</f>
        <v>1368</v>
      </c>
      <c r="F30" s="23">
        <f>SUM(, F9, F11, F19, F21, F23, F26, F29)</f>
        <v>1175</v>
      </c>
    </row>
    <row r="31" spans="1:6" s="14" customFormat="1">
      <c r="A31" s="18" t="s">
        <v>262</v>
      </c>
      <c r="B31" s="18">
        <f>SUM(, B30)</f>
        <v>0</v>
      </c>
      <c r="C31" s="18">
        <f>SUM(, C30)</f>
        <v>2853</v>
      </c>
      <c r="D31" s="26">
        <v>0</v>
      </c>
      <c r="E31" s="18">
        <f>SUM(, E30)</f>
        <v>1368</v>
      </c>
      <c r="F31" s="18">
        <f>SUM(, F30)</f>
        <v>1175</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9" manualBreakCount="9">
    <brk id="9" max="16383" man="1"/>
    <brk id="11" max="16383" man="1"/>
    <brk id="19" max="16383" man="1"/>
    <brk id="21" max="16383" man="1"/>
    <brk id="23" max="16383" man="1"/>
    <brk id="26" max="16383" man="1"/>
    <brk id="29" max="16383" man="1"/>
    <brk id="30" max="16383" man="1"/>
    <brk id="31" max="16383" man="1"/>
  </rowBreaks>
  <colBreaks count="2" manualBreakCount="2">
    <brk id="5" max="1048575" man="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238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428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00FF"/>
  </sheetPr>
  <dimension ref="A1:Q22"/>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9.855468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431</v>
      </c>
      <c r="F4" s="56"/>
      <c r="G4" s="56"/>
      <c r="H4" s="56"/>
      <c r="I4" s="56"/>
      <c r="J4" s="56"/>
      <c r="K4" s="56"/>
      <c r="L4" s="56"/>
      <c r="M4" s="56"/>
      <c r="N4" s="56"/>
      <c r="O4" s="56"/>
      <c r="P4" s="56"/>
      <c r="Q4" s="56"/>
    </row>
    <row r="5" spans="1:17" ht="25.5" customHeight="1">
      <c r="E5" s="55" t="s">
        <v>431</v>
      </c>
      <c r="F5" s="55"/>
      <c r="G5" s="55"/>
      <c r="H5" s="55"/>
      <c r="I5" s="55"/>
      <c r="J5" s="55"/>
      <c r="K5" s="55"/>
      <c r="L5" s="55"/>
      <c r="M5" s="55"/>
      <c r="N5" s="55"/>
      <c r="O5" s="55"/>
      <c r="P5" s="55"/>
      <c r="Q5" s="55"/>
    </row>
    <row r="6" spans="1:17" s="12" customFormat="1" ht="150" customHeight="1">
      <c r="B6" s="13" t="s">
        <v>7</v>
      </c>
      <c r="C6" s="13" t="s">
        <v>8</v>
      </c>
      <c r="D6" s="13" t="s">
        <v>9</v>
      </c>
      <c r="E6" s="21" t="s">
        <v>432</v>
      </c>
    </row>
    <row r="7" spans="1:17">
      <c r="A7" s="15" t="s">
        <v>10</v>
      </c>
      <c r="B7" s="16">
        <v>800</v>
      </c>
      <c r="C7" s="16">
        <v>162</v>
      </c>
      <c r="D7" s="17">
        <f t="shared" ref="D7:D19" si="0">C7/B7</f>
        <v>0.20250000000000001</v>
      </c>
      <c r="E7" s="16">
        <v>114</v>
      </c>
    </row>
    <row r="8" spans="1:17" s="14" customFormat="1">
      <c r="A8" s="18" t="s">
        <v>12</v>
      </c>
      <c r="B8" s="19">
        <v>498</v>
      </c>
      <c r="C8" s="19">
        <v>66</v>
      </c>
      <c r="D8" s="20">
        <f t="shared" si="0"/>
        <v>0.13253012048192772</v>
      </c>
      <c r="E8" s="19">
        <v>47</v>
      </c>
    </row>
    <row r="9" spans="1:17" s="14" customFormat="1">
      <c r="A9" s="18" t="s">
        <v>14</v>
      </c>
      <c r="B9" s="19">
        <v>634</v>
      </c>
      <c r="C9" s="19">
        <v>40</v>
      </c>
      <c r="D9" s="20">
        <f t="shared" si="0"/>
        <v>6.3091482649842268E-2</v>
      </c>
      <c r="E9" s="19">
        <v>27</v>
      </c>
    </row>
    <row r="10" spans="1:17" s="14" customFormat="1">
      <c r="A10" s="18" t="s">
        <v>15</v>
      </c>
      <c r="B10" s="19">
        <v>694</v>
      </c>
      <c r="C10" s="19">
        <v>32</v>
      </c>
      <c r="D10" s="20">
        <f t="shared" si="0"/>
        <v>4.6109510086455328E-2</v>
      </c>
      <c r="E10" s="19">
        <v>26</v>
      </c>
    </row>
    <row r="11" spans="1:17" s="14" customFormat="1">
      <c r="A11" s="18" t="s">
        <v>16</v>
      </c>
      <c r="B11" s="19">
        <v>827</v>
      </c>
      <c r="C11" s="19">
        <v>109</v>
      </c>
      <c r="D11" s="20">
        <f t="shared" si="0"/>
        <v>0.13180169286577992</v>
      </c>
      <c r="E11" s="19">
        <v>70</v>
      </c>
    </row>
    <row r="12" spans="1:17" s="14" customFormat="1">
      <c r="A12" s="18" t="s">
        <v>17</v>
      </c>
      <c r="B12" s="19">
        <v>375</v>
      </c>
      <c r="C12" s="19">
        <v>85</v>
      </c>
      <c r="D12" s="20">
        <f t="shared" si="0"/>
        <v>0.22666666666666666</v>
      </c>
      <c r="E12" s="19">
        <v>58</v>
      </c>
    </row>
    <row r="13" spans="1:17" s="14" customFormat="1">
      <c r="A13" s="18" t="s">
        <v>19</v>
      </c>
      <c r="B13" s="19">
        <v>471</v>
      </c>
      <c r="C13" s="19">
        <v>14</v>
      </c>
      <c r="D13" s="20">
        <f t="shared" si="0"/>
        <v>2.9723991507430998E-2</v>
      </c>
      <c r="E13" s="19">
        <v>12</v>
      </c>
    </row>
    <row r="14" spans="1:17" s="14" customFormat="1">
      <c r="A14" s="18" t="s">
        <v>21</v>
      </c>
      <c r="B14" s="19">
        <v>382</v>
      </c>
      <c r="C14" s="19">
        <v>38</v>
      </c>
      <c r="D14" s="20">
        <f t="shared" si="0"/>
        <v>9.947643979057591E-2</v>
      </c>
      <c r="E14" s="19">
        <v>25</v>
      </c>
    </row>
    <row r="15" spans="1:17" s="14" customFormat="1">
      <c r="A15" s="18" t="s">
        <v>22</v>
      </c>
      <c r="B15" s="19">
        <v>1442</v>
      </c>
      <c r="C15" s="19">
        <v>180</v>
      </c>
      <c r="D15" s="20">
        <f t="shared" si="0"/>
        <v>0.12482662968099861</v>
      </c>
      <c r="E15" s="19">
        <v>131</v>
      </c>
    </row>
    <row r="16" spans="1:17" s="14" customFormat="1">
      <c r="A16" s="18" t="s">
        <v>23</v>
      </c>
      <c r="B16" s="19">
        <v>845</v>
      </c>
      <c r="C16" s="19">
        <v>150</v>
      </c>
      <c r="D16" s="20">
        <f t="shared" si="0"/>
        <v>0.17751479289940827</v>
      </c>
      <c r="E16" s="19">
        <v>98</v>
      </c>
    </row>
    <row r="17" spans="1:5" s="14" customFormat="1">
      <c r="A17" s="18" t="s">
        <v>24</v>
      </c>
      <c r="B17" s="19">
        <v>913</v>
      </c>
      <c r="C17" s="19">
        <v>93</v>
      </c>
      <c r="D17" s="20">
        <f t="shared" si="0"/>
        <v>0.10186199342825848</v>
      </c>
      <c r="E17" s="19">
        <v>66</v>
      </c>
    </row>
    <row r="18" spans="1:5" s="22" customFormat="1" ht="34.5" customHeight="1">
      <c r="A18" s="25" t="s">
        <v>245</v>
      </c>
      <c r="B18" s="23">
        <f>SUM(B7:B17)</f>
        <v>7881</v>
      </c>
      <c r="C18" s="23">
        <f>SUM(C7:C17)</f>
        <v>969</v>
      </c>
      <c r="D18" s="24">
        <f t="shared" si="0"/>
        <v>0.1229539398553483</v>
      </c>
      <c r="E18" s="23">
        <f>SUM(E7:E17)</f>
        <v>674</v>
      </c>
    </row>
    <row r="19" spans="1:5" s="22" customFormat="1" ht="34.5" customHeight="1">
      <c r="A19" s="25" t="s">
        <v>261</v>
      </c>
      <c r="B19" s="23">
        <f>SUM(, B18)</f>
        <v>7881</v>
      </c>
      <c r="C19" s="23">
        <f>SUM(, C18)</f>
        <v>969</v>
      </c>
      <c r="D19" s="24">
        <f t="shared" si="0"/>
        <v>0.1229539398553483</v>
      </c>
      <c r="E19" s="23">
        <f>SUM(, E18)</f>
        <v>674</v>
      </c>
    </row>
    <row r="20" spans="1:5" s="14" customFormat="1">
      <c r="A20" s="18" t="s">
        <v>262</v>
      </c>
      <c r="B20" s="18">
        <f>SUM(, B19)</f>
        <v>7881</v>
      </c>
      <c r="C20" s="18">
        <f>SUM(, C19)</f>
        <v>969</v>
      </c>
      <c r="D20" s="26">
        <v>0.123</v>
      </c>
      <c r="E20" s="18">
        <f>SUM(, E19)</f>
        <v>674</v>
      </c>
    </row>
    <row r="21" spans="1:5">
      <c r="A21" s="15" t="s">
        <v>989</v>
      </c>
      <c r="B21" s="15">
        <v>47907</v>
      </c>
      <c r="C21" s="15">
        <v>4013</v>
      </c>
      <c r="D21" s="32">
        <v>8.3799999999999999E-2</v>
      </c>
      <c r="E21" s="15">
        <v>2634</v>
      </c>
    </row>
    <row r="22" spans="1:5">
      <c r="A22" s="31" t="s">
        <v>262</v>
      </c>
      <c r="B22" s="31">
        <f>SUM(B20:B21)</f>
        <v>55788</v>
      </c>
      <c r="C22" s="31">
        <f>SUM(C20:C21)</f>
        <v>4982</v>
      </c>
      <c r="D22" s="33">
        <f>AVERAGE(D20:D21)</f>
        <v>0.10339999999999999</v>
      </c>
      <c r="E22" s="31">
        <f>SUM(E20:E21)</f>
        <v>3308</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8" max="16383" man="1"/>
    <brk id="19" max="16383" man="1"/>
    <brk id="20" max="16383" man="1"/>
  </rowBreaks>
  <colBreaks count="1" manualBreakCount="1">
    <brk id="5"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431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0000"/>
  </sheetPr>
  <dimension ref="A1:Q22"/>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431</v>
      </c>
      <c r="F4" s="56"/>
      <c r="G4" s="56"/>
      <c r="H4" s="56"/>
      <c r="I4" s="56"/>
      <c r="J4" s="56"/>
      <c r="K4" s="56"/>
      <c r="L4" s="56"/>
      <c r="M4" s="56"/>
      <c r="N4" s="56"/>
      <c r="O4" s="56"/>
      <c r="P4" s="56"/>
      <c r="Q4" s="56"/>
    </row>
    <row r="5" spans="1:17" ht="25.5" customHeight="1">
      <c r="E5" s="55" t="s">
        <v>431</v>
      </c>
      <c r="F5" s="55"/>
      <c r="G5" s="55"/>
      <c r="H5" s="55"/>
      <c r="I5" s="55"/>
      <c r="J5" s="55"/>
      <c r="K5" s="55"/>
      <c r="L5" s="55"/>
      <c r="M5" s="55"/>
      <c r="N5" s="55"/>
      <c r="O5" s="55"/>
      <c r="P5" s="55"/>
      <c r="Q5" s="55"/>
    </row>
    <row r="6" spans="1:17" s="12" customFormat="1" ht="150" customHeight="1">
      <c r="B6" s="13" t="s">
        <v>7</v>
      </c>
      <c r="C6" s="13" t="s">
        <v>8</v>
      </c>
      <c r="D6" s="13" t="s">
        <v>9</v>
      </c>
      <c r="E6" s="21" t="s">
        <v>433</v>
      </c>
    </row>
    <row r="7" spans="1:17">
      <c r="A7" s="15" t="s">
        <v>10</v>
      </c>
      <c r="B7" s="16">
        <v>800</v>
      </c>
      <c r="C7" s="16">
        <v>48</v>
      </c>
      <c r="D7" s="17">
        <v>0.06</v>
      </c>
      <c r="E7" s="16">
        <v>43</v>
      </c>
    </row>
    <row r="8" spans="1:17" s="14" customFormat="1">
      <c r="A8" s="18" t="s">
        <v>12</v>
      </c>
      <c r="B8" s="19">
        <v>498</v>
      </c>
      <c r="C8" s="19">
        <v>20</v>
      </c>
      <c r="D8" s="20">
        <v>4.02E-2</v>
      </c>
      <c r="E8" s="19">
        <v>18</v>
      </c>
    </row>
    <row r="9" spans="1:17" s="14" customFormat="1">
      <c r="A9" s="18" t="s">
        <v>14</v>
      </c>
      <c r="B9" s="19">
        <v>634</v>
      </c>
      <c r="C9" s="19">
        <v>51</v>
      </c>
      <c r="D9" s="20">
        <v>8.0399999999999999E-2</v>
      </c>
      <c r="E9" s="19">
        <v>43</v>
      </c>
    </row>
    <row r="10" spans="1:17" s="14" customFormat="1">
      <c r="A10" s="18" t="s">
        <v>15</v>
      </c>
      <c r="B10" s="19">
        <v>694</v>
      </c>
      <c r="C10" s="19">
        <v>62</v>
      </c>
      <c r="D10" s="20">
        <v>8.9300000000000004E-2</v>
      </c>
      <c r="E10" s="19">
        <v>44</v>
      </c>
    </row>
    <row r="11" spans="1:17" s="14" customFormat="1">
      <c r="A11" s="18" t="s">
        <v>16</v>
      </c>
      <c r="B11" s="19">
        <v>827</v>
      </c>
      <c r="C11" s="19">
        <v>33</v>
      </c>
      <c r="D11" s="20">
        <v>3.9899999999999998E-2</v>
      </c>
      <c r="E11" s="19">
        <v>28</v>
      </c>
    </row>
    <row r="12" spans="1:17" s="14" customFormat="1">
      <c r="A12" s="18" t="s">
        <v>17</v>
      </c>
      <c r="B12" s="19">
        <v>375</v>
      </c>
      <c r="C12" s="19">
        <v>20</v>
      </c>
      <c r="D12" s="20">
        <v>5.33E-2</v>
      </c>
      <c r="E12" s="19">
        <v>16</v>
      </c>
    </row>
    <row r="13" spans="1:17" s="14" customFormat="1">
      <c r="A13" s="18" t="s">
        <v>19</v>
      </c>
      <c r="B13" s="19">
        <v>471</v>
      </c>
      <c r="C13" s="19">
        <v>27</v>
      </c>
      <c r="D13" s="20">
        <v>5.7299999999999997E-2</v>
      </c>
      <c r="E13" s="19">
        <v>21</v>
      </c>
    </row>
    <row r="14" spans="1:17" s="14" customFormat="1">
      <c r="A14" s="18" t="s">
        <v>21</v>
      </c>
      <c r="B14" s="19">
        <v>382</v>
      </c>
      <c r="C14" s="19">
        <v>34</v>
      </c>
      <c r="D14" s="20">
        <v>8.8999999999999996E-2</v>
      </c>
      <c r="E14" s="19">
        <v>27</v>
      </c>
    </row>
    <row r="15" spans="1:17" s="14" customFormat="1">
      <c r="A15" s="18" t="s">
        <v>22</v>
      </c>
      <c r="B15" s="19">
        <v>1442</v>
      </c>
      <c r="C15" s="19">
        <v>76</v>
      </c>
      <c r="D15" s="20">
        <v>5.2699999999999997E-2</v>
      </c>
      <c r="E15" s="19">
        <v>66</v>
      </c>
    </row>
    <row r="16" spans="1:17" s="14" customFormat="1">
      <c r="A16" s="18" t="s">
        <v>23</v>
      </c>
      <c r="B16" s="19">
        <v>845</v>
      </c>
      <c r="C16" s="19">
        <v>51</v>
      </c>
      <c r="D16" s="20">
        <v>6.0400000000000002E-2</v>
      </c>
      <c r="E16" s="19">
        <v>41</v>
      </c>
    </row>
    <row r="17" spans="1:5" s="14" customFormat="1">
      <c r="A17" s="18" t="s">
        <v>24</v>
      </c>
      <c r="B17" s="19">
        <v>913</v>
      </c>
      <c r="C17" s="19">
        <v>58</v>
      </c>
      <c r="D17" s="20">
        <v>6.3500000000000001E-2</v>
      </c>
      <c r="E17" s="19">
        <v>54</v>
      </c>
    </row>
    <row r="18" spans="1:5" s="22" customFormat="1" ht="34.5" customHeight="1">
      <c r="A18" s="25" t="s">
        <v>245</v>
      </c>
      <c r="B18" s="23">
        <f>SUM(B7:B17)</f>
        <v>7881</v>
      </c>
      <c r="C18" s="23">
        <f>SUM(C7:C17)</f>
        <v>480</v>
      </c>
      <c r="D18" s="24">
        <f>C18/B18</f>
        <v>6.0905976398934143E-2</v>
      </c>
      <c r="E18" s="23">
        <f>SUM(E7:E17)</f>
        <v>401</v>
      </c>
    </row>
    <row r="19" spans="1:5" s="22" customFormat="1" ht="34.5" customHeight="1">
      <c r="A19" s="25" t="s">
        <v>261</v>
      </c>
      <c r="B19" s="23">
        <f>SUM(, B18)</f>
        <v>7881</v>
      </c>
      <c r="C19" s="23">
        <f>SUM(, C18)</f>
        <v>480</v>
      </c>
      <c r="D19" s="24">
        <f>C19/B19</f>
        <v>6.0905976398934143E-2</v>
      </c>
      <c r="E19" s="23">
        <f>SUM(, E18)</f>
        <v>401</v>
      </c>
    </row>
    <row r="20" spans="1:5" s="22" customFormat="1">
      <c r="A20" s="23" t="s">
        <v>262</v>
      </c>
      <c r="B20" s="23">
        <f>SUM(, B19)</f>
        <v>7881</v>
      </c>
      <c r="C20" s="23">
        <f>SUM(, C19)</f>
        <v>480</v>
      </c>
      <c r="D20" s="24">
        <f>C20/B20</f>
        <v>6.0905976398934143E-2</v>
      </c>
      <c r="E20" s="23">
        <f>SUM(, E19)</f>
        <v>401</v>
      </c>
    </row>
    <row r="21" spans="1:5" s="22" customFormat="1">
      <c r="A21" s="23" t="s">
        <v>989</v>
      </c>
      <c r="B21" s="23">
        <v>47907</v>
      </c>
      <c r="C21" s="23">
        <v>3549</v>
      </c>
      <c r="D21" s="24">
        <v>7.4099999999999999E-2</v>
      </c>
      <c r="E21" s="23">
        <v>2969</v>
      </c>
    </row>
    <row r="22" spans="1:5" s="22" customFormat="1">
      <c r="A22" s="34" t="s">
        <v>262</v>
      </c>
      <c r="B22" s="34">
        <f>SUM(B20:B21)</f>
        <v>55788</v>
      </c>
      <c r="C22" s="34">
        <f>SUM(C20:C21)</f>
        <v>4029</v>
      </c>
      <c r="D22" s="35">
        <f>AVERAGE(D20:D21)</f>
        <v>6.7502988199467068E-2</v>
      </c>
      <c r="E22" s="34">
        <f>SUM(E20:E21)</f>
        <v>3370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8" max="16383" man="1"/>
    <brk id="19" max="16383" man="1"/>
    <brk id="20" max="16383" man="1"/>
  </rowBreaks>
  <colBreaks count="1" manualBreakCount="1">
    <brk id="5"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431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sheetPr>
  <dimension ref="A1:Q6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434</v>
      </c>
      <c r="F4" s="56"/>
      <c r="G4" s="56"/>
      <c r="H4" s="56"/>
      <c r="I4" s="56"/>
      <c r="J4" s="56"/>
      <c r="K4" s="56"/>
      <c r="L4" s="56"/>
      <c r="M4" s="56"/>
      <c r="N4" s="56"/>
      <c r="O4" s="56"/>
      <c r="P4" s="56"/>
      <c r="Q4" s="56"/>
    </row>
    <row r="5" spans="1:17" ht="25.5" customHeight="1">
      <c r="E5" s="55" t="s">
        <v>434</v>
      </c>
      <c r="F5" s="55"/>
      <c r="G5" s="55"/>
      <c r="H5" s="55"/>
      <c r="I5" s="55"/>
      <c r="J5" s="55"/>
      <c r="K5" s="55"/>
      <c r="L5" s="55"/>
      <c r="M5" s="55"/>
      <c r="N5" s="55"/>
      <c r="O5" s="55"/>
      <c r="P5" s="55"/>
      <c r="Q5" s="55"/>
    </row>
    <row r="6" spans="1:17" s="12" customFormat="1" ht="150" customHeight="1">
      <c r="B6" s="13" t="s">
        <v>7</v>
      </c>
      <c r="C6" s="13" t="s">
        <v>8</v>
      </c>
      <c r="D6" s="13" t="s">
        <v>9</v>
      </c>
      <c r="E6" s="21" t="s">
        <v>435</v>
      </c>
    </row>
    <row r="7" spans="1:17">
      <c r="A7" s="15" t="s">
        <v>69</v>
      </c>
      <c r="B7" s="16">
        <v>335</v>
      </c>
      <c r="C7" s="16">
        <v>10</v>
      </c>
      <c r="D7" s="17">
        <v>2.9899999999999999E-2</v>
      </c>
      <c r="E7" s="16">
        <v>10</v>
      </c>
    </row>
    <row r="8" spans="1:17" s="14" customFormat="1">
      <c r="A8" s="18" t="s">
        <v>70</v>
      </c>
      <c r="B8" s="19">
        <v>485</v>
      </c>
      <c r="C8" s="19">
        <v>23</v>
      </c>
      <c r="D8" s="20">
        <v>4.7399999999999998E-2</v>
      </c>
      <c r="E8" s="19">
        <v>16</v>
      </c>
    </row>
    <row r="9" spans="1:17" s="14" customFormat="1">
      <c r="A9" s="18" t="s">
        <v>71</v>
      </c>
      <c r="B9" s="19">
        <v>1118</v>
      </c>
      <c r="C9" s="19">
        <v>65</v>
      </c>
      <c r="D9" s="20">
        <v>5.8099999999999999E-2</v>
      </c>
      <c r="E9" s="19">
        <v>57</v>
      </c>
    </row>
    <row r="10" spans="1:17" s="14" customFormat="1">
      <c r="A10" s="18" t="s">
        <v>72</v>
      </c>
      <c r="B10" s="19">
        <v>700</v>
      </c>
      <c r="C10" s="19">
        <v>39</v>
      </c>
      <c r="D10" s="20">
        <v>5.57E-2</v>
      </c>
      <c r="E10" s="19">
        <v>39</v>
      </c>
    </row>
    <row r="11" spans="1:17" s="14" customFormat="1">
      <c r="A11" s="18" t="s">
        <v>73</v>
      </c>
      <c r="B11" s="19">
        <v>685</v>
      </c>
      <c r="C11" s="19">
        <v>18</v>
      </c>
      <c r="D11" s="20">
        <v>2.63E-2</v>
      </c>
      <c r="E11" s="19">
        <v>17</v>
      </c>
    </row>
    <row r="12" spans="1:17" s="14" customFormat="1">
      <c r="A12" s="18" t="s">
        <v>74</v>
      </c>
      <c r="B12" s="19">
        <v>927</v>
      </c>
      <c r="C12" s="19">
        <v>34</v>
      </c>
      <c r="D12" s="20">
        <v>3.6700000000000003E-2</v>
      </c>
      <c r="E12" s="19">
        <v>34</v>
      </c>
    </row>
    <row r="13" spans="1:17" s="14" customFormat="1">
      <c r="A13" s="18" t="s">
        <v>75</v>
      </c>
      <c r="B13" s="19">
        <v>0</v>
      </c>
      <c r="C13" s="19">
        <v>1</v>
      </c>
      <c r="D13" s="20">
        <v>0</v>
      </c>
      <c r="E13" s="19">
        <v>0</v>
      </c>
    </row>
    <row r="14" spans="1:17" s="14" customFormat="1">
      <c r="A14" s="18" t="s">
        <v>76</v>
      </c>
      <c r="B14" s="19">
        <v>401</v>
      </c>
      <c r="C14" s="19">
        <v>20</v>
      </c>
      <c r="D14" s="20">
        <v>4.99E-2</v>
      </c>
      <c r="E14" s="19">
        <v>18</v>
      </c>
    </row>
    <row r="15" spans="1:17" s="14" customFormat="1">
      <c r="A15" s="18" t="s">
        <v>77</v>
      </c>
      <c r="B15" s="19">
        <v>433</v>
      </c>
      <c r="C15" s="19">
        <v>15</v>
      </c>
      <c r="D15" s="20">
        <v>3.4599999999999999E-2</v>
      </c>
      <c r="E15" s="19">
        <v>13</v>
      </c>
    </row>
    <row r="16" spans="1:17" s="14" customFormat="1">
      <c r="A16" s="18" t="s">
        <v>78</v>
      </c>
      <c r="B16" s="19">
        <v>769</v>
      </c>
      <c r="C16" s="19">
        <v>30</v>
      </c>
      <c r="D16" s="20">
        <v>3.9E-2</v>
      </c>
      <c r="E16" s="19">
        <v>28</v>
      </c>
    </row>
    <row r="17" spans="1:5" s="14" customFormat="1">
      <c r="A17" s="18" t="s">
        <v>79</v>
      </c>
      <c r="B17" s="19">
        <v>759</v>
      </c>
      <c r="C17" s="19">
        <v>31</v>
      </c>
      <c r="D17" s="20">
        <v>4.0800000000000003E-2</v>
      </c>
      <c r="E17" s="19">
        <v>27</v>
      </c>
    </row>
    <row r="18" spans="1:5" s="14" customFormat="1">
      <c r="A18" s="18" t="s">
        <v>81</v>
      </c>
      <c r="B18" s="19">
        <v>654</v>
      </c>
      <c r="C18" s="19">
        <v>25</v>
      </c>
      <c r="D18" s="20">
        <v>3.8199999999999998E-2</v>
      </c>
      <c r="E18" s="19">
        <v>21</v>
      </c>
    </row>
    <row r="19" spans="1:5" s="14" customFormat="1">
      <c r="A19" s="18" t="s">
        <v>83</v>
      </c>
      <c r="B19" s="19">
        <v>411</v>
      </c>
      <c r="C19" s="19">
        <v>16</v>
      </c>
      <c r="D19" s="20">
        <v>3.8899999999999997E-2</v>
      </c>
      <c r="E19" s="19">
        <v>13</v>
      </c>
    </row>
    <row r="20" spans="1:5" s="14" customFormat="1">
      <c r="A20" s="18" t="s">
        <v>85</v>
      </c>
      <c r="B20" s="19">
        <v>599</v>
      </c>
      <c r="C20" s="19">
        <v>20</v>
      </c>
      <c r="D20" s="20">
        <v>3.3399999999999999E-2</v>
      </c>
      <c r="E20" s="19">
        <v>19</v>
      </c>
    </row>
    <row r="21" spans="1:5" s="22" customFormat="1" ht="34.5" customHeight="1">
      <c r="A21" s="25" t="s">
        <v>251</v>
      </c>
      <c r="B21" s="23">
        <f>SUM(B7:B20)</f>
        <v>8276</v>
      </c>
      <c r="C21" s="23">
        <f>SUM(C7:C20)</f>
        <v>347</v>
      </c>
      <c r="D21" s="24">
        <f>C21/B21</f>
        <v>4.1928467858869022E-2</v>
      </c>
      <c r="E21" s="23">
        <f>SUM(E7:E20)</f>
        <v>312</v>
      </c>
    </row>
    <row r="22" spans="1:5" s="14" customFormat="1">
      <c r="A22" s="18" t="s">
        <v>100</v>
      </c>
      <c r="B22" s="19">
        <v>466</v>
      </c>
      <c r="C22" s="19">
        <v>67</v>
      </c>
      <c r="D22" s="20">
        <v>0.14380000000000001</v>
      </c>
      <c r="E22" s="19">
        <v>62</v>
      </c>
    </row>
    <row r="23" spans="1:5" s="14" customFormat="1">
      <c r="A23" s="18" t="s">
        <v>101</v>
      </c>
      <c r="B23" s="19">
        <v>532</v>
      </c>
      <c r="C23" s="19">
        <v>52</v>
      </c>
      <c r="D23" s="20">
        <v>9.7699999999999995E-2</v>
      </c>
      <c r="E23" s="19">
        <v>42</v>
      </c>
    </row>
    <row r="24" spans="1:5" s="14" customFormat="1">
      <c r="A24" s="18" t="s">
        <v>102</v>
      </c>
      <c r="B24" s="19">
        <v>513</v>
      </c>
      <c r="C24" s="19">
        <v>44</v>
      </c>
      <c r="D24" s="20">
        <v>8.5800000000000001E-2</v>
      </c>
      <c r="E24" s="19">
        <v>38</v>
      </c>
    </row>
    <row r="25" spans="1:5" s="14" customFormat="1">
      <c r="A25" s="18" t="s">
        <v>103</v>
      </c>
      <c r="B25" s="19">
        <v>692</v>
      </c>
      <c r="C25" s="19">
        <v>77</v>
      </c>
      <c r="D25" s="20">
        <v>0.1113</v>
      </c>
      <c r="E25" s="19">
        <v>69</v>
      </c>
    </row>
    <row r="26" spans="1:5" s="14" customFormat="1">
      <c r="A26" s="18" t="s">
        <v>104</v>
      </c>
      <c r="B26" s="19">
        <v>585</v>
      </c>
      <c r="C26" s="19">
        <v>62</v>
      </c>
      <c r="D26" s="20">
        <v>0.106</v>
      </c>
      <c r="E26" s="19">
        <v>55</v>
      </c>
    </row>
    <row r="27" spans="1:5" s="14" customFormat="1">
      <c r="A27" s="18" t="s">
        <v>105</v>
      </c>
      <c r="B27" s="19">
        <v>750</v>
      </c>
      <c r="C27" s="19">
        <v>34</v>
      </c>
      <c r="D27" s="20">
        <v>4.53E-2</v>
      </c>
      <c r="E27" s="19">
        <v>25</v>
      </c>
    </row>
    <row r="28" spans="1:5" s="14" customFormat="1">
      <c r="A28" s="18" t="s">
        <v>108</v>
      </c>
      <c r="B28" s="19">
        <v>716</v>
      </c>
      <c r="C28" s="19">
        <v>47</v>
      </c>
      <c r="D28" s="20">
        <v>6.5600000000000006E-2</v>
      </c>
      <c r="E28" s="19">
        <v>39</v>
      </c>
    </row>
    <row r="29" spans="1:5" s="14" customFormat="1">
      <c r="A29" s="18" t="s">
        <v>109</v>
      </c>
      <c r="B29" s="19">
        <v>0</v>
      </c>
      <c r="C29" s="19">
        <v>9</v>
      </c>
      <c r="D29" s="20">
        <v>0</v>
      </c>
      <c r="E29" s="19">
        <v>8</v>
      </c>
    </row>
    <row r="30" spans="1:5" s="14" customFormat="1">
      <c r="A30" s="18" t="s">
        <v>110</v>
      </c>
      <c r="B30" s="19">
        <v>724</v>
      </c>
      <c r="C30" s="19">
        <v>54</v>
      </c>
      <c r="D30" s="20">
        <v>7.46E-2</v>
      </c>
      <c r="E30" s="19">
        <v>46</v>
      </c>
    </row>
    <row r="31" spans="1:5" s="14" customFormat="1">
      <c r="A31" s="18" t="s">
        <v>111</v>
      </c>
      <c r="B31" s="19">
        <v>315</v>
      </c>
      <c r="C31" s="19">
        <v>36</v>
      </c>
      <c r="D31" s="20">
        <v>0.1143</v>
      </c>
      <c r="E31" s="19">
        <v>32</v>
      </c>
    </row>
    <row r="32" spans="1:5" s="14" customFormat="1">
      <c r="A32" s="18" t="s">
        <v>112</v>
      </c>
      <c r="B32" s="19">
        <v>827</v>
      </c>
      <c r="C32" s="19">
        <v>88</v>
      </c>
      <c r="D32" s="20">
        <v>0.10639999999999999</v>
      </c>
      <c r="E32" s="19">
        <v>79</v>
      </c>
    </row>
    <row r="33" spans="1:5" s="14" customFormat="1">
      <c r="A33" s="18" t="s">
        <v>113</v>
      </c>
      <c r="B33" s="19">
        <v>1202</v>
      </c>
      <c r="C33" s="19">
        <v>64</v>
      </c>
      <c r="D33" s="20">
        <v>5.3199999999999997E-2</v>
      </c>
      <c r="E33" s="19">
        <v>54</v>
      </c>
    </row>
    <row r="34" spans="1:5" s="14" customFormat="1">
      <c r="A34" s="18" t="s">
        <v>116</v>
      </c>
      <c r="B34" s="19">
        <v>838</v>
      </c>
      <c r="C34" s="19">
        <v>47</v>
      </c>
      <c r="D34" s="20">
        <v>5.6099999999999997E-2</v>
      </c>
      <c r="E34" s="19">
        <v>41</v>
      </c>
    </row>
    <row r="35" spans="1:5" s="14" customFormat="1">
      <c r="A35" s="18" t="s">
        <v>117</v>
      </c>
      <c r="B35" s="19">
        <v>872</v>
      </c>
      <c r="C35" s="19">
        <v>33</v>
      </c>
      <c r="D35" s="20">
        <v>3.78E-2</v>
      </c>
      <c r="E35" s="19">
        <v>30</v>
      </c>
    </row>
    <row r="36" spans="1:5" s="14" customFormat="1">
      <c r="A36" s="18" t="s">
        <v>118</v>
      </c>
      <c r="B36" s="19">
        <v>761</v>
      </c>
      <c r="C36" s="19">
        <v>34</v>
      </c>
      <c r="D36" s="20">
        <v>4.4699999999999997E-2</v>
      </c>
      <c r="E36" s="19">
        <v>31</v>
      </c>
    </row>
    <row r="37" spans="1:5" s="14" customFormat="1">
      <c r="A37" s="18" t="s">
        <v>121</v>
      </c>
      <c r="B37" s="19">
        <v>593</v>
      </c>
      <c r="C37" s="19">
        <v>22</v>
      </c>
      <c r="D37" s="20">
        <v>3.7100000000000001E-2</v>
      </c>
      <c r="E37" s="19">
        <v>21</v>
      </c>
    </row>
    <row r="38" spans="1:5" s="14" customFormat="1">
      <c r="A38" s="18" t="s">
        <v>122</v>
      </c>
      <c r="B38" s="19">
        <v>622</v>
      </c>
      <c r="C38" s="19">
        <v>33</v>
      </c>
      <c r="D38" s="20">
        <v>5.3100000000000001E-2</v>
      </c>
      <c r="E38" s="19">
        <v>32</v>
      </c>
    </row>
    <row r="39" spans="1:5" s="14" customFormat="1">
      <c r="A39" s="18" t="s">
        <v>124</v>
      </c>
      <c r="B39" s="19">
        <v>901</v>
      </c>
      <c r="C39" s="19">
        <v>70</v>
      </c>
      <c r="D39" s="20">
        <v>7.7700000000000005E-2</v>
      </c>
      <c r="E39" s="19">
        <v>61</v>
      </c>
    </row>
    <row r="40" spans="1:5" s="14" customFormat="1">
      <c r="A40" s="18" t="s">
        <v>125</v>
      </c>
      <c r="B40" s="19">
        <v>510</v>
      </c>
      <c r="C40" s="19">
        <v>30</v>
      </c>
      <c r="D40" s="20">
        <v>5.8799999999999998E-2</v>
      </c>
      <c r="E40" s="19">
        <v>25</v>
      </c>
    </row>
    <row r="41" spans="1:5" s="14" customFormat="1">
      <c r="A41" s="18" t="s">
        <v>126</v>
      </c>
      <c r="B41" s="19">
        <v>590</v>
      </c>
      <c r="C41" s="19">
        <v>56</v>
      </c>
      <c r="D41" s="20">
        <v>9.4899999999999998E-2</v>
      </c>
      <c r="E41" s="19">
        <v>47</v>
      </c>
    </row>
    <row r="42" spans="1:5" s="14" customFormat="1">
      <c r="A42" s="18" t="s">
        <v>127</v>
      </c>
      <c r="B42" s="19">
        <v>574</v>
      </c>
      <c r="C42" s="19">
        <v>53</v>
      </c>
      <c r="D42" s="20">
        <v>9.2299999999999993E-2</v>
      </c>
      <c r="E42" s="19">
        <v>36</v>
      </c>
    </row>
    <row r="43" spans="1:5" s="14" customFormat="1">
      <c r="A43" s="18" t="s">
        <v>128</v>
      </c>
      <c r="B43" s="19">
        <v>469</v>
      </c>
      <c r="C43" s="19">
        <v>19</v>
      </c>
      <c r="D43" s="20">
        <v>4.0500000000000001E-2</v>
      </c>
      <c r="E43" s="19">
        <v>19</v>
      </c>
    </row>
    <row r="44" spans="1:5" s="14" customFormat="1">
      <c r="A44" s="18" t="s">
        <v>129</v>
      </c>
      <c r="B44" s="19">
        <v>422</v>
      </c>
      <c r="C44" s="19">
        <v>2</v>
      </c>
      <c r="D44" s="20">
        <v>4.7000000000000002E-3</v>
      </c>
      <c r="E44" s="19">
        <v>2</v>
      </c>
    </row>
    <row r="45" spans="1:5" s="14" customFormat="1">
      <c r="A45" s="18" t="s">
        <v>130</v>
      </c>
      <c r="B45" s="19">
        <v>484</v>
      </c>
      <c r="C45" s="19">
        <v>28</v>
      </c>
      <c r="D45" s="20">
        <v>5.79E-2</v>
      </c>
      <c r="E45" s="19">
        <v>22</v>
      </c>
    </row>
    <row r="46" spans="1:5" s="14" customFormat="1">
      <c r="A46" s="18" t="s">
        <v>131</v>
      </c>
      <c r="B46" s="19">
        <v>440</v>
      </c>
      <c r="C46" s="19">
        <v>29</v>
      </c>
      <c r="D46" s="20">
        <v>6.59E-2</v>
      </c>
      <c r="E46" s="19">
        <v>24</v>
      </c>
    </row>
    <row r="47" spans="1:5" s="14" customFormat="1">
      <c r="A47" s="18" t="s">
        <v>132</v>
      </c>
      <c r="B47" s="19">
        <v>387</v>
      </c>
      <c r="C47" s="19">
        <v>10</v>
      </c>
      <c r="D47" s="20">
        <v>2.58E-2</v>
      </c>
      <c r="E47" s="19">
        <v>9</v>
      </c>
    </row>
    <row r="48" spans="1:5" s="14" customFormat="1">
      <c r="A48" s="18" t="s">
        <v>133</v>
      </c>
      <c r="B48" s="19">
        <v>461</v>
      </c>
      <c r="C48" s="19">
        <v>25</v>
      </c>
      <c r="D48" s="20">
        <v>5.4199999999999998E-2</v>
      </c>
      <c r="E48" s="19">
        <v>23</v>
      </c>
    </row>
    <row r="49" spans="1:5" s="14" customFormat="1">
      <c r="A49" s="18" t="s">
        <v>134</v>
      </c>
      <c r="B49" s="19">
        <v>569</v>
      </c>
      <c r="C49" s="19">
        <v>39</v>
      </c>
      <c r="D49" s="20">
        <v>6.8500000000000005E-2</v>
      </c>
      <c r="E49" s="19">
        <v>31</v>
      </c>
    </row>
    <row r="50" spans="1:5" s="14" customFormat="1">
      <c r="A50" s="18" t="s">
        <v>135</v>
      </c>
      <c r="B50" s="19">
        <v>0</v>
      </c>
      <c r="C50" s="19">
        <v>1</v>
      </c>
      <c r="D50" s="20">
        <v>0</v>
      </c>
      <c r="E50" s="19">
        <v>1</v>
      </c>
    </row>
    <row r="51" spans="1:5" s="14" customFormat="1">
      <c r="A51" s="18" t="s">
        <v>136</v>
      </c>
      <c r="B51" s="19">
        <v>737</v>
      </c>
      <c r="C51" s="19">
        <v>40</v>
      </c>
      <c r="D51" s="20">
        <v>5.4300000000000001E-2</v>
      </c>
      <c r="E51" s="19">
        <v>34</v>
      </c>
    </row>
    <row r="52" spans="1:5" s="14" customFormat="1">
      <c r="A52" s="18" t="s">
        <v>138</v>
      </c>
      <c r="B52" s="19">
        <v>0</v>
      </c>
      <c r="C52" s="19">
        <v>0</v>
      </c>
      <c r="D52" s="20">
        <v>0</v>
      </c>
      <c r="E52" s="19">
        <v>0</v>
      </c>
    </row>
    <row r="53" spans="1:5" s="14" customFormat="1">
      <c r="A53" s="18" t="s">
        <v>139</v>
      </c>
      <c r="B53" s="19">
        <v>480</v>
      </c>
      <c r="C53" s="19">
        <v>50</v>
      </c>
      <c r="D53" s="20">
        <v>0.1042</v>
      </c>
      <c r="E53" s="19">
        <v>43</v>
      </c>
    </row>
    <row r="54" spans="1:5" s="14" customFormat="1">
      <c r="A54" s="18" t="s">
        <v>141</v>
      </c>
      <c r="B54" s="19">
        <v>615</v>
      </c>
      <c r="C54" s="19">
        <v>32</v>
      </c>
      <c r="D54" s="20">
        <v>5.1999999999999998E-2</v>
      </c>
      <c r="E54" s="19">
        <v>27</v>
      </c>
    </row>
    <row r="55" spans="1:5" s="14" customFormat="1">
      <c r="A55" s="18" t="s">
        <v>142</v>
      </c>
      <c r="B55" s="19">
        <v>803</v>
      </c>
      <c r="C55" s="19">
        <v>41</v>
      </c>
      <c r="D55" s="20">
        <v>5.11E-2</v>
      </c>
      <c r="E55" s="19">
        <v>35</v>
      </c>
    </row>
    <row r="56" spans="1:5" s="14" customFormat="1">
      <c r="A56" s="18" t="s">
        <v>143</v>
      </c>
      <c r="B56" s="19">
        <v>778</v>
      </c>
      <c r="C56" s="19">
        <v>54</v>
      </c>
      <c r="D56" s="20">
        <v>6.9400000000000003E-2</v>
      </c>
      <c r="E56" s="19">
        <v>52</v>
      </c>
    </row>
    <row r="57" spans="1:5" s="14" customFormat="1">
      <c r="A57" s="18" t="s">
        <v>144</v>
      </c>
      <c r="B57" s="19">
        <v>419</v>
      </c>
      <c r="C57" s="19">
        <v>32</v>
      </c>
      <c r="D57" s="20">
        <v>7.6399999999999996E-2</v>
      </c>
      <c r="E57" s="19">
        <v>27</v>
      </c>
    </row>
    <row r="58" spans="1:5" s="14" customFormat="1">
      <c r="A58" s="18" t="s">
        <v>145</v>
      </c>
      <c r="B58" s="19">
        <v>0</v>
      </c>
      <c r="C58" s="19">
        <v>13</v>
      </c>
      <c r="D58" s="20">
        <v>0</v>
      </c>
      <c r="E58" s="19">
        <v>10</v>
      </c>
    </row>
    <row r="59" spans="1:5" s="14" customFormat="1">
      <c r="A59" s="18" t="s">
        <v>148</v>
      </c>
      <c r="B59" s="19">
        <v>1112</v>
      </c>
      <c r="C59" s="19">
        <v>46</v>
      </c>
      <c r="D59" s="20">
        <v>4.1399999999999999E-2</v>
      </c>
      <c r="E59" s="19">
        <v>40</v>
      </c>
    </row>
    <row r="60" spans="1:5" s="14" customFormat="1">
      <c r="A60" s="18" t="s">
        <v>151</v>
      </c>
      <c r="B60" s="19">
        <v>1102</v>
      </c>
      <c r="C60" s="19">
        <v>49</v>
      </c>
      <c r="D60" s="20">
        <v>4.4499999999999998E-2</v>
      </c>
      <c r="E60" s="19">
        <v>43</v>
      </c>
    </row>
    <row r="61" spans="1:5" s="14" customFormat="1">
      <c r="A61" s="18" t="s">
        <v>156</v>
      </c>
      <c r="B61" s="19">
        <v>0</v>
      </c>
      <c r="C61" s="19">
        <v>13</v>
      </c>
      <c r="D61" s="20">
        <v>0</v>
      </c>
      <c r="E61" s="19">
        <v>10</v>
      </c>
    </row>
    <row r="62" spans="1:5" s="22" customFormat="1" ht="34.5" customHeight="1">
      <c r="A62" s="25" t="s">
        <v>252</v>
      </c>
      <c r="B62" s="23">
        <f>SUM(B22:B61)</f>
        <v>22861</v>
      </c>
      <c r="C62" s="23">
        <f>SUM(C22:C61)</f>
        <v>1535</v>
      </c>
      <c r="D62" s="24">
        <f>C62/B62</f>
        <v>6.7144919294868988E-2</v>
      </c>
      <c r="E62" s="23">
        <f>SUM(E22:E61)</f>
        <v>1325</v>
      </c>
    </row>
    <row r="63" spans="1:5" s="22" customFormat="1" ht="34.5" customHeight="1">
      <c r="A63" s="25" t="s">
        <v>261</v>
      </c>
      <c r="B63" s="23">
        <f>SUM(, B21, B62)</f>
        <v>31137</v>
      </c>
      <c r="C63" s="23">
        <f>SUM(, C21, C62)</f>
        <v>1882</v>
      </c>
      <c r="D63" s="24">
        <f>C63/B63</f>
        <v>6.0442560298037705E-2</v>
      </c>
      <c r="E63" s="23">
        <f>SUM(, E21, E62)</f>
        <v>1637</v>
      </c>
    </row>
    <row r="64" spans="1:5" s="14" customFormat="1">
      <c r="A64" s="18" t="s">
        <v>262</v>
      </c>
      <c r="B64" s="18">
        <f>SUM(, B63)</f>
        <v>31137</v>
      </c>
      <c r="C64" s="18">
        <f>SUM(, C63)</f>
        <v>1882</v>
      </c>
      <c r="D64" s="26">
        <f>C64/B64</f>
        <v>6.0442560298037705E-2</v>
      </c>
      <c r="E64" s="18">
        <f>SUM(, E63)</f>
        <v>1637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4" manualBreakCount="4">
    <brk id="21" max="16383" man="1"/>
    <brk id="62" max="16383" man="1"/>
    <brk id="63" max="16383" man="1"/>
    <brk id="64" max="16383" man="1"/>
  </rowBreaks>
  <colBreaks count="1" manualBreakCount="1">
    <brk id="5"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434</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00FF"/>
  </sheetPr>
  <dimension ref="A1:Q59"/>
  <sheetViews>
    <sheetView workbookViewId="0">
      <pane xSplit="4" ySplit="6" topLeftCell="E49"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8.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436</v>
      </c>
      <c r="F4" s="56"/>
      <c r="G4" s="56"/>
      <c r="H4" s="56"/>
      <c r="I4" s="56"/>
      <c r="J4" s="56"/>
      <c r="K4" s="56"/>
      <c r="L4" s="56"/>
      <c r="M4" s="56"/>
      <c r="N4" s="56"/>
      <c r="O4" s="56"/>
      <c r="P4" s="56"/>
      <c r="Q4" s="56"/>
    </row>
    <row r="5" spans="1:17" ht="25.5" customHeight="1">
      <c r="E5" s="55" t="s">
        <v>436</v>
      </c>
      <c r="F5" s="55"/>
      <c r="G5" s="55"/>
      <c r="H5" s="55"/>
      <c r="I5" s="55"/>
      <c r="J5" s="55"/>
      <c r="K5" s="55"/>
      <c r="L5" s="55"/>
      <c r="M5" s="55"/>
      <c r="N5" s="55"/>
      <c r="O5" s="55"/>
      <c r="P5" s="55"/>
      <c r="Q5" s="55"/>
    </row>
    <row r="6" spans="1:17" s="12" customFormat="1" ht="150" customHeight="1">
      <c r="B6" s="13" t="s">
        <v>7</v>
      </c>
      <c r="C6" s="13" t="s">
        <v>8</v>
      </c>
      <c r="D6" s="13" t="s">
        <v>9</v>
      </c>
      <c r="E6" s="21" t="s">
        <v>437</v>
      </c>
    </row>
    <row r="7" spans="1:17">
      <c r="A7" s="15" t="s">
        <v>25</v>
      </c>
      <c r="B7" s="16">
        <v>736</v>
      </c>
      <c r="C7" s="16">
        <v>119</v>
      </c>
      <c r="D7" s="17">
        <v>0</v>
      </c>
      <c r="E7" s="16">
        <v>107</v>
      </c>
    </row>
    <row r="8" spans="1:17" s="14" customFormat="1">
      <c r="A8" s="18" t="s">
        <v>26</v>
      </c>
      <c r="B8" s="19">
        <v>619</v>
      </c>
      <c r="C8" s="19">
        <v>124</v>
      </c>
      <c r="D8" s="20">
        <v>0</v>
      </c>
      <c r="E8" s="19">
        <v>95</v>
      </c>
    </row>
    <row r="9" spans="1:17" s="14" customFormat="1">
      <c r="A9" s="18" t="s">
        <v>27</v>
      </c>
      <c r="B9" s="19">
        <v>731</v>
      </c>
      <c r="C9" s="19">
        <v>113</v>
      </c>
      <c r="D9" s="20">
        <v>0</v>
      </c>
      <c r="E9" s="19">
        <v>103</v>
      </c>
    </row>
    <row r="10" spans="1:17" s="14" customFormat="1">
      <c r="A10" s="18" t="s">
        <v>28</v>
      </c>
      <c r="B10" s="19">
        <v>724</v>
      </c>
      <c r="C10" s="19">
        <v>96</v>
      </c>
      <c r="D10" s="20">
        <v>0</v>
      </c>
      <c r="E10" s="19">
        <v>86</v>
      </c>
    </row>
    <row r="11" spans="1:17" s="14" customFormat="1">
      <c r="A11" s="18" t="s">
        <v>29</v>
      </c>
      <c r="B11" s="19">
        <v>881</v>
      </c>
      <c r="C11" s="19">
        <v>117</v>
      </c>
      <c r="D11" s="20">
        <v>0</v>
      </c>
      <c r="E11" s="19">
        <v>103</v>
      </c>
    </row>
    <row r="12" spans="1:17" s="14" customFormat="1">
      <c r="A12" s="18" t="s">
        <v>30</v>
      </c>
      <c r="B12" s="19">
        <v>1183</v>
      </c>
      <c r="C12" s="19">
        <v>241</v>
      </c>
      <c r="D12" s="20">
        <v>0</v>
      </c>
      <c r="E12" s="19">
        <v>207</v>
      </c>
    </row>
    <row r="13" spans="1:17" s="14" customFormat="1">
      <c r="A13" s="18" t="s">
        <v>31</v>
      </c>
      <c r="B13" s="19">
        <v>1031</v>
      </c>
      <c r="C13" s="19">
        <v>228</v>
      </c>
      <c r="D13" s="20">
        <v>0</v>
      </c>
      <c r="E13" s="19">
        <v>198</v>
      </c>
    </row>
    <row r="14" spans="1:17" s="14" customFormat="1">
      <c r="A14" s="18" t="s">
        <v>32</v>
      </c>
      <c r="B14" s="19">
        <v>353</v>
      </c>
      <c r="C14" s="19">
        <v>68</v>
      </c>
      <c r="D14" s="20">
        <v>0</v>
      </c>
      <c r="E14" s="19">
        <v>53</v>
      </c>
    </row>
    <row r="15" spans="1:17" s="14" customFormat="1">
      <c r="A15" s="18" t="s">
        <v>33</v>
      </c>
      <c r="B15" s="19">
        <v>719</v>
      </c>
      <c r="C15" s="19">
        <v>121</v>
      </c>
      <c r="D15" s="20">
        <v>0</v>
      </c>
      <c r="E15" s="19">
        <v>93</v>
      </c>
    </row>
    <row r="16" spans="1:17" s="14" customFormat="1">
      <c r="A16" s="18" t="s">
        <v>34</v>
      </c>
      <c r="B16" s="19">
        <v>313</v>
      </c>
      <c r="C16" s="19">
        <v>68</v>
      </c>
      <c r="D16" s="20">
        <v>0</v>
      </c>
      <c r="E16" s="19">
        <v>52</v>
      </c>
    </row>
    <row r="17" spans="1:5" s="14" customFormat="1">
      <c r="A17" s="18" t="s">
        <v>35</v>
      </c>
      <c r="B17" s="19">
        <v>983</v>
      </c>
      <c r="C17" s="19">
        <v>149</v>
      </c>
      <c r="D17" s="20">
        <v>0</v>
      </c>
      <c r="E17" s="19">
        <v>128</v>
      </c>
    </row>
    <row r="18" spans="1:5" s="14" customFormat="1">
      <c r="A18" s="18" t="s">
        <v>36</v>
      </c>
      <c r="B18" s="19">
        <v>989</v>
      </c>
      <c r="C18" s="19">
        <v>164</v>
      </c>
      <c r="D18" s="20">
        <v>0</v>
      </c>
      <c r="E18" s="19">
        <v>137</v>
      </c>
    </row>
    <row r="19" spans="1:5" s="14" customFormat="1">
      <c r="A19" s="18" t="s">
        <v>37</v>
      </c>
      <c r="B19" s="19">
        <v>718</v>
      </c>
      <c r="C19" s="19">
        <v>156</v>
      </c>
      <c r="D19" s="20">
        <v>0</v>
      </c>
      <c r="E19" s="19">
        <v>142</v>
      </c>
    </row>
    <row r="20" spans="1:5" s="14" customFormat="1">
      <c r="A20" s="18" t="s">
        <v>38</v>
      </c>
      <c r="B20" s="19">
        <v>1065</v>
      </c>
      <c r="C20" s="19">
        <v>206</v>
      </c>
      <c r="D20" s="20">
        <v>0</v>
      </c>
      <c r="E20" s="19">
        <v>183</v>
      </c>
    </row>
    <row r="21" spans="1:5" s="14" customFormat="1">
      <c r="A21" s="18" t="s">
        <v>39</v>
      </c>
      <c r="B21" s="19">
        <v>908</v>
      </c>
      <c r="C21" s="19">
        <v>153</v>
      </c>
      <c r="D21" s="20">
        <v>0</v>
      </c>
      <c r="E21" s="19">
        <v>123</v>
      </c>
    </row>
    <row r="22" spans="1:5" s="14" customFormat="1">
      <c r="A22" s="18" t="s">
        <v>40</v>
      </c>
      <c r="B22" s="19">
        <v>1160</v>
      </c>
      <c r="C22" s="19">
        <v>306</v>
      </c>
      <c r="D22" s="20">
        <v>0</v>
      </c>
      <c r="E22" s="19">
        <v>265</v>
      </c>
    </row>
    <row r="23" spans="1:5" s="14" customFormat="1">
      <c r="A23" s="18" t="s">
        <v>41</v>
      </c>
      <c r="B23" s="19">
        <v>920</v>
      </c>
      <c r="C23" s="19">
        <v>198</v>
      </c>
      <c r="D23" s="20">
        <v>0</v>
      </c>
      <c r="E23" s="19">
        <v>170</v>
      </c>
    </row>
    <row r="24" spans="1:5" s="14" customFormat="1">
      <c r="A24" s="18" t="s">
        <v>42</v>
      </c>
      <c r="B24" s="19">
        <v>767</v>
      </c>
      <c r="C24" s="19">
        <v>162</v>
      </c>
      <c r="D24" s="20">
        <v>0</v>
      </c>
      <c r="E24" s="19">
        <v>146</v>
      </c>
    </row>
    <row r="25" spans="1:5" s="14" customFormat="1">
      <c r="A25" s="18" t="s">
        <v>43</v>
      </c>
      <c r="B25" s="19">
        <v>1515</v>
      </c>
      <c r="C25" s="19">
        <v>300</v>
      </c>
      <c r="D25" s="20">
        <v>0</v>
      </c>
      <c r="E25" s="19">
        <v>268</v>
      </c>
    </row>
    <row r="26" spans="1:5" s="14" customFormat="1">
      <c r="A26" s="18" t="s">
        <v>44</v>
      </c>
      <c r="B26" s="19">
        <v>948</v>
      </c>
      <c r="C26" s="19">
        <v>195</v>
      </c>
      <c r="D26" s="20">
        <v>0</v>
      </c>
      <c r="E26" s="19">
        <v>176</v>
      </c>
    </row>
    <row r="27" spans="1:5" s="22" customFormat="1" ht="34.5" customHeight="1">
      <c r="A27" s="25" t="s">
        <v>246</v>
      </c>
      <c r="B27" s="23">
        <f>SUM(B7:B26)</f>
        <v>17263</v>
      </c>
      <c r="C27" s="23">
        <f>SUM(C7:C26)</f>
        <v>3284</v>
      </c>
      <c r="D27" s="24">
        <v>0</v>
      </c>
      <c r="E27" s="23">
        <f>SUM(E7:E26)</f>
        <v>2835</v>
      </c>
    </row>
    <row r="28" spans="1:5" s="14" customFormat="1">
      <c r="A28" s="18" t="s">
        <v>120</v>
      </c>
      <c r="B28" s="19">
        <v>651</v>
      </c>
      <c r="C28" s="19">
        <v>77</v>
      </c>
      <c r="D28" s="20">
        <v>0</v>
      </c>
      <c r="E28" s="19">
        <v>63</v>
      </c>
    </row>
    <row r="29" spans="1:5" s="14" customFormat="1">
      <c r="A29" s="18" t="s">
        <v>135</v>
      </c>
      <c r="B29" s="19">
        <v>269</v>
      </c>
      <c r="C29" s="19">
        <v>42</v>
      </c>
      <c r="D29" s="20">
        <v>0</v>
      </c>
      <c r="E29" s="19">
        <v>36</v>
      </c>
    </row>
    <row r="30" spans="1:5" s="14" customFormat="1">
      <c r="A30" s="18" t="s">
        <v>138</v>
      </c>
      <c r="B30" s="19">
        <v>631</v>
      </c>
      <c r="C30" s="19">
        <v>105</v>
      </c>
      <c r="D30" s="20">
        <v>0</v>
      </c>
      <c r="E30" s="19">
        <v>86</v>
      </c>
    </row>
    <row r="31" spans="1:5" s="22" customFormat="1" ht="34.5" customHeight="1">
      <c r="A31" s="25" t="s">
        <v>252</v>
      </c>
      <c r="B31" s="23">
        <v>1551</v>
      </c>
      <c r="C31" s="23">
        <f>SUM(C28:C30)</f>
        <v>224</v>
      </c>
      <c r="D31" s="24">
        <v>0</v>
      </c>
      <c r="E31" s="23">
        <f>SUM(E28:E30)</f>
        <v>185</v>
      </c>
    </row>
    <row r="32" spans="1:5" s="14" customFormat="1">
      <c r="A32" s="18" t="s">
        <v>167</v>
      </c>
      <c r="B32" s="19">
        <v>742</v>
      </c>
      <c r="C32" s="19">
        <v>144</v>
      </c>
      <c r="D32" s="20">
        <v>0</v>
      </c>
      <c r="E32" s="19">
        <v>123</v>
      </c>
    </row>
    <row r="33" spans="1:5" s="14" customFormat="1">
      <c r="A33" s="18" t="s">
        <v>168</v>
      </c>
      <c r="B33" s="19">
        <v>397</v>
      </c>
      <c r="C33" s="19">
        <v>68</v>
      </c>
      <c r="D33" s="20">
        <v>0</v>
      </c>
      <c r="E33" s="19">
        <v>58</v>
      </c>
    </row>
    <row r="34" spans="1:5" s="14" customFormat="1">
      <c r="A34" s="18" t="s">
        <v>169</v>
      </c>
      <c r="B34" s="19">
        <v>859</v>
      </c>
      <c r="C34" s="19">
        <v>177</v>
      </c>
      <c r="D34" s="20">
        <v>0</v>
      </c>
      <c r="E34" s="19">
        <v>152</v>
      </c>
    </row>
    <row r="35" spans="1:5" s="14" customFormat="1">
      <c r="A35" s="18" t="s">
        <v>170</v>
      </c>
      <c r="B35" s="19">
        <v>735</v>
      </c>
      <c r="C35" s="19">
        <v>190</v>
      </c>
      <c r="D35" s="20">
        <v>0</v>
      </c>
      <c r="E35" s="19">
        <v>168</v>
      </c>
    </row>
    <row r="36" spans="1:5" s="14" customFormat="1">
      <c r="A36" s="18" t="s">
        <v>173</v>
      </c>
      <c r="B36" s="19">
        <v>593</v>
      </c>
      <c r="C36" s="19">
        <v>82</v>
      </c>
      <c r="D36" s="20">
        <v>0</v>
      </c>
      <c r="E36" s="19">
        <v>68</v>
      </c>
    </row>
    <row r="37" spans="1:5" s="14" customFormat="1">
      <c r="A37" s="18" t="s">
        <v>176</v>
      </c>
      <c r="B37" s="19">
        <v>905</v>
      </c>
      <c r="C37" s="19">
        <v>173</v>
      </c>
      <c r="D37" s="20">
        <v>0</v>
      </c>
      <c r="E37" s="19">
        <v>147</v>
      </c>
    </row>
    <row r="38" spans="1:5" s="22" customFormat="1" ht="34.5" customHeight="1">
      <c r="A38" s="25" t="s">
        <v>253</v>
      </c>
      <c r="B38" s="23">
        <f>SUM(B32:B37)</f>
        <v>4231</v>
      </c>
      <c r="C38" s="23">
        <f>SUM(C32:C37)</f>
        <v>834</v>
      </c>
      <c r="D38" s="24">
        <v>0</v>
      </c>
      <c r="E38" s="23">
        <f>SUM(E32:E37)</f>
        <v>716</v>
      </c>
    </row>
    <row r="39" spans="1:5" s="14" customFormat="1">
      <c r="A39" s="18" t="s">
        <v>196</v>
      </c>
      <c r="B39" s="19">
        <v>727</v>
      </c>
      <c r="C39" s="19">
        <v>164</v>
      </c>
      <c r="D39" s="20">
        <v>0</v>
      </c>
      <c r="E39" s="19">
        <v>139</v>
      </c>
    </row>
    <row r="40" spans="1:5" s="14" customFormat="1">
      <c r="A40" s="18" t="s">
        <v>198</v>
      </c>
      <c r="B40" s="19">
        <v>1049</v>
      </c>
      <c r="C40" s="19">
        <v>177</v>
      </c>
      <c r="D40" s="20">
        <v>0</v>
      </c>
      <c r="E40" s="19">
        <v>148</v>
      </c>
    </row>
    <row r="41" spans="1:5" s="14" customFormat="1">
      <c r="A41" s="18" t="s">
        <v>199</v>
      </c>
      <c r="B41" s="19">
        <v>392</v>
      </c>
      <c r="C41" s="19">
        <v>45</v>
      </c>
      <c r="D41" s="20">
        <v>0</v>
      </c>
      <c r="E41" s="19">
        <v>35</v>
      </c>
    </row>
    <row r="42" spans="1:5" s="14" customFormat="1">
      <c r="A42" s="18" t="s">
        <v>201</v>
      </c>
      <c r="B42" s="19">
        <v>907</v>
      </c>
      <c r="C42" s="19">
        <v>164</v>
      </c>
      <c r="D42" s="20">
        <v>0</v>
      </c>
      <c r="E42" s="19">
        <v>143</v>
      </c>
    </row>
    <row r="43" spans="1:5" s="14" customFormat="1">
      <c r="A43" s="18" t="s">
        <v>202</v>
      </c>
      <c r="B43" s="19">
        <v>1002</v>
      </c>
      <c r="C43" s="19">
        <v>223</v>
      </c>
      <c r="D43" s="20">
        <v>0</v>
      </c>
      <c r="E43" s="19">
        <v>201</v>
      </c>
    </row>
    <row r="44" spans="1:5" s="14" customFormat="1">
      <c r="A44" s="18" t="s">
        <v>206</v>
      </c>
      <c r="B44" s="19">
        <v>326</v>
      </c>
      <c r="C44" s="19">
        <v>27</v>
      </c>
      <c r="D44" s="20">
        <v>0</v>
      </c>
      <c r="E44" s="19">
        <v>26</v>
      </c>
    </row>
    <row r="45" spans="1:5" s="14" customFormat="1">
      <c r="A45" s="18" t="s">
        <v>210</v>
      </c>
      <c r="B45" s="19">
        <v>787</v>
      </c>
      <c r="C45" s="19">
        <v>129</v>
      </c>
      <c r="D45" s="20">
        <v>0</v>
      </c>
      <c r="E45" s="19">
        <v>115</v>
      </c>
    </row>
    <row r="46" spans="1:5" s="14" customFormat="1">
      <c r="A46" s="18" t="s">
        <v>211</v>
      </c>
      <c r="B46" s="19">
        <v>1098</v>
      </c>
      <c r="C46" s="19">
        <v>183</v>
      </c>
      <c r="D46" s="20">
        <v>0</v>
      </c>
      <c r="E46" s="19">
        <v>156</v>
      </c>
    </row>
    <row r="47" spans="1:5" s="14" customFormat="1">
      <c r="A47" s="18" t="s">
        <v>212</v>
      </c>
      <c r="B47" s="19">
        <v>700</v>
      </c>
      <c r="C47" s="19">
        <v>95</v>
      </c>
      <c r="D47" s="20">
        <v>0</v>
      </c>
      <c r="E47" s="19">
        <v>81</v>
      </c>
    </row>
    <row r="48" spans="1:5" s="14" customFormat="1">
      <c r="A48" s="18" t="s">
        <v>217</v>
      </c>
      <c r="B48" s="19">
        <v>948</v>
      </c>
      <c r="C48" s="19">
        <v>242</v>
      </c>
      <c r="D48" s="20">
        <v>0</v>
      </c>
      <c r="E48" s="19">
        <v>201</v>
      </c>
    </row>
    <row r="49" spans="1:5" s="14" customFormat="1">
      <c r="A49" s="18" t="s">
        <v>218</v>
      </c>
      <c r="B49" s="19">
        <v>488</v>
      </c>
      <c r="C49" s="19">
        <v>67</v>
      </c>
      <c r="D49" s="20">
        <v>0</v>
      </c>
      <c r="E49" s="19">
        <v>55</v>
      </c>
    </row>
    <row r="50" spans="1:5" s="14" customFormat="1">
      <c r="A50" s="18" t="s">
        <v>220</v>
      </c>
      <c r="B50" s="19">
        <v>975</v>
      </c>
      <c r="C50" s="19">
        <v>137</v>
      </c>
      <c r="D50" s="20">
        <v>0.14050000000000001</v>
      </c>
      <c r="E50" s="19">
        <v>119</v>
      </c>
    </row>
    <row r="51" spans="1:5" s="14" customFormat="1">
      <c r="A51" s="18" t="s">
        <v>222</v>
      </c>
      <c r="B51" s="19">
        <v>1187</v>
      </c>
      <c r="C51" s="19">
        <v>259</v>
      </c>
      <c r="D51" s="20">
        <v>0</v>
      </c>
      <c r="E51" s="19">
        <v>219</v>
      </c>
    </row>
    <row r="52" spans="1:5" s="14" customFormat="1">
      <c r="A52" s="18" t="s">
        <v>223</v>
      </c>
      <c r="B52" s="19">
        <v>943</v>
      </c>
      <c r="C52" s="19">
        <v>205</v>
      </c>
      <c r="D52" s="20">
        <v>0</v>
      </c>
      <c r="E52" s="19">
        <v>163</v>
      </c>
    </row>
    <row r="53" spans="1:5" s="14" customFormat="1">
      <c r="A53" s="18" t="s">
        <v>224</v>
      </c>
      <c r="B53" s="19">
        <v>75</v>
      </c>
      <c r="C53" s="19">
        <v>9</v>
      </c>
      <c r="D53" s="20">
        <v>0</v>
      </c>
      <c r="E53" s="19">
        <v>6</v>
      </c>
    </row>
    <row r="54" spans="1:5" s="14" customFormat="1">
      <c r="A54" s="18" t="s">
        <v>227</v>
      </c>
      <c r="B54" s="19">
        <v>774</v>
      </c>
      <c r="C54" s="19">
        <v>167</v>
      </c>
      <c r="D54" s="20">
        <v>0</v>
      </c>
      <c r="E54" s="19">
        <v>147</v>
      </c>
    </row>
    <row r="55" spans="1:5" s="22" customFormat="1" ht="34.5" customHeight="1">
      <c r="A55" s="25" t="s">
        <v>258</v>
      </c>
      <c r="B55" s="23">
        <f>SUM(B39:B54)</f>
        <v>12378</v>
      </c>
      <c r="C55" s="23">
        <f>SUM(C39:C54)</f>
        <v>2293</v>
      </c>
      <c r="D55" s="24">
        <f>C55/B55</f>
        <v>0.18524802068185489</v>
      </c>
      <c r="E55" s="23">
        <f>SUM(E39:E54)</f>
        <v>1954</v>
      </c>
    </row>
    <row r="56" spans="1:5" s="22" customFormat="1" ht="34.5" customHeight="1">
      <c r="A56" s="25" t="s">
        <v>261</v>
      </c>
      <c r="B56" s="23">
        <f>SUM(, B27, B31, B38, B55)</f>
        <v>35423</v>
      </c>
      <c r="C56" s="23">
        <f>SUM(, C27, C31, C38, C55)</f>
        <v>6635</v>
      </c>
      <c r="D56" s="24">
        <f>C56/B56</f>
        <v>0.18730768144990542</v>
      </c>
      <c r="E56" s="23">
        <f>SUM(, E27, E31, E38, E55)</f>
        <v>5690</v>
      </c>
    </row>
    <row r="57" spans="1:5" s="14" customFormat="1">
      <c r="A57" s="18" t="s">
        <v>262</v>
      </c>
      <c r="B57" s="18">
        <f>SUM(, B56)</f>
        <v>35423</v>
      </c>
      <c r="C57" s="18">
        <f>SUM(, C56)</f>
        <v>6635</v>
      </c>
      <c r="D57" s="26">
        <f>C57/B57</f>
        <v>0.18730768144990542</v>
      </c>
      <c r="E57" s="18">
        <f>SUM(, E56)</f>
        <v>5690</v>
      </c>
    </row>
    <row r="58" spans="1:5">
      <c r="A58" s="15" t="s">
        <v>989</v>
      </c>
      <c r="B58" s="15">
        <v>1181</v>
      </c>
      <c r="C58" s="15">
        <v>181</v>
      </c>
      <c r="D58" s="32">
        <v>0.15329999999999999</v>
      </c>
      <c r="E58" s="15">
        <v>156</v>
      </c>
    </row>
    <row r="59" spans="1:5">
      <c r="A59" s="31" t="s">
        <v>262</v>
      </c>
      <c r="B59" s="31">
        <f>SUM(B57:B58)</f>
        <v>36604</v>
      </c>
      <c r="C59" s="31">
        <f>SUM(C57:C58)</f>
        <v>6816</v>
      </c>
      <c r="D59" s="33">
        <f>AVERAGE(D57:D58)</f>
        <v>0.17030384072495269</v>
      </c>
      <c r="E59" s="31">
        <f>SUM(E57:E58)</f>
        <v>5846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6" manualBreakCount="6">
    <brk id="27" max="16383" man="1"/>
    <brk id="31" max="16383" man="1"/>
    <brk id="38" max="16383" man="1"/>
    <brk id="55" max="16383" man="1"/>
    <brk id="56" max="16383" man="1"/>
    <brk id="57" max="16383" man="1"/>
  </rowBreaks>
  <colBreaks count="1" manualBreakCount="1">
    <brk id="5"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436</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sheetPr>
  <dimension ref="A1:Q46"/>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10"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438</v>
      </c>
      <c r="F4" s="56"/>
      <c r="G4" s="56"/>
      <c r="H4" s="56"/>
      <c r="I4" s="56"/>
      <c r="J4" s="56"/>
      <c r="K4" s="56"/>
      <c r="L4" s="56"/>
      <c r="M4" s="56"/>
      <c r="N4" s="56"/>
      <c r="O4" s="56"/>
      <c r="P4" s="56"/>
      <c r="Q4" s="56"/>
    </row>
    <row r="5" spans="1:17" ht="25.5" customHeight="1">
      <c r="E5" s="55" t="s">
        <v>438</v>
      </c>
      <c r="F5" s="55"/>
      <c r="G5" s="55"/>
      <c r="H5" s="55"/>
      <c r="I5" s="55"/>
      <c r="J5" s="55"/>
      <c r="K5" s="55"/>
      <c r="L5" s="55"/>
      <c r="M5" s="55"/>
      <c r="N5" s="55"/>
      <c r="O5" s="55"/>
      <c r="P5" s="55"/>
      <c r="Q5" s="55"/>
    </row>
    <row r="6" spans="1:17" s="12" customFormat="1" ht="150" customHeight="1">
      <c r="B6" s="13" t="s">
        <v>7</v>
      </c>
      <c r="C6" s="13" t="s">
        <v>8</v>
      </c>
      <c r="D6" s="13" t="s">
        <v>9</v>
      </c>
      <c r="E6" s="21" t="s">
        <v>439</v>
      </c>
    </row>
    <row r="7" spans="1:17">
      <c r="A7" s="15" t="s">
        <v>11</v>
      </c>
      <c r="B7" s="16">
        <v>435</v>
      </c>
      <c r="C7" s="16">
        <v>72</v>
      </c>
      <c r="D7" s="17">
        <v>0</v>
      </c>
      <c r="E7" s="16">
        <v>64</v>
      </c>
    </row>
    <row r="8" spans="1:17" s="14" customFormat="1">
      <c r="A8" s="18" t="s">
        <v>13</v>
      </c>
      <c r="B8" s="19">
        <v>734</v>
      </c>
      <c r="C8" s="19">
        <v>77</v>
      </c>
      <c r="D8" s="20">
        <v>0</v>
      </c>
      <c r="E8" s="19">
        <v>64</v>
      </c>
    </row>
    <row r="9" spans="1:17" s="14" customFormat="1">
      <c r="A9" s="18" t="s">
        <v>18</v>
      </c>
      <c r="B9" s="19">
        <v>686</v>
      </c>
      <c r="C9" s="19">
        <v>160</v>
      </c>
      <c r="D9" s="20">
        <v>0</v>
      </c>
      <c r="E9" s="19">
        <v>133</v>
      </c>
    </row>
    <row r="10" spans="1:17" s="14" customFormat="1">
      <c r="A10" s="18" t="s">
        <v>20</v>
      </c>
      <c r="B10" s="19">
        <v>978</v>
      </c>
      <c r="C10" s="19">
        <v>147</v>
      </c>
      <c r="D10" s="20">
        <v>0</v>
      </c>
      <c r="E10" s="19">
        <v>121</v>
      </c>
    </row>
    <row r="11" spans="1:17" s="22" customFormat="1" ht="34.5" customHeight="1">
      <c r="A11" s="25" t="s">
        <v>245</v>
      </c>
      <c r="B11" s="23">
        <f>SUM(B7:B10)</f>
        <v>2833</v>
      </c>
      <c r="C11" s="23">
        <f>SUM(C7:C10)</f>
        <v>456</v>
      </c>
      <c r="D11" s="24">
        <v>0</v>
      </c>
      <c r="E11" s="23">
        <f>SUM(E7:E10)</f>
        <v>382</v>
      </c>
    </row>
    <row r="12" spans="1:17" s="14" customFormat="1">
      <c r="A12" s="18" t="s">
        <v>34</v>
      </c>
      <c r="B12" s="19">
        <v>811</v>
      </c>
      <c r="C12" s="19">
        <v>237</v>
      </c>
      <c r="D12" s="20">
        <v>0</v>
      </c>
      <c r="E12" s="19">
        <v>197</v>
      </c>
    </row>
    <row r="13" spans="1:17" s="14" customFormat="1">
      <c r="A13" s="18" t="s">
        <v>45</v>
      </c>
      <c r="B13" s="19">
        <v>1636</v>
      </c>
      <c r="C13" s="19">
        <v>305</v>
      </c>
      <c r="D13" s="20">
        <v>0</v>
      </c>
      <c r="E13" s="19">
        <v>265</v>
      </c>
    </row>
    <row r="14" spans="1:17" s="22" customFormat="1" ht="34.5" customHeight="1">
      <c r="A14" s="25" t="s">
        <v>246</v>
      </c>
      <c r="B14" s="23">
        <f>SUM(B12:B13)</f>
        <v>2447</v>
      </c>
      <c r="C14" s="23">
        <f>SUM(C12:C13)</f>
        <v>542</v>
      </c>
      <c r="D14" s="24">
        <v>0</v>
      </c>
      <c r="E14" s="23">
        <f>SUM(E12:E13)</f>
        <v>462</v>
      </c>
    </row>
    <row r="15" spans="1:17" s="14" customFormat="1">
      <c r="A15" s="18" t="s">
        <v>46</v>
      </c>
      <c r="B15" s="19">
        <v>984</v>
      </c>
      <c r="C15" s="19">
        <v>200</v>
      </c>
      <c r="D15" s="20">
        <v>0</v>
      </c>
      <c r="E15" s="19">
        <v>164</v>
      </c>
    </row>
    <row r="16" spans="1:17" s="14" customFormat="1">
      <c r="A16" s="18" t="s">
        <v>47</v>
      </c>
      <c r="B16" s="19">
        <v>2008</v>
      </c>
      <c r="C16" s="19">
        <v>365</v>
      </c>
      <c r="D16" s="20">
        <v>0</v>
      </c>
      <c r="E16" s="19">
        <v>313</v>
      </c>
    </row>
    <row r="17" spans="1:5" s="14" customFormat="1">
      <c r="A17" s="18" t="s">
        <v>48</v>
      </c>
      <c r="B17" s="19">
        <v>2076</v>
      </c>
      <c r="C17" s="19">
        <v>425</v>
      </c>
      <c r="D17" s="20">
        <v>0</v>
      </c>
      <c r="E17" s="19">
        <v>367</v>
      </c>
    </row>
    <row r="18" spans="1:5" s="14" customFormat="1">
      <c r="A18" s="18" t="s">
        <v>49</v>
      </c>
      <c r="B18" s="19">
        <v>1443</v>
      </c>
      <c r="C18" s="19">
        <v>326</v>
      </c>
      <c r="D18" s="20">
        <v>0</v>
      </c>
      <c r="E18" s="19">
        <v>289</v>
      </c>
    </row>
    <row r="19" spans="1:5" s="14" customFormat="1">
      <c r="A19" s="18" t="s">
        <v>50</v>
      </c>
      <c r="B19" s="19">
        <v>1307</v>
      </c>
      <c r="C19" s="19">
        <v>232</v>
      </c>
      <c r="D19" s="20">
        <v>0</v>
      </c>
      <c r="E19" s="19">
        <v>204</v>
      </c>
    </row>
    <row r="20" spans="1:5" s="14" customFormat="1">
      <c r="A20" s="18" t="s">
        <v>51</v>
      </c>
      <c r="B20" s="19">
        <v>870</v>
      </c>
      <c r="C20" s="19">
        <v>189</v>
      </c>
      <c r="D20" s="20">
        <v>0</v>
      </c>
      <c r="E20" s="19">
        <v>168</v>
      </c>
    </row>
    <row r="21" spans="1:5" s="22" customFormat="1" ht="34.5" customHeight="1">
      <c r="A21" s="25" t="s">
        <v>247</v>
      </c>
      <c r="B21" s="23">
        <f>SUM(B15:B20)</f>
        <v>8688</v>
      </c>
      <c r="C21" s="23">
        <f>SUM(C15:C20)</f>
        <v>1737</v>
      </c>
      <c r="D21" s="24">
        <v>0</v>
      </c>
      <c r="E21" s="23">
        <f>SUM(E15:E20)</f>
        <v>1505</v>
      </c>
    </row>
    <row r="22" spans="1:5" s="14" customFormat="1">
      <c r="A22" s="18" t="s">
        <v>55</v>
      </c>
      <c r="B22" s="19">
        <v>1370</v>
      </c>
      <c r="C22" s="19">
        <v>302</v>
      </c>
      <c r="D22" s="20">
        <v>0</v>
      </c>
      <c r="E22" s="19">
        <v>247</v>
      </c>
    </row>
    <row r="23" spans="1:5" s="14" customFormat="1">
      <c r="A23" s="18" t="s">
        <v>57</v>
      </c>
      <c r="B23" s="19">
        <v>1031</v>
      </c>
      <c r="C23" s="19">
        <v>249</v>
      </c>
      <c r="D23" s="20">
        <v>0</v>
      </c>
      <c r="E23" s="19">
        <v>217</v>
      </c>
    </row>
    <row r="24" spans="1:5" s="14" customFormat="1">
      <c r="A24" s="18" t="s">
        <v>58</v>
      </c>
      <c r="B24" s="19">
        <v>9</v>
      </c>
      <c r="C24" s="19">
        <v>1</v>
      </c>
      <c r="D24" s="20">
        <v>0</v>
      </c>
      <c r="E24" s="19">
        <v>0</v>
      </c>
    </row>
    <row r="25" spans="1:5" s="14" customFormat="1">
      <c r="A25" s="18" t="s">
        <v>61</v>
      </c>
      <c r="B25" s="19">
        <v>1988</v>
      </c>
      <c r="C25" s="19">
        <v>431</v>
      </c>
      <c r="D25" s="20">
        <v>0</v>
      </c>
      <c r="E25" s="19">
        <v>372</v>
      </c>
    </row>
    <row r="26" spans="1:5" s="14" customFormat="1">
      <c r="A26" s="18" t="s">
        <v>62</v>
      </c>
      <c r="B26" s="19">
        <v>937</v>
      </c>
      <c r="C26" s="19">
        <v>179</v>
      </c>
      <c r="D26" s="20">
        <v>0</v>
      </c>
      <c r="E26" s="19">
        <v>168</v>
      </c>
    </row>
    <row r="27" spans="1:5" s="14" customFormat="1">
      <c r="A27" s="18" t="s">
        <v>63</v>
      </c>
      <c r="B27" s="19">
        <v>2</v>
      </c>
      <c r="C27" s="19">
        <v>1</v>
      </c>
      <c r="D27" s="20">
        <v>0</v>
      </c>
      <c r="E27" s="19">
        <v>1</v>
      </c>
    </row>
    <row r="28" spans="1:5" s="22" customFormat="1" ht="34.5" customHeight="1">
      <c r="A28" s="25" t="s">
        <v>250</v>
      </c>
      <c r="B28" s="23">
        <f>SUM(B22:B27)</f>
        <v>5337</v>
      </c>
      <c r="C28" s="23">
        <f>SUM(C22:C27)</f>
        <v>1163</v>
      </c>
      <c r="D28" s="24">
        <v>0</v>
      </c>
      <c r="E28" s="23">
        <f>SUM(E22:E27)</f>
        <v>1005</v>
      </c>
    </row>
    <row r="29" spans="1:5" s="14" customFormat="1">
      <c r="A29" s="18" t="s">
        <v>174</v>
      </c>
      <c r="B29" s="19">
        <v>747</v>
      </c>
      <c r="C29" s="19">
        <v>170</v>
      </c>
      <c r="D29" s="20">
        <v>0</v>
      </c>
      <c r="E29" s="19">
        <v>144</v>
      </c>
    </row>
    <row r="30" spans="1:5" s="14" customFormat="1">
      <c r="A30" s="18" t="s">
        <v>175</v>
      </c>
      <c r="B30" s="19">
        <v>1497</v>
      </c>
      <c r="C30" s="19">
        <v>345</v>
      </c>
      <c r="D30" s="20">
        <v>0</v>
      </c>
      <c r="E30" s="19">
        <v>295</v>
      </c>
    </row>
    <row r="31" spans="1:5" s="14" customFormat="1">
      <c r="A31" s="18" t="s">
        <v>178</v>
      </c>
      <c r="B31" s="19">
        <v>1042</v>
      </c>
      <c r="C31" s="19">
        <v>236</v>
      </c>
      <c r="D31" s="20">
        <v>0</v>
      </c>
      <c r="E31" s="19">
        <v>199</v>
      </c>
    </row>
    <row r="32" spans="1:5" s="14" customFormat="1">
      <c r="A32" s="18" t="s">
        <v>179</v>
      </c>
      <c r="B32" s="19">
        <v>1650</v>
      </c>
      <c r="C32" s="19">
        <v>395</v>
      </c>
      <c r="D32" s="20">
        <v>0</v>
      </c>
      <c r="E32" s="19">
        <v>352</v>
      </c>
    </row>
    <row r="33" spans="1:5" s="22" customFormat="1" ht="34.5" customHeight="1">
      <c r="A33" s="25" t="s">
        <v>253</v>
      </c>
      <c r="B33" s="23">
        <f>SUM(B29:B32)</f>
        <v>4936</v>
      </c>
      <c r="C33" s="23">
        <f>SUM(C29:C32)</f>
        <v>1146</v>
      </c>
      <c r="D33" s="24">
        <v>0</v>
      </c>
      <c r="E33" s="23">
        <f>SUM(E29:E32)</f>
        <v>990</v>
      </c>
    </row>
    <row r="34" spans="1:5" s="14" customFormat="1">
      <c r="A34" s="18" t="s">
        <v>229</v>
      </c>
      <c r="B34" s="19">
        <v>972</v>
      </c>
      <c r="C34" s="19">
        <v>143</v>
      </c>
      <c r="D34" s="20">
        <v>0</v>
      </c>
      <c r="E34" s="19">
        <v>130</v>
      </c>
    </row>
    <row r="35" spans="1:5" s="22" customFormat="1" ht="34.5" customHeight="1">
      <c r="A35" s="25" t="s">
        <v>258</v>
      </c>
      <c r="B35" s="23">
        <f>SUM(B34:B34)</f>
        <v>972</v>
      </c>
      <c r="C35" s="23">
        <f>SUM(C34:C34)</f>
        <v>143</v>
      </c>
      <c r="D35" s="24">
        <v>0</v>
      </c>
      <c r="E35" s="23">
        <f>SUM(E34:E34)</f>
        <v>130</v>
      </c>
    </row>
    <row r="36" spans="1:5" s="14" customFormat="1">
      <c r="A36" s="18" t="s">
        <v>230</v>
      </c>
      <c r="B36" s="19">
        <v>730</v>
      </c>
      <c r="C36" s="19">
        <v>151</v>
      </c>
      <c r="D36" s="20">
        <v>0</v>
      </c>
      <c r="E36" s="19">
        <v>124</v>
      </c>
    </row>
    <row r="37" spans="1:5" s="14" customFormat="1">
      <c r="A37" s="18" t="s">
        <v>231</v>
      </c>
      <c r="B37" s="19">
        <v>2417</v>
      </c>
      <c r="C37" s="19">
        <v>340</v>
      </c>
      <c r="D37" s="20">
        <v>0</v>
      </c>
      <c r="E37" s="19">
        <v>296</v>
      </c>
    </row>
    <row r="38" spans="1:5" s="14" customFormat="1">
      <c r="A38" s="18" t="s">
        <v>232</v>
      </c>
      <c r="B38" s="19">
        <v>925</v>
      </c>
      <c r="C38" s="19">
        <v>283</v>
      </c>
      <c r="D38" s="20">
        <v>0</v>
      </c>
      <c r="E38" s="19">
        <v>253</v>
      </c>
    </row>
    <row r="39" spans="1:5" s="14" customFormat="1">
      <c r="A39" s="18" t="s">
        <v>233</v>
      </c>
      <c r="B39" s="19">
        <v>1182</v>
      </c>
      <c r="C39" s="19">
        <v>387</v>
      </c>
      <c r="D39" s="20">
        <v>0</v>
      </c>
      <c r="E39" s="19">
        <v>344</v>
      </c>
    </row>
    <row r="40" spans="1:5" s="14" customFormat="1">
      <c r="A40" s="18" t="s">
        <v>234</v>
      </c>
      <c r="B40" s="19">
        <v>2065</v>
      </c>
      <c r="C40" s="19">
        <v>350</v>
      </c>
      <c r="D40" s="20">
        <v>0</v>
      </c>
      <c r="E40" s="19">
        <v>305</v>
      </c>
    </row>
    <row r="41" spans="1:5" s="14" customFormat="1">
      <c r="A41" s="18" t="s">
        <v>235</v>
      </c>
      <c r="B41" s="19">
        <v>1966</v>
      </c>
      <c r="C41" s="19">
        <v>434</v>
      </c>
      <c r="D41" s="20">
        <v>0</v>
      </c>
      <c r="E41" s="19">
        <v>386</v>
      </c>
    </row>
    <row r="42" spans="1:5" s="22" customFormat="1" ht="34.5" customHeight="1">
      <c r="A42" s="25" t="s">
        <v>259</v>
      </c>
      <c r="B42" s="23">
        <f>SUM(B36:B41)</f>
        <v>9285</v>
      </c>
      <c r="C42" s="23">
        <f>SUM(C36:C41)</f>
        <v>1945</v>
      </c>
      <c r="D42" s="24">
        <v>0</v>
      </c>
      <c r="E42" s="23">
        <f>SUM(E36:E41)</f>
        <v>1708</v>
      </c>
    </row>
    <row r="43" spans="1:5" s="22" customFormat="1" ht="34.5" customHeight="1">
      <c r="A43" s="25" t="s">
        <v>261</v>
      </c>
      <c r="B43" s="23">
        <f>SUM(, B11, B14, B21, B28, B33, B35, B42)</f>
        <v>34498</v>
      </c>
      <c r="C43" s="23">
        <f>SUM(, C11, C14, C21, C28, C33, C35, C42)</f>
        <v>7132</v>
      </c>
      <c r="D43" s="24">
        <v>0.20669999999999999</v>
      </c>
      <c r="E43" s="23">
        <f>SUM(, E11, E14, E21, E28, E33, E35, E42)</f>
        <v>6182</v>
      </c>
    </row>
    <row r="44" spans="1:5" s="14" customFormat="1">
      <c r="A44" s="18" t="s">
        <v>262</v>
      </c>
      <c r="B44" s="18">
        <f>SUM(, B43)</f>
        <v>34498</v>
      </c>
      <c r="C44" s="18">
        <f>SUM(, C43)</f>
        <v>7132</v>
      </c>
      <c r="D44" s="26">
        <v>0.20669999999999999</v>
      </c>
      <c r="E44" s="18">
        <f>SUM(, E43)</f>
        <v>6182</v>
      </c>
    </row>
    <row r="45" spans="1:5">
      <c r="A45" s="15" t="s">
        <v>989</v>
      </c>
      <c r="B45" s="15">
        <v>5962</v>
      </c>
      <c r="C45" s="15">
        <v>1413</v>
      </c>
      <c r="D45" s="32">
        <v>0.23699999999999999</v>
      </c>
      <c r="E45" s="15">
        <v>1219</v>
      </c>
    </row>
    <row r="46" spans="1:5">
      <c r="A46" s="31" t="s">
        <v>262</v>
      </c>
      <c r="B46" s="31">
        <f>SUM(B44:B45)</f>
        <v>40460</v>
      </c>
      <c r="C46" s="31">
        <f>SUM(C44:C45)</f>
        <v>8545</v>
      </c>
      <c r="D46" s="33">
        <f>AVERAGE(D44:D45)</f>
        <v>0.22184999999999999</v>
      </c>
      <c r="E46" s="31">
        <f>SUM(E44:E45)</f>
        <v>7401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9" manualBreakCount="9">
    <brk id="11" max="16383" man="1"/>
    <brk id="14" max="16383" man="1"/>
    <brk id="21" max="16383" man="1"/>
    <brk id="28" max="16383" man="1"/>
    <brk id="33" max="16383" man="1"/>
    <brk id="35" max="16383" man="1"/>
    <brk id="42" max="16383" man="1"/>
    <brk id="43" max="16383" man="1"/>
    <brk id="44" max="16383" man="1"/>
  </rowBreaks>
  <colBreaks count="1" manualBreakCount="1">
    <brk id="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00FF"/>
  </sheetPr>
  <dimension ref="A1:Q7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270</v>
      </c>
      <c r="F4" s="56"/>
      <c r="G4" s="56"/>
      <c r="H4" s="56"/>
      <c r="I4" s="56"/>
      <c r="J4" s="56"/>
      <c r="K4" s="56"/>
      <c r="L4" s="56"/>
      <c r="M4" s="56"/>
      <c r="N4" s="56"/>
      <c r="O4" s="56"/>
      <c r="P4" s="56"/>
      <c r="Q4" s="56"/>
    </row>
    <row r="5" spans="1:17" ht="25.5" customHeight="1">
      <c r="E5" s="55" t="s">
        <v>270</v>
      </c>
      <c r="F5" s="55"/>
      <c r="G5" s="55"/>
      <c r="H5" s="55"/>
      <c r="I5" s="55"/>
      <c r="J5" s="55"/>
      <c r="K5" s="55"/>
      <c r="L5" s="55"/>
      <c r="M5" s="55"/>
      <c r="N5" s="55"/>
      <c r="O5" s="55"/>
      <c r="P5" s="55"/>
      <c r="Q5" s="55"/>
    </row>
    <row r="6" spans="1:17" s="12" customFormat="1" ht="150" customHeight="1">
      <c r="B6" s="13" t="s">
        <v>7</v>
      </c>
      <c r="C6" s="13" t="s">
        <v>8</v>
      </c>
      <c r="D6" s="13" t="s">
        <v>9</v>
      </c>
      <c r="E6" s="21" t="s">
        <v>271</v>
      </c>
    </row>
    <row r="7" spans="1:17">
      <c r="A7" s="15" t="s">
        <v>65</v>
      </c>
      <c r="B7" s="16">
        <v>0</v>
      </c>
      <c r="C7" s="16">
        <v>212</v>
      </c>
      <c r="D7" s="17">
        <v>0</v>
      </c>
      <c r="E7" s="16">
        <v>182</v>
      </c>
    </row>
    <row r="8" spans="1:17" s="14" customFormat="1">
      <c r="A8" s="18" t="s">
        <v>66</v>
      </c>
      <c r="B8" s="19">
        <v>0</v>
      </c>
      <c r="C8" s="19">
        <v>108</v>
      </c>
      <c r="D8" s="20">
        <v>0</v>
      </c>
      <c r="E8" s="19">
        <v>91</v>
      </c>
    </row>
    <row r="9" spans="1:17" s="14" customFormat="1">
      <c r="A9" s="18" t="s">
        <v>68</v>
      </c>
      <c r="B9" s="19">
        <v>0</v>
      </c>
      <c r="C9" s="19">
        <v>167</v>
      </c>
      <c r="D9" s="20">
        <v>0</v>
      </c>
      <c r="E9" s="19">
        <v>152</v>
      </c>
    </row>
    <row r="10" spans="1:17" s="14" customFormat="1">
      <c r="A10" s="18" t="s">
        <v>80</v>
      </c>
      <c r="B10" s="19">
        <v>0</v>
      </c>
      <c r="C10" s="19">
        <v>135</v>
      </c>
      <c r="D10" s="20">
        <v>0</v>
      </c>
      <c r="E10" s="19">
        <v>109</v>
      </c>
    </row>
    <row r="11" spans="1:17" s="14" customFormat="1">
      <c r="A11" s="18" t="s">
        <v>82</v>
      </c>
      <c r="B11" s="19">
        <v>0</v>
      </c>
      <c r="C11" s="19">
        <v>227</v>
      </c>
      <c r="D11" s="20">
        <v>0</v>
      </c>
      <c r="E11" s="19">
        <v>194</v>
      </c>
    </row>
    <row r="12" spans="1:17" s="14" customFormat="1">
      <c r="A12" s="18" t="s">
        <v>84</v>
      </c>
      <c r="B12" s="19">
        <v>0</v>
      </c>
      <c r="C12" s="19">
        <v>236</v>
      </c>
      <c r="D12" s="20">
        <v>0</v>
      </c>
      <c r="E12" s="19">
        <v>201</v>
      </c>
    </row>
    <row r="13" spans="1:17" s="14" customFormat="1">
      <c r="A13" s="18" t="s">
        <v>86</v>
      </c>
      <c r="B13" s="19">
        <v>0</v>
      </c>
      <c r="C13" s="19">
        <v>180</v>
      </c>
      <c r="D13" s="20">
        <v>0</v>
      </c>
      <c r="E13" s="19">
        <v>160</v>
      </c>
    </row>
    <row r="14" spans="1:17" s="14" customFormat="1">
      <c r="A14" s="18" t="s">
        <v>87</v>
      </c>
      <c r="B14" s="19">
        <v>0</v>
      </c>
      <c r="C14" s="19">
        <v>99</v>
      </c>
      <c r="D14" s="20">
        <v>0</v>
      </c>
      <c r="E14" s="19">
        <v>88</v>
      </c>
    </row>
    <row r="15" spans="1:17" s="14" customFormat="1">
      <c r="A15" s="18" t="s">
        <v>88</v>
      </c>
      <c r="B15" s="19">
        <v>0</v>
      </c>
      <c r="C15" s="19">
        <v>112</v>
      </c>
      <c r="D15" s="20">
        <v>0</v>
      </c>
      <c r="E15" s="19">
        <v>99</v>
      </c>
    </row>
    <row r="16" spans="1:17" s="14" customFormat="1">
      <c r="A16" s="18" t="s">
        <v>89</v>
      </c>
      <c r="B16" s="19">
        <v>0</v>
      </c>
      <c r="C16" s="19">
        <v>145</v>
      </c>
      <c r="D16" s="20">
        <v>0</v>
      </c>
      <c r="E16" s="19">
        <v>127</v>
      </c>
    </row>
    <row r="17" spans="1:5" s="14" customFormat="1">
      <c r="A17" s="18" t="s">
        <v>90</v>
      </c>
      <c r="B17" s="19">
        <v>0</v>
      </c>
      <c r="C17" s="19">
        <v>120</v>
      </c>
      <c r="D17" s="20">
        <v>0</v>
      </c>
      <c r="E17" s="19">
        <v>107</v>
      </c>
    </row>
    <row r="18" spans="1:5" s="14" customFormat="1">
      <c r="A18" s="18" t="s">
        <v>91</v>
      </c>
      <c r="B18" s="19">
        <v>0</v>
      </c>
      <c r="C18" s="19">
        <v>92</v>
      </c>
      <c r="D18" s="20">
        <v>0</v>
      </c>
      <c r="E18" s="19">
        <v>79</v>
      </c>
    </row>
    <row r="19" spans="1:5" s="14" customFormat="1">
      <c r="A19" s="18" t="s">
        <v>92</v>
      </c>
      <c r="B19" s="19">
        <v>0</v>
      </c>
      <c r="C19" s="19">
        <v>276</v>
      </c>
      <c r="D19" s="20">
        <v>0</v>
      </c>
      <c r="E19" s="19">
        <v>242</v>
      </c>
    </row>
    <row r="20" spans="1:5" s="14" customFormat="1">
      <c r="A20" s="18" t="s">
        <v>93</v>
      </c>
      <c r="B20" s="19">
        <v>0</v>
      </c>
      <c r="C20" s="19">
        <v>136</v>
      </c>
      <c r="D20" s="20">
        <v>0</v>
      </c>
      <c r="E20" s="19">
        <v>120</v>
      </c>
    </row>
    <row r="21" spans="1:5" s="14" customFormat="1">
      <c r="A21" s="18" t="s">
        <v>94</v>
      </c>
      <c r="B21" s="19">
        <v>0</v>
      </c>
      <c r="C21" s="19">
        <v>162</v>
      </c>
      <c r="D21" s="20">
        <v>0</v>
      </c>
      <c r="E21" s="19">
        <v>147</v>
      </c>
    </row>
    <row r="22" spans="1:5" s="14" customFormat="1">
      <c r="A22" s="18" t="s">
        <v>95</v>
      </c>
      <c r="B22" s="19">
        <v>0</v>
      </c>
      <c r="C22" s="19">
        <v>114</v>
      </c>
      <c r="D22" s="20">
        <v>0</v>
      </c>
      <c r="E22" s="19">
        <v>107</v>
      </c>
    </row>
    <row r="23" spans="1:5" s="14" customFormat="1">
      <c r="A23" s="18" t="s">
        <v>96</v>
      </c>
      <c r="B23" s="19">
        <v>0</v>
      </c>
      <c r="C23" s="19">
        <v>136</v>
      </c>
      <c r="D23" s="20">
        <v>0</v>
      </c>
      <c r="E23" s="19">
        <v>125</v>
      </c>
    </row>
    <row r="24" spans="1:5" s="14" customFormat="1">
      <c r="A24" s="18" t="s">
        <v>97</v>
      </c>
      <c r="B24" s="19">
        <v>0</v>
      </c>
      <c r="C24" s="19">
        <v>133</v>
      </c>
      <c r="D24" s="20">
        <v>0</v>
      </c>
      <c r="E24" s="19">
        <v>121</v>
      </c>
    </row>
    <row r="25" spans="1:5" s="14" customFormat="1">
      <c r="A25" s="18" t="s">
        <v>98</v>
      </c>
      <c r="B25" s="19">
        <v>0</v>
      </c>
      <c r="C25" s="19">
        <v>98</v>
      </c>
      <c r="D25" s="20">
        <v>0</v>
      </c>
      <c r="E25" s="19">
        <v>88</v>
      </c>
    </row>
    <row r="26" spans="1:5" s="14" customFormat="1">
      <c r="A26" s="18" t="s">
        <v>99</v>
      </c>
      <c r="B26" s="19">
        <v>0</v>
      </c>
      <c r="C26" s="19">
        <v>118</v>
      </c>
      <c r="D26" s="20">
        <v>0</v>
      </c>
      <c r="E26" s="19">
        <v>108</v>
      </c>
    </row>
    <row r="27" spans="1:5" s="22" customFormat="1" ht="34.5" customHeight="1">
      <c r="A27" s="25" t="s">
        <v>251</v>
      </c>
      <c r="B27" s="23">
        <f>SUM(B7:B26)</f>
        <v>0</v>
      </c>
      <c r="C27" s="23">
        <f>SUM(C7:C26)</f>
        <v>3006</v>
      </c>
      <c r="D27" s="24">
        <v>0</v>
      </c>
      <c r="E27" s="23">
        <f>SUM(E7:E26)</f>
        <v>2647</v>
      </c>
    </row>
    <row r="28" spans="1:5" s="14" customFormat="1">
      <c r="A28" s="18" t="s">
        <v>106</v>
      </c>
      <c r="B28" s="19">
        <v>0</v>
      </c>
      <c r="C28" s="19">
        <v>207</v>
      </c>
      <c r="D28" s="20">
        <v>0</v>
      </c>
      <c r="E28" s="19">
        <v>182</v>
      </c>
    </row>
    <row r="29" spans="1:5" s="14" customFormat="1">
      <c r="A29" s="18" t="s">
        <v>107</v>
      </c>
      <c r="B29" s="19">
        <v>0</v>
      </c>
      <c r="C29" s="19">
        <v>143</v>
      </c>
      <c r="D29" s="20">
        <v>0</v>
      </c>
      <c r="E29" s="19">
        <v>124</v>
      </c>
    </row>
    <row r="30" spans="1:5" s="14" customFormat="1">
      <c r="A30" s="18" t="s">
        <v>109</v>
      </c>
      <c r="B30" s="19">
        <v>0</v>
      </c>
      <c r="C30" s="19">
        <v>124</v>
      </c>
      <c r="D30" s="20">
        <v>0</v>
      </c>
      <c r="E30" s="19">
        <v>113</v>
      </c>
    </row>
    <row r="31" spans="1:5" s="14" customFormat="1">
      <c r="A31" s="18" t="s">
        <v>114</v>
      </c>
      <c r="B31" s="19">
        <v>0</v>
      </c>
      <c r="C31" s="19">
        <v>121</v>
      </c>
      <c r="D31" s="20">
        <v>0</v>
      </c>
      <c r="E31" s="19">
        <v>110</v>
      </c>
    </row>
    <row r="32" spans="1:5" s="14" customFormat="1">
      <c r="A32" s="18" t="s">
        <v>115</v>
      </c>
      <c r="B32" s="19">
        <v>0</v>
      </c>
      <c r="C32" s="19">
        <v>169</v>
      </c>
      <c r="D32" s="20">
        <v>0</v>
      </c>
      <c r="E32" s="19">
        <v>153</v>
      </c>
    </row>
    <row r="33" spans="1:5" s="14" customFormat="1">
      <c r="A33" s="18" t="s">
        <v>120</v>
      </c>
      <c r="B33" s="19">
        <v>0</v>
      </c>
      <c r="C33" s="19">
        <v>77</v>
      </c>
      <c r="D33" s="20">
        <v>0</v>
      </c>
      <c r="E33" s="19">
        <v>66</v>
      </c>
    </row>
    <row r="34" spans="1:5" s="14" customFormat="1">
      <c r="A34" s="18" t="s">
        <v>123</v>
      </c>
      <c r="B34" s="19">
        <v>0</v>
      </c>
      <c r="C34" s="19">
        <v>285</v>
      </c>
      <c r="D34" s="20">
        <v>0</v>
      </c>
      <c r="E34" s="19">
        <v>259</v>
      </c>
    </row>
    <row r="35" spans="1:5" s="14" customFormat="1">
      <c r="A35" s="18" t="s">
        <v>135</v>
      </c>
      <c r="B35" s="19">
        <v>0</v>
      </c>
      <c r="C35" s="19">
        <v>129</v>
      </c>
      <c r="D35" s="20">
        <v>0</v>
      </c>
      <c r="E35" s="19">
        <v>113</v>
      </c>
    </row>
    <row r="36" spans="1:5" s="14" customFormat="1">
      <c r="A36" s="18" t="s">
        <v>137</v>
      </c>
      <c r="B36" s="19">
        <v>0</v>
      </c>
      <c r="C36" s="19">
        <v>115</v>
      </c>
      <c r="D36" s="20">
        <v>0</v>
      </c>
      <c r="E36" s="19">
        <v>103</v>
      </c>
    </row>
    <row r="37" spans="1:5" s="14" customFormat="1">
      <c r="A37" s="18" t="s">
        <v>138</v>
      </c>
      <c r="B37" s="19">
        <v>0</v>
      </c>
      <c r="C37" s="19">
        <v>105</v>
      </c>
      <c r="D37" s="20">
        <v>0</v>
      </c>
      <c r="E37" s="19">
        <v>93</v>
      </c>
    </row>
    <row r="38" spans="1:5" s="14" customFormat="1">
      <c r="A38" s="18" t="s">
        <v>146</v>
      </c>
      <c r="B38" s="19">
        <v>0</v>
      </c>
      <c r="C38" s="19">
        <v>234</v>
      </c>
      <c r="D38" s="20">
        <v>0</v>
      </c>
      <c r="E38" s="19">
        <v>212</v>
      </c>
    </row>
    <row r="39" spans="1:5" s="14" customFormat="1">
      <c r="A39" s="18" t="s">
        <v>147</v>
      </c>
      <c r="B39" s="19">
        <v>0</v>
      </c>
      <c r="C39" s="19">
        <v>182</v>
      </c>
      <c r="D39" s="20">
        <v>0</v>
      </c>
      <c r="E39" s="19">
        <v>158</v>
      </c>
    </row>
    <row r="40" spans="1:5" s="14" customFormat="1">
      <c r="A40" s="18" t="s">
        <v>149</v>
      </c>
      <c r="B40" s="19">
        <v>0</v>
      </c>
      <c r="C40" s="19">
        <v>77</v>
      </c>
      <c r="D40" s="20">
        <v>0</v>
      </c>
      <c r="E40" s="19">
        <v>60</v>
      </c>
    </row>
    <row r="41" spans="1:5" s="14" customFormat="1">
      <c r="A41" s="18" t="s">
        <v>150</v>
      </c>
      <c r="B41" s="19">
        <v>0</v>
      </c>
      <c r="C41" s="19">
        <v>164</v>
      </c>
      <c r="D41" s="20">
        <v>0</v>
      </c>
      <c r="E41" s="19">
        <v>128</v>
      </c>
    </row>
    <row r="42" spans="1:5" s="14" customFormat="1">
      <c r="A42" s="18" t="s">
        <v>152</v>
      </c>
      <c r="B42" s="19">
        <v>0</v>
      </c>
      <c r="C42" s="19">
        <v>235</v>
      </c>
      <c r="D42" s="20">
        <v>0</v>
      </c>
      <c r="E42" s="19">
        <v>210</v>
      </c>
    </row>
    <row r="43" spans="1:5" s="14" customFormat="1">
      <c r="A43" s="18" t="s">
        <v>153</v>
      </c>
      <c r="B43" s="19">
        <v>0</v>
      </c>
      <c r="C43" s="19">
        <v>141</v>
      </c>
      <c r="D43" s="20">
        <v>0</v>
      </c>
      <c r="E43" s="19">
        <v>134</v>
      </c>
    </row>
    <row r="44" spans="1:5" s="14" customFormat="1">
      <c r="A44" s="18" t="s">
        <v>154</v>
      </c>
      <c r="B44" s="19">
        <v>0</v>
      </c>
      <c r="C44" s="19">
        <v>154</v>
      </c>
      <c r="D44" s="20">
        <v>0</v>
      </c>
      <c r="E44" s="19">
        <v>133</v>
      </c>
    </row>
    <row r="45" spans="1:5" s="14" customFormat="1">
      <c r="A45" s="18" t="s">
        <v>155</v>
      </c>
      <c r="B45" s="19">
        <v>0</v>
      </c>
      <c r="C45" s="19">
        <v>101</v>
      </c>
      <c r="D45" s="20">
        <v>0</v>
      </c>
      <c r="E45" s="19">
        <v>84</v>
      </c>
    </row>
    <row r="46" spans="1:5" s="14" customFormat="1">
      <c r="A46" s="18" t="s">
        <v>156</v>
      </c>
      <c r="B46" s="19">
        <v>0</v>
      </c>
      <c r="C46" s="19">
        <v>4</v>
      </c>
      <c r="D46" s="20">
        <v>0</v>
      </c>
      <c r="E46" s="19">
        <v>3</v>
      </c>
    </row>
    <row r="47" spans="1:5" s="14" customFormat="1">
      <c r="A47" s="18" t="s">
        <v>157</v>
      </c>
      <c r="B47" s="19">
        <v>0</v>
      </c>
      <c r="C47" s="19">
        <v>182</v>
      </c>
      <c r="D47" s="20">
        <v>0</v>
      </c>
      <c r="E47" s="19">
        <v>162</v>
      </c>
    </row>
    <row r="48" spans="1:5" s="14" customFormat="1">
      <c r="A48" s="18" t="s">
        <v>158</v>
      </c>
      <c r="B48" s="19">
        <v>0</v>
      </c>
      <c r="C48" s="19">
        <v>430</v>
      </c>
      <c r="D48" s="20">
        <v>0</v>
      </c>
      <c r="E48" s="19">
        <v>393</v>
      </c>
    </row>
    <row r="49" spans="1:5" s="22" customFormat="1" ht="34.5" customHeight="1">
      <c r="A49" s="25" t="s">
        <v>252</v>
      </c>
      <c r="B49" s="23">
        <f>SUM(B28:B48)</f>
        <v>0</v>
      </c>
      <c r="C49" s="23">
        <f>SUM(C28:C48)</f>
        <v>3379</v>
      </c>
      <c r="D49" s="24">
        <v>0</v>
      </c>
      <c r="E49" s="23">
        <f>SUM(E28:E48)</f>
        <v>2993</v>
      </c>
    </row>
    <row r="50" spans="1:5" s="14" customFormat="1">
      <c r="A50" s="18" t="s">
        <v>187</v>
      </c>
      <c r="B50" s="19">
        <v>0</v>
      </c>
      <c r="C50" s="19">
        <v>265</v>
      </c>
      <c r="D50" s="20">
        <v>0</v>
      </c>
      <c r="E50" s="19">
        <v>236</v>
      </c>
    </row>
    <row r="51" spans="1:5" s="14" customFormat="1">
      <c r="A51" s="18" t="s">
        <v>191</v>
      </c>
      <c r="B51" s="19">
        <v>0</v>
      </c>
      <c r="C51" s="19">
        <v>173</v>
      </c>
      <c r="D51" s="20">
        <v>0</v>
      </c>
      <c r="E51" s="19">
        <v>153</v>
      </c>
    </row>
    <row r="52" spans="1:5" s="14" customFormat="1">
      <c r="A52" s="18" t="s">
        <v>192</v>
      </c>
      <c r="B52" s="19">
        <v>0</v>
      </c>
      <c r="C52" s="19">
        <v>122</v>
      </c>
      <c r="D52" s="20">
        <v>0</v>
      </c>
      <c r="E52" s="19">
        <v>110</v>
      </c>
    </row>
    <row r="53" spans="1:5" s="22" customFormat="1" ht="34.5" customHeight="1">
      <c r="A53" s="25" t="s">
        <v>257</v>
      </c>
      <c r="B53" s="23">
        <f>SUM(B50:B52)</f>
        <v>0</v>
      </c>
      <c r="C53" s="23">
        <f>SUM(C50:C52)</f>
        <v>560</v>
      </c>
      <c r="D53" s="24">
        <v>0</v>
      </c>
      <c r="E53" s="23">
        <f>SUM(E50:E52)</f>
        <v>499</v>
      </c>
    </row>
    <row r="54" spans="1:5" s="14" customFormat="1">
      <c r="A54" s="18" t="s">
        <v>196</v>
      </c>
      <c r="B54" s="19">
        <v>0</v>
      </c>
      <c r="C54" s="19">
        <v>164</v>
      </c>
      <c r="D54" s="20">
        <v>0</v>
      </c>
      <c r="E54" s="19">
        <v>146</v>
      </c>
    </row>
    <row r="55" spans="1:5" s="14" customFormat="1">
      <c r="A55" s="18" t="s">
        <v>197</v>
      </c>
      <c r="B55" s="19">
        <v>0</v>
      </c>
      <c r="C55" s="19">
        <v>241</v>
      </c>
      <c r="D55" s="20">
        <v>0</v>
      </c>
      <c r="E55" s="19">
        <v>210</v>
      </c>
    </row>
    <row r="56" spans="1:5" s="14" customFormat="1">
      <c r="A56" s="18" t="s">
        <v>198</v>
      </c>
      <c r="B56" s="19">
        <v>0</v>
      </c>
      <c r="C56" s="19">
        <v>175</v>
      </c>
      <c r="D56" s="20">
        <v>0</v>
      </c>
      <c r="E56" s="19">
        <v>156</v>
      </c>
    </row>
    <row r="57" spans="1:5" s="14" customFormat="1">
      <c r="A57" s="18" t="s">
        <v>202</v>
      </c>
      <c r="B57" s="19">
        <v>0</v>
      </c>
      <c r="C57" s="19">
        <v>229</v>
      </c>
      <c r="D57" s="20">
        <v>0</v>
      </c>
      <c r="E57" s="19">
        <v>214</v>
      </c>
    </row>
    <row r="58" spans="1:5" s="14" customFormat="1">
      <c r="A58" s="18" t="s">
        <v>203</v>
      </c>
      <c r="B58" s="19">
        <v>0</v>
      </c>
      <c r="C58" s="19">
        <v>265</v>
      </c>
      <c r="D58" s="20">
        <v>0</v>
      </c>
      <c r="E58" s="19">
        <v>230</v>
      </c>
    </row>
    <row r="59" spans="1:5" s="14" customFormat="1">
      <c r="A59" s="18" t="s">
        <v>206</v>
      </c>
      <c r="B59" s="19">
        <v>0</v>
      </c>
      <c r="C59" s="19">
        <v>108</v>
      </c>
      <c r="D59" s="20">
        <v>0</v>
      </c>
      <c r="E59" s="19">
        <v>99</v>
      </c>
    </row>
    <row r="60" spans="1:5" s="14" customFormat="1">
      <c r="A60" s="18" t="s">
        <v>207</v>
      </c>
      <c r="B60" s="19">
        <v>0</v>
      </c>
      <c r="C60" s="19">
        <v>129</v>
      </c>
      <c r="D60" s="20">
        <v>0</v>
      </c>
      <c r="E60" s="19">
        <v>112</v>
      </c>
    </row>
    <row r="61" spans="1:5" s="14" customFormat="1">
      <c r="A61" s="18" t="s">
        <v>211</v>
      </c>
      <c r="B61" s="19">
        <v>0</v>
      </c>
      <c r="C61" s="19">
        <v>184</v>
      </c>
      <c r="D61" s="20">
        <v>0</v>
      </c>
      <c r="E61" s="19">
        <v>169</v>
      </c>
    </row>
    <row r="62" spans="1:5" s="14" customFormat="1">
      <c r="A62" s="18" t="s">
        <v>212</v>
      </c>
      <c r="B62" s="19">
        <v>0</v>
      </c>
      <c r="C62" s="19">
        <v>96</v>
      </c>
      <c r="D62" s="20">
        <v>0</v>
      </c>
      <c r="E62" s="19">
        <v>87</v>
      </c>
    </row>
    <row r="63" spans="1:5" s="14" customFormat="1">
      <c r="A63" s="18" t="s">
        <v>217</v>
      </c>
      <c r="B63" s="19">
        <v>0</v>
      </c>
      <c r="C63" s="19">
        <v>242</v>
      </c>
      <c r="D63" s="20">
        <v>0</v>
      </c>
      <c r="E63" s="19">
        <v>215</v>
      </c>
    </row>
    <row r="64" spans="1:5" s="14" customFormat="1">
      <c r="A64" s="18" t="s">
        <v>219</v>
      </c>
      <c r="B64" s="19">
        <v>0</v>
      </c>
      <c r="C64" s="19">
        <v>260</v>
      </c>
      <c r="D64" s="20">
        <v>0</v>
      </c>
      <c r="E64" s="19">
        <v>234</v>
      </c>
    </row>
    <row r="65" spans="1:5" s="14" customFormat="1">
      <c r="A65" s="18" t="s">
        <v>221</v>
      </c>
      <c r="B65" s="19">
        <v>0</v>
      </c>
      <c r="C65" s="19">
        <v>261</v>
      </c>
      <c r="D65" s="20">
        <v>0</v>
      </c>
      <c r="E65" s="19">
        <v>240</v>
      </c>
    </row>
    <row r="66" spans="1:5" s="14" customFormat="1">
      <c r="A66" s="18" t="s">
        <v>222</v>
      </c>
      <c r="B66" s="19">
        <v>0</v>
      </c>
      <c r="C66" s="19">
        <v>259</v>
      </c>
      <c r="D66" s="20">
        <v>0</v>
      </c>
      <c r="E66" s="19">
        <v>236</v>
      </c>
    </row>
    <row r="67" spans="1:5" s="14" customFormat="1">
      <c r="A67" s="18" t="s">
        <v>223</v>
      </c>
      <c r="B67" s="19">
        <v>0</v>
      </c>
      <c r="C67" s="19">
        <v>205</v>
      </c>
      <c r="D67" s="20">
        <v>0</v>
      </c>
      <c r="E67" s="19">
        <v>176</v>
      </c>
    </row>
    <row r="68" spans="1:5" s="14" customFormat="1">
      <c r="A68" s="18" t="s">
        <v>224</v>
      </c>
      <c r="B68" s="19">
        <v>0</v>
      </c>
      <c r="C68" s="19">
        <v>162</v>
      </c>
      <c r="D68" s="20">
        <v>0</v>
      </c>
      <c r="E68" s="19">
        <v>141</v>
      </c>
    </row>
    <row r="69" spans="1:5" s="14" customFormat="1">
      <c r="A69" s="18" t="s">
        <v>225</v>
      </c>
      <c r="B69" s="19">
        <v>0</v>
      </c>
      <c r="C69" s="19">
        <v>213</v>
      </c>
      <c r="D69" s="20">
        <v>0</v>
      </c>
      <c r="E69" s="19">
        <v>196</v>
      </c>
    </row>
    <row r="70" spans="1:5" s="14" customFormat="1">
      <c r="A70" s="18" t="s">
        <v>226</v>
      </c>
      <c r="B70" s="19">
        <v>0</v>
      </c>
      <c r="C70" s="19">
        <v>267</v>
      </c>
      <c r="D70" s="20">
        <v>0</v>
      </c>
      <c r="E70" s="19">
        <v>244</v>
      </c>
    </row>
    <row r="71" spans="1:5" s="14" customFormat="1">
      <c r="A71" s="18" t="s">
        <v>227</v>
      </c>
      <c r="B71" s="19">
        <v>0</v>
      </c>
      <c r="C71" s="19">
        <v>167</v>
      </c>
      <c r="D71" s="20">
        <v>0</v>
      </c>
      <c r="E71" s="19">
        <v>155</v>
      </c>
    </row>
    <row r="72" spans="1:5" s="14" customFormat="1">
      <c r="A72" s="18" t="s">
        <v>228</v>
      </c>
      <c r="B72" s="19">
        <v>0</v>
      </c>
      <c r="C72" s="19">
        <v>151</v>
      </c>
      <c r="D72" s="20">
        <v>0</v>
      </c>
      <c r="E72" s="19">
        <v>138</v>
      </c>
    </row>
    <row r="73" spans="1:5" s="22" customFormat="1" ht="34.5" customHeight="1">
      <c r="A73" s="25" t="s">
        <v>258</v>
      </c>
      <c r="B73" s="23">
        <f>SUM(B54:B72)</f>
        <v>0</v>
      </c>
      <c r="C73" s="23">
        <f>SUM(C54:C72)</f>
        <v>3778</v>
      </c>
      <c r="D73" s="24">
        <v>0</v>
      </c>
      <c r="E73" s="23">
        <f>SUM(E54:E72)</f>
        <v>3398</v>
      </c>
    </row>
    <row r="74" spans="1:5" s="22" customFormat="1" ht="34.5" customHeight="1">
      <c r="A74" s="25" t="s">
        <v>261</v>
      </c>
      <c r="B74" s="23">
        <f>SUM(, B27, B49, B53, B73)</f>
        <v>0</v>
      </c>
      <c r="C74" s="23">
        <f>SUM(, C27, C49, C53, C73)</f>
        <v>10723</v>
      </c>
      <c r="D74" s="24">
        <v>0</v>
      </c>
      <c r="E74" s="23">
        <f>SUM(, E27, E49, E53, E73)</f>
        <v>9537</v>
      </c>
    </row>
    <row r="75" spans="1:5" s="14" customFormat="1">
      <c r="A75" s="18" t="s">
        <v>262</v>
      </c>
      <c r="B75" s="18">
        <f>SUM(, B74)</f>
        <v>0</v>
      </c>
      <c r="C75" s="18">
        <f>SUM(, C74)</f>
        <v>10723</v>
      </c>
      <c r="D75" s="26">
        <v>0</v>
      </c>
      <c r="E75" s="18">
        <f>SUM(, E74)</f>
        <v>9537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6" manualBreakCount="6">
    <brk id="27" max="16383" man="1"/>
    <brk id="49" max="16383" man="1"/>
    <brk id="53" max="16383" man="1"/>
    <brk id="73" max="16383" man="1"/>
    <brk id="74" max="16383" man="1"/>
    <brk id="75" max="16383" man="1"/>
  </rowBreaks>
  <colBreaks count="1" manualBreakCount="1">
    <brk id="5"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438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FFF00"/>
  </sheetPr>
  <dimension ref="A1:Q46"/>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438</v>
      </c>
      <c r="F4" s="56"/>
      <c r="G4" s="56"/>
      <c r="H4" s="56"/>
      <c r="I4" s="56"/>
      <c r="J4" s="56"/>
      <c r="K4" s="56"/>
      <c r="L4" s="56"/>
      <c r="M4" s="56"/>
      <c r="N4" s="56"/>
      <c r="O4" s="56"/>
      <c r="P4" s="56"/>
      <c r="Q4" s="56"/>
    </row>
    <row r="5" spans="1:17" ht="25.5" customHeight="1">
      <c r="E5" s="55" t="s">
        <v>438</v>
      </c>
      <c r="F5" s="55"/>
      <c r="G5" s="55"/>
      <c r="H5" s="55"/>
      <c r="I5" s="55"/>
      <c r="J5" s="55"/>
      <c r="K5" s="55"/>
      <c r="L5" s="55"/>
      <c r="M5" s="55"/>
      <c r="N5" s="55"/>
      <c r="O5" s="55"/>
      <c r="P5" s="55"/>
      <c r="Q5" s="55"/>
    </row>
    <row r="6" spans="1:17" s="12" customFormat="1" ht="150" customHeight="1">
      <c r="B6" s="13" t="s">
        <v>7</v>
      </c>
      <c r="C6" s="13" t="s">
        <v>8</v>
      </c>
      <c r="D6" s="13" t="s">
        <v>9</v>
      </c>
      <c r="E6" s="21" t="s">
        <v>440</v>
      </c>
    </row>
    <row r="7" spans="1:17">
      <c r="A7" s="15" t="s">
        <v>11</v>
      </c>
      <c r="B7" s="16">
        <v>435</v>
      </c>
      <c r="C7" s="16">
        <v>18</v>
      </c>
      <c r="D7" s="17">
        <v>4.1399999999999999E-2</v>
      </c>
      <c r="E7" s="16">
        <v>14</v>
      </c>
    </row>
    <row r="8" spans="1:17" s="14" customFormat="1">
      <c r="A8" s="18" t="s">
        <v>13</v>
      </c>
      <c r="B8" s="19">
        <v>734</v>
      </c>
      <c r="C8" s="19">
        <v>30</v>
      </c>
      <c r="D8" s="20">
        <v>4.0899999999999999E-2</v>
      </c>
      <c r="E8" s="19">
        <v>22</v>
      </c>
    </row>
    <row r="9" spans="1:17" s="14" customFormat="1">
      <c r="A9" s="18" t="s">
        <v>18</v>
      </c>
      <c r="B9" s="19">
        <v>686</v>
      </c>
      <c r="C9" s="19">
        <v>26</v>
      </c>
      <c r="D9" s="20">
        <v>3.7900000000000003E-2</v>
      </c>
      <c r="E9" s="19">
        <v>21</v>
      </c>
    </row>
    <row r="10" spans="1:17" s="14" customFormat="1">
      <c r="A10" s="18" t="s">
        <v>20</v>
      </c>
      <c r="B10" s="19">
        <v>978</v>
      </c>
      <c r="C10" s="19">
        <v>60</v>
      </c>
      <c r="D10" s="20">
        <v>6.13E-2</v>
      </c>
      <c r="E10" s="19">
        <v>45</v>
      </c>
    </row>
    <row r="11" spans="1:17" s="22" customFormat="1" ht="34.5" customHeight="1">
      <c r="A11" s="25" t="s">
        <v>245</v>
      </c>
      <c r="B11" s="23">
        <f>SUM(B7:B10)</f>
        <v>2833</v>
      </c>
      <c r="C11" s="23">
        <f>SUM(C7:C10)</f>
        <v>134</v>
      </c>
      <c r="D11" s="24">
        <f>C11/B11</f>
        <v>4.7299682315566534E-2</v>
      </c>
      <c r="E11" s="23">
        <f>SUM(E7:E10)</f>
        <v>102</v>
      </c>
    </row>
    <row r="12" spans="1:17" s="14" customFormat="1">
      <c r="A12" s="18" t="s">
        <v>34</v>
      </c>
      <c r="B12" s="19">
        <v>0</v>
      </c>
      <c r="C12" s="19">
        <v>12</v>
      </c>
      <c r="D12" s="20">
        <v>0</v>
      </c>
      <c r="E12" s="19">
        <v>9</v>
      </c>
    </row>
    <row r="13" spans="1:17" s="14" customFormat="1">
      <c r="A13" s="18" t="s">
        <v>45</v>
      </c>
      <c r="B13" s="19">
        <v>1636</v>
      </c>
      <c r="C13" s="19">
        <v>47</v>
      </c>
      <c r="D13" s="20">
        <v>2.87E-2</v>
      </c>
      <c r="E13" s="19">
        <v>36</v>
      </c>
    </row>
    <row r="14" spans="1:17" s="22" customFormat="1" ht="34.5" customHeight="1">
      <c r="A14" s="25" t="s">
        <v>246</v>
      </c>
      <c r="B14" s="23">
        <f>SUM(B12:B13)</f>
        <v>1636</v>
      </c>
      <c r="C14" s="23">
        <f>SUM(C12:C13)</f>
        <v>59</v>
      </c>
      <c r="D14" s="24">
        <f>C14/B14</f>
        <v>3.6063569682151589E-2</v>
      </c>
      <c r="E14" s="23">
        <f>SUM(E12:E13)</f>
        <v>45</v>
      </c>
    </row>
    <row r="15" spans="1:17" s="14" customFormat="1">
      <c r="A15" s="18" t="s">
        <v>46</v>
      </c>
      <c r="B15" s="19">
        <v>984</v>
      </c>
      <c r="C15" s="19">
        <v>39</v>
      </c>
      <c r="D15" s="20">
        <v>3.9600000000000003E-2</v>
      </c>
      <c r="E15" s="19">
        <v>35</v>
      </c>
    </row>
    <row r="16" spans="1:17" s="14" customFormat="1">
      <c r="A16" s="18" t="s">
        <v>47</v>
      </c>
      <c r="B16" s="19">
        <v>2008</v>
      </c>
      <c r="C16" s="19">
        <v>37</v>
      </c>
      <c r="D16" s="20">
        <v>1.84E-2</v>
      </c>
      <c r="E16" s="19">
        <v>31</v>
      </c>
    </row>
    <row r="17" spans="1:5" s="14" customFormat="1">
      <c r="A17" s="18" t="s">
        <v>48</v>
      </c>
      <c r="B17" s="19">
        <v>2076</v>
      </c>
      <c r="C17" s="19">
        <v>36</v>
      </c>
      <c r="D17" s="20">
        <v>1.7299999999999999E-2</v>
      </c>
      <c r="E17" s="19">
        <v>29</v>
      </c>
    </row>
    <row r="18" spans="1:5" s="14" customFormat="1">
      <c r="A18" s="18" t="s">
        <v>49</v>
      </c>
      <c r="B18" s="19">
        <v>1443</v>
      </c>
      <c r="C18" s="19">
        <v>54</v>
      </c>
      <c r="D18" s="20">
        <v>3.7400000000000003E-2</v>
      </c>
      <c r="E18" s="19">
        <v>48</v>
      </c>
    </row>
    <row r="19" spans="1:5" s="14" customFormat="1">
      <c r="A19" s="18" t="s">
        <v>50</v>
      </c>
      <c r="B19" s="19">
        <v>1307</v>
      </c>
      <c r="C19" s="19">
        <v>22</v>
      </c>
      <c r="D19" s="20">
        <v>1.6799999999999999E-2</v>
      </c>
      <c r="E19" s="19">
        <v>21</v>
      </c>
    </row>
    <row r="20" spans="1:5" s="14" customFormat="1">
      <c r="A20" s="18" t="s">
        <v>51</v>
      </c>
      <c r="B20" s="19">
        <v>870</v>
      </c>
      <c r="C20" s="19">
        <v>9</v>
      </c>
      <c r="D20" s="20">
        <v>1.03E-2</v>
      </c>
      <c r="E20" s="19">
        <v>9</v>
      </c>
    </row>
    <row r="21" spans="1:5" s="22" customFormat="1" ht="34.5" customHeight="1">
      <c r="A21" s="25" t="s">
        <v>247</v>
      </c>
      <c r="B21" s="23">
        <f>SUM(B15:B20)</f>
        <v>8688</v>
      </c>
      <c r="C21" s="23">
        <f>SUM(C15:C20)</f>
        <v>197</v>
      </c>
      <c r="D21" s="24">
        <f>C21/B21</f>
        <v>2.2674953959484347E-2</v>
      </c>
      <c r="E21" s="23">
        <f>SUM(E15:E20)</f>
        <v>173</v>
      </c>
    </row>
    <row r="22" spans="1:5" s="14" customFormat="1">
      <c r="A22" s="18" t="s">
        <v>55</v>
      </c>
      <c r="B22" s="19">
        <v>1370</v>
      </c>
      <c r="C22" s="19">
        <v>52</v>
      </c>
      <c r="D22" s="20">
        <v>3.7999999999999999E-2</v>
      </c>
      <c r="E22" s="19">
        <v>45</v>
      </c>
    </row>
    <row r="23" spans="1:5" s="14" customFormat="1">
      <c r="A23" s="18" t="s">
        <v>57</v>
      </c>
      <c r="B23" s="19">
        <v>1031</v>
      </c>
      <c r="C23" s="19">
        <v>31</v>
      </c>
      <c r="D23" s="20">
        <v>3.0099999999999998E-2</v>
      </c>
      <c r="E23" s="19">
        <v>27</v>
      </c>
    </row>
    <row r="24" spans="1:5" s="14" customFormat="1">
      <c r="A24" s="18" t="s">
        <v>58</v>
      </c>
      <c r="B24" s="19">
        <v>0</v>
      </c>
      <c r="C24" s="19">
        <v>0</v>
      </c>
      <c r="D24" s="20">
        <v>0</v>
      </c>
      <c r="E24" s="19">
        <v>0</v>
      </c>
    </row>
    <row r="25" spans="1:5" s="14" customFormat="1">
      <c r="A25" s="18" t="s">
        <v>61</v>
      </c>
      <c r="B25" s="19">
        <v>0</v>
      </c>
      <c r="C25" s="19">
        <v>34</v>
      </c>
      <c r="D25" s="20">
        <v>0</v>
      </c>
      <c r="E25" s="19">
        <v>20</v>
      </c>
    </row>
    <row r="26" spans="1:5" s="14" customFormat="1">
      <c r="A26" s="18" t="s">
        <v>62</v>
      </c>
      <c r="B26" s="19">
        <v>937</v>
      </c>
      <c r="C26" s="19">
        <v>22</v>
      </c>
      <c r="D26" s="20">
        <v>2.35E-2</v>
      </c>
      <c r="E26" s="19">
        <v>22</v>
      </c>
    </row>
    <row r="27" spans="1:5" s="14" customFormat="1">
      <c r="A27" s="18" t="s">
        <v>63</v>
      </c>
      <c r="B27" s="19">
        <v>0</v>
      </c>
      <c r="C27" s="19">
        <v>0</v>
      </c>
      <c r="D27" s="20">
        <v>0</v>
      </c>
      <c r="E27" s="19">
        <v>0</v>
      </c>
    </row>
    <row r="28" spans="1:5" s="22" customFormat="1" ht="34.5" customHeight="1">
      <c r="A28" s="25" t="s">
        <v>250</v>
      </c>
      <c r="B28" s="23">
        <f>SUM(B22:B27)</f>
        <v>3338</v>
      </c>
      <c r="C28" s="23">
        <f>SUM(C22:C27)</f>
        <v>139</v>
      </c>
      <c r="D28" s="24">
        <f>C28/B28</f>
        <v>4.1641701617735172E-2</v>
      </c>
      <c r="E28" s="23">
        <f>SUM(E22:E27)</f>
        <v>114</v>
      </c>
    </row>
    <row r="29" spans="1:5" s="14" customFormat="1">
      <c r="A29" s="18" t="s">
        <v>174</v>
      </c>
      <c r="B29" s="19">
        <v>747</v>
      </c>
      <c r="C29" s="19">
        <v>15</v>
      </c>
      <c r="D29" s="20">
        <v>2.01E-2</v>
      </c>
      <c r="E29" s="19">
        <v>15</v>
      </c>
    </row>
    <row r="30" spans="1:5" s="14" customFormat="1">
      <c r="A30" s="18" t="s">
        <v>175</v>
      </c>
      <c r="B30" s="19">
        <v>1497</v>
      </c>
      <c r="C30" s="19">
        <v>38</v>
      </c>
      <c r="D30" s="20">
        <v>2.5399999999999999E-2</v>
      </c>
      <c r="E30" s="19">
        <v>35</v>
      </c>
    </row>
    <row r="31" spans="1:5" s="14" customFormat="1">
      <c r="A31" s="18" t="s">
        <v>178</v>
      </c>
      <c r="B31" s="19">
        <v>1042</v>
      </c>
      <c r="C31" s="19">
        <v>28</v>
      </c>
      <c r="D31" s="20">
        <v>2.69E-2</v>
      </c>
      <c r="E31" s="19">
        <v>24</v>
      </c>
    </row>
    <row r="32" spans="1:5" s="14" customFormat="1">
      <c r="A32" s="18" t="s">
        <v>179</v>
      </c>
      <c r="B32" s="19">
        <v>1650</v>
      </c>
      <c r="C32" s="19">
        <v>44</v>
      </c>
      <c r="D32" s="20">
        <v>2.6700000000000002E-2</v>
      </c>
      <c r="E32" s="19">
        <v>41</v>
      </c>
    </row>
    <row r="33" spans="1:5" s="22" customFormat="1" ht="34.5" customHeight="1">
      <c r="A33" s="25" t="s">
        <v>253</v>
      </c>
      <c r="B33" s="23">
        <f>SUM(B29:B32)</f>
        <v>4936</v>
      </c>
      <c r="C33" s="23">
        <f>SUM(C29:C32)</f>
        <v>125</v>
      </c>
      <c r="D33" s="24">
        <f>C33/B33</f>
        <v>2.532414910858995E-2</v>
      </c>
      <c r="E33" s="23">
        <f>SUM(E29:E32)</f>
        <v>115</v>
      </c>
    </row>
    <row r="34" spans="1:5" s="14" customFormat="1">
      <c r="A34" s="18" t="s">
        <v>229</v>
      </c>
      <c r="B34" s="19">
        <v>972</v>
      </c>
      <c r="C34" s="19">
        <v>18</v>
      </c>
      <c r="D34" s="20">
        <v>1.8499999999999999E-2</v>
      </c>
      <c r="E34" s="19">
        <v>18</v>
      </c>
    </row>
    <row r="35" spans="1:5" s="22" customFormat="1" ht="34.5" customHeight="1">
      <c r="A35" s="25" t="s">
        <v>258</v>
      </c>
      <c r="B35" s="23">
        <f>SUM(B34:B34)</f>
        <v>972</v>
      </c>
      <c r="C35" s="23">
        <f>SUM(C34:C34)</f>
        <v>18</v>
      </c>
      <c r="D35" s="24">
        <f>C35/B35</f>
        <v>1.8518518518518517E-2</v>
      </c>
      <c r="E35" s="23">
        <f>SUM(E34:E34)</f>
        <v>18</v>
      </c>
    </row>
    <row r="36" spans="1:5" s="14" customFormat="1">
      <c r="A36" s="18" t="s">
        <v>230</v>
      </c>
      <c r="B36" s="19">
        <v>730</v>
      </c>
      <c r="C36" s="19">
        <v>30</v>
      </c>
      <c r="D36" s="20">
        <v>4.1099999999999998E-2</v>
      </c>
      <c r="E36" s="19">
        <v>24</v>
      </c>
    </row>
    <row r="37" spans="1:5" s="14" customFormat="1">
      <c r="A37" s="18" t="s">
        <v>231</v>
      </c>
      <c r="B37" s="19">
        <v>2417</v>
      </c>
      <c r="C37" s="19">
        <v>64</v>
      </c>
      <c r="D37" s="20">
        <v>2.6499999999999999E-2</v>
      </c>
      <c r="E37" s="19">
        <v>53</v>
      </c>
    </row>
    <row r="38" spans="1:5" s="14" customFormat="1">
      <c r="A38" s="18" t="s">
        <v>232</v>
      </c>
      <c r="B38" s="19">
        <v>925</v>
      </c>
      <c r="C38" s="19">
        <v>30</v>
      </c>
      <c r="D38" s="20">
        <v>3.2399999999999998E-2</v>
      </c>
      <c r="E38" s="19">
        <v>28</v>
      </c>
    </row>
    <row r="39" spans="1:5" s="14" customFormat="1">
      <c r="A39" s="18" t="s">
        <v>233</v>
      </c>
      <c r="B39" s="19">
        <v>1182</v>
      </c>
      <c r="C39" s="19">
        <v>29</v>
      </c>
      <c r="D39" s="20">
        <v>2.4500000000000001E-2</v>
      </c>
      <c r="E39" s="19">
        <v>27</v>
      </c>
    </row>
    <row r="40" spans="1:5" s="14" customFormat="1">
      <c r="A40" s="18" t="s">
        <v>234</v>
      </c>
      <c r="B40" s="19">
        <v>2065</v>
      </c>
      <c r="C40" s="19">
        <v>58</v>
      </c>
      <c r="D40" s="20">
        <v>2.81E-2</v>
      </c>
      <c r="E40" s="19">
        <v>46</v>
      </c>
    </row>
    <row r="41" spans="1:5" s="14" customFormat="1">
      <c r="A41" s="18" t="s">
        <v>235</v>
      </c>
      <c r="B41" s="19">
        <v>1966</v>
      </c>
      <c r="C41" s="19">
        <v>45</v>
      </c>
      <c r="D41" s="20">
        <v>2.29E-2</v>
      </c>
      <c r="E41" s="19">
        <v>35</v>
      </c>
    </row>
    <row r="42" spans="1:5" s="22" customFormat="1" ht="34.5" customHeight="1">
      <c r="A42" s="25" t="s">
        <v>259</v>
      </c>
      <c r="B42" s="23">
        <f>SUM(B36:B41)</f>
        <v>9285</v>
      </c>
      <c r="C42" s="23">
        <f>SUM(C36:C41)</f>
        <v>256</v>
      </c>
      <c r="D42" s="24">
        <f>C42/B42</f>
        <v>2.7571351642434034E-2</v>
      </c>
      <c r="E42" s="23">
        <f>SUM(E36:E41)</f>
        <v>213</v>
      </c>
    </row>
    <row r="43" spans="1:5" s="22" customFormat="1" ht="34.5" customHeight="1">
      <c r="A43" s="25" t="s">
        <v>261</v>
      </c>
      <c r="B43" s="23">
        <f>SUM(, B11, B14, B21, B28, B33, B35, B42)</f>
        <v>31688</v>
      </c>
      <c r="C43" s="23">
        <f>SUM(, C11, C14, C21, C28, C33, C35, C42)</f>
        <v>928</v>
      </c>
      <c r="D43" s="24">
        <f>C43/B43</f>
        <v>2.92855339560717E-2</v>
      </c>
      <c r="E43" s="23">
        <f>SUM(, E11, E14, E21, E28, E33, E35, E42)</f>
        <v>780</v>
      </c>
    </row>
    <row r="44" spans="1:5" s="22" customFormat="1">
      <c r="A44" s="23" t="s">
        <v>262</v>
      </c>
      <c r="B44" s="23">
        <f>SUM(, B43)</f>
        <v>31688</v>
      </c>
      <c r="C44" s="23">
        <f>SUM(, C43)</f>
        <v>928</v>
      </c>
      <c r="D44" s="24">
        <f>C44/B44</f>
        <v>2.92855339560717E-2</v>
      </c>
      <c r="E44" s="23">
        <f>SUM(, E43)</f>
        <v>780</v>
      </c>
    </row>
    <row r="45" spans="1:5" s="22" customFormat="1">
      <c r="A45" s="23" t="s">
        <v>989</v>
      </c>
      <c r="B45" s="23">
        <v>5962</v>
      </c>
      <c r="C45" s="23">
        <v>411</v>
      </c>
      <c r="D45" s="24">
        <v>6.8900000000000003E-2</v>
      </c>
      <c r="E45" s="23">
        <v>341</v>
      </c>
    </row>
    <row r="46" spans="1:5" s="22" customFormat="1">
      <c r="A46" s="34" t="s">
        <v>262</v>
      </c>
      <c r="B46" s="34">
        <f>SUM(B44:B45)</f>
        <v>37650</v>
      </c>
      <c r="C46" s="34">
        <f>SUM(C44:C45)</f>
        <v>1339</v>
      </c>
      <c r="D46" s="35">
        <f>AVERAGE(D44:D45)</f>
        <v>4.909276697803585E-2</v>
      </c>
      <c r="E46" s="34">
        <f>SUM(E44:E45)</f>
        <v>1121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9" manualBreakCount="9">
    <brk id="11" max="16383" man="1"/>
    <brk id="14" max="16383" man="1"/>
    <brk id="21" max="16383" man="1"/>
    <brk id="28" max="16383" man="1"/>
    <brk id="33" max="16383" man="1"/>
    <brk id="35" max="16383" man="1"/>
    <brk id="42" max="16383" man="1"/>
    <brk id="43" max="16383" man="1"/>
    <brk id="44" max="16383" man="1"/>
  </rowBreaks>
  <colBreaks count="1" manualBreakCount="1">
    <brk id="5"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438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0000FF"/>
  </sheetPr>
  <dimension ref="A1:S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441</v>
      </c>
      <c r="F4" s="56"/>
      <c r="G4" s="56"/>
      <c r="H4" s="56"/>
      <c r="I4" s="56"/>
      <c r="J4" s="56"/>
      <c r="K4" s="56"/>
      <c r="L4" s="56"/>
      <c r="M4" s="56"/>
      <c r="N4" s="56"/>
      <c r="O4" s="56"/>
      <c r="P4" s="56"/>
      <c r="Q4" s="56"/>
      <c r="R4" s="56"/>
      <c r="S4" s="56"/>
    </row>
    <row r="5" spans="1:19" ht="25.5" customHeight="1">
      <c r="E5" s="55" t="s">
        <v>441</v>
      </c>
      <c r="F5" s="55"/>
      <c r="G5" s="55"/>
      <c r="H5" s="55"/>
      <c r="I5" s="55"/>
      <c r="J5" s="55"/>
      <c r="K5" s="55"/>
      <c r="L5" s="55"/>
      <c r="M5" s="55"/>
      <c r="N5" s="55"/>
      <c r="O5" s="55"/>
      <c r="P5" s="55"/>
      <c r="Q5" s="55"/>
      <c r="R5" s="55"/>
      <c r="S5" s="55"/>
    </row>
    <row r="6" spans="1:19" s="12" customFormat="1" ht="150" customHeight="1">
      <c r="B6" s="13" t="s">
        <v>7</v>
      </c>
      <c r="C6" s="13" t="s">
        <v>8</v>
      </c>
      <c r="D6" s="13" t="s">
        <v>9</v>
      </c>
      <c r="E6" s="21" t="s">
        <v>442</v>
      </c>
      <c r="F6" s="21" t="s">
        <v>443</v>
      </c>
      <c r="G6" s="21" t="s">
        <v>444</v>
      </c>
    </row>
    <row r="7" spans="1:19">
      <c r="A7" s="15" t="s">
        <v>67</v>
      </c>
      <c r="B7" s="16">
        <v>0</v>
      </c>
      <c r="C7" s="16">
        <v>55</v>
      </c>
      <c r="D7" s="17">
        <v>0</v>
      </c>
      <c r="E7" s="16">
        <v>24</v>
      </c>
      <c r="F7" s="16">
        <v>21</v>
      </c>
      <c r="G7" s="16">
        <v>6</v>
      </c>
    </row>
    <row r="8" spans="1:19" s="14" customFormat="1">
      <c r="A8" s="18" t="s">
        <v>82</v>
      </c>
      <c r="B8" s="19">
        <v>0</v>
      </c>
      <c r="C8" s="19">
        <v>179</v>
      </c>
      <c r="D8" s="20">
        <v>0</v>
      </c>
      <c r="E8" s="19">
        <v>60</v>
      </c>
      <c r="F8" s="19">
        <v>67</v>
      </c>
      <c r="G8" s="19">
        <v>35</v>
      </c>
    </row>
    <row r="9" spans="1:19" s="14" customFormat="1">
      <c r="A9" s="18" t="s">
        <v>88</v>
      </c>
      <c r="B9" s="19">
        <v>0</v>
      </c>
      <c r="C9" s="19">
        <v>112</v>
      </c>
      <c r="D9" s="20">
        <v>0</v>
      </c>
      <c r="E9" s="19">
        <v>27</v>
      </c>
      <c r="F9" s="19">
        <v>48</v>
      </c>
      <c r="G9" s="19">
        <v>25</v>
      </c>
    </row>
    <row r="10" spans="1:19" s="14" customFormat="1">
      <c r="A10" s="18" t="s">
        <v>89</v>
      </c>
      <c r="B10" s="19">
        <v>0</v>
      </c>
      <c r="C10" s="19">
        <v>145</v>
      </c>
      <c r="D10" s="20">
        <v>0</v>
      </c>
      <c r="E10" s="19">
        <v>49</v>
      </c>
      <c r="F10" s="19">
        <v>50</v>
      </c>
      <c r="G10" s="19">
        <v>36</v>
      </c>
    </row>
    <row r="11" spans="1:19" s="14" customFormat="1">
      <c r="A11" s="18" t="s">
        <v>91</v>
      </c>
      <c r="B11" s="19">
        <v>0</v>
      </c>
      <c r="C11" s="19">
        <v>87</v>
      </c>
      <c r="D11" s="20">
        <v>0</v>
      </c>
      <c r="E11" s="19">
        <v>23</v>
      </c>
      <c r="F11" s="19">
        <v>40</v>
      </c>
      <c r="G11" s="19">
        <v>16</v>
      </c>
    </row>
    <row r="12" spans="1:19" s="14" customFormat="1">
      <c r="A12" s="18" t="s">
        <v>94</v>
      </c>
      <c r="B12" s="19">
        <v>0</v>
      </c>
      <c r="C12" s="19">
        <v>162</v>
      </c>
      <c r="D12" s="20">
        <v>0</v>
      </c>
      <c r="E12" s="19">
        <v>68</v>
      </c>
      <c r="F12" s="19">
        <v>49</v>
      </c>
      <c r="G12" s="19">
        <v>37</v>
      </c>
    </row>
    <row r="13" spans="1:19" s="14" customFormat="1">
      <c r="A13" s="18" t="s">
        <v>99</v>
      </c>
      <c r="B13" s="19">
        <v>0</v>
      </c>
      <c r="C13" s="19">
        <v>118</v>
      </c>
      <c r="D13" s="20">
        <v>0</v>
      </c>
      <c r="E13" s="19">
        <v>25</v>
      </c>
      <c r="F13" s="19">
        <v>45</v>
      </c>
      <c r="G13" s="19">
        <v>32</v>
      </c>
    </row>
    <row r="14" spans="1:19" s="22" customFormat="1" ht="34.5" customHeight="1">
      <c r="A14" s="25" t="s">
        <v>251</v>
      </c>
      <c r="B14" s="23">
        <f>SUM(B7:B13)</f>
        <v>0</v>
      </c>
      <c r="C14" s="23">
        <f>SUM(C7:C13)</f>
        <v>858</v>
      </c>
      <c r="D14" s="24">
        <v>0</v>
      </c>
      <c r="E14" s="23">
        <f>SUM(E7:E13)</f>
        <v>276</v>
      </c>
      <c r="F14" s="23">
        <f>SUM(F7:F13)</f>
        <v>320</v>
      </c>
      <c r="G14" s="23">
        <f>SUM(G7:G13)</f>
        <v>187</v>
      </c>
    </row>
    <row r="15" spans="1:19" s="22" customFormat="1" ht="34.5" customHeight="1">
      <c r="A15" s="25" t="s">
        <v>261</v>
      </c>
      <c r="B15" s="23">
        <f>SUM(, B14)</f>
        <v>0</v>
      </c>
      <c r="C15" s="23">
        <f>SUM(, C14)</f>
        <v>858</v>
      </c>
      <c r="D15" s="24">
        <v>0</v>
      </c>
      <c r="E15" s="23">
        <f t="shared" ref="E15:G16" si="0">SUM(, E14)</f>
        <v>276</v>
      </c>
      <c r="F15" s="23">
        <f t="shared" si="0"/>
        <v>320</v>
      </c>
      <c r="G15" s="23">
        <f t="shared" si="0"/>
        <v>187</v>
      </c>
    </row>
    <row r="16" spans="1:19" s="14" customFormat="1">
      <c r="A16" s="18" t="s">
        <v>262</v>
      </c>
      <c r="B16" s="18">
        <f>SUM(, B15)</f>
        <v>0</v>
      </c>
      <c r="C16" s="18">
        <f>SUM(, C15)</f>
        <v>858</v>
      </c>
      <c r="D16" s="26">
        <v>0</v>
      </c>
      <c r="E16" s="18">
        <f t="shared" si="0"/>
        <v>276</v>
      </c>
      <c r="F16" s="18">
        <f t="shared" si="0"/>
        <v>320</v>
      </c>
      <c r="G16" s="18">
        <f t="shared" si="0"/>
        <v>187</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3" manualBreakCount="3">
    <brk id="5" max="1048575" man="1"/>
    <brk id="6" max="1048575" man="1"/>
    <brk id="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441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0000"/>
  </sheetPr>
  <dimension ref="A1:Q8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445</v>
      </c>
      <c r="F4" s="56"/>
      <c r="G4" s="56"/>
      <c r="H4" s="56"/>
      <c r="I4" s="56"/>
      <c r="J4" s="56"/>
      <c r="K4" s="56"/>
      <c r="L4" s="56"/>
      <c r="M4" s="56"/>
      <c r="N4" s="56"/>
      <c r="O4" s="56"/>
      <c r="P4" s="56"/>
      <c r="Q4" s="56"/>
    </row>
    <row r="5" spans="1:17" ht="25.5" customHeight="1">
      <c r="E5" s="55" t="s">
        <v>445</v>
      </c>
      <c r="F5" s="55"/>
      <c r="G5" s="55"/>
      <c r="H5" s="55"/>
      <c r="I5" s="55"/>
      <c r="J5" s="55"/>
      <c r="K5" s="55"/>
      <c r="L5" s="55"/>
      <c r="M5" s="55"/>
      <c r="N5" s="55"/>
      <c r="O5" s="55"/>
      <c r="P5" s="55"/>
      <c r="Q5" s="55"/>
    </row>
    <row r="6" spans="1:17" s="12" customFormat="1" ht="150" customHeight="1">
      <c r="B6" s="13" t="s">
        <v>7</v>
      </c>
      <c r="C6" s="13" t="s">
        <v>8</v>
      </c>
      <c r="D6" s="13" t="s">
        <v>9</v>
      </c>
      <c r="E6" s="21" t="s">
        <v>446</v>
      </c>
    </row>
    <row r="7" spans="1:17">
      <c r="A7" s="15" t="s">
        <v>26</v>
      </c>
      <c r="B7" s="16">
        <v>0</v>
      </c>
      <c r="C7" s="16">
        <v>23</v>
      </c>
      <c r="D7" s="17">
        <v>0</v>
      </c>
      <c r="E7" s="16">
        <v>23</v>
      </c>
    </row>
    <row r="8" spans="1:17" s="14" customFormat="1">
      <c r="A8" s="18" t="s">
        <v>27</v>
      </c>
      <c r="B8" s="19">
        <v>0</v>
      </c>
      <c r="C8" s="19">
        <v>57</v>
      </c>
      <c r="D8" s="20">
        <v>0</v>
      </c>
      <c r="E8" s="19">
        <v>49</v>
      </c>
    </row>
    <row r="9" spans="1:17" s="14" customFormat="1">
      <c r="A9" s="18" t="s">
        <v>32</v>
      </c>
      <c r="B9" s="19">
        <v>0</v>
      </c>
      <c r="C9" s="19">
        <v>153</v>
      </c>
      <c r="D9" s="20">
        <v>0</v>
      </c>
      <c r="E9" s="19">
        <v>130</v>
      </c>
    </row>
    <row r="10" spans="1:17" s="22" customFormat="1" ht="34.5" customHeight="1">
      <c r="A10" s="25" t="s">
        <v>246</v>
      </c>
      <c r="B10" s="23">
        <f>SUM(B7:B9)</f>
        <v>0</v>
      </c>
      <c r="C10" s="23">
        <f>SUM(C7:C9)</f>
        <v>233</v>
      </c>
      <c r="D10" s="24">
        <v>0</v>
      </c>
      <c r="E10" s="23">
        <f>SUM(E7:E9)</f>
        <v>202</v>
      </c>
    </row>
    <row r="11" spans="1:17" s="14" customFormat="1">
      <c r="A11" s="18" t="s">
        <v>54</v>
      </c>
      <c r="B11" s="19">
        <v>0</v>
      </c>
      <c r="C11" s="19">
        <v>5</v>
      </c>
      <c r="D11" s="20">
        <v>0</v>
      </c>
      <c r="E11" s="19">
        <v>4</v>
      </c>
    </row>
    <row r="12" spans="1:17" s="22" customFormat="1" ht="34.5" customHeight="1">
      <c r="A12" s="25" t="s">
        <v>249</v>
      </c>
      <c r="B12" s="23">
        <f>SUM(B11:B11)</f>
        <v>0</v>
      </c>
      <c r="C12" s="23">
        <f>SUM(C11:C11)</f>
        <v>5</v>
      </c>
      <c r="D12" s="24">
        <v>0</v>
      </c>
      <c r="E12" s="23">
        <f>SUM(E11:E11)</f>
        <v>4</v>
      </c>
    </row>
    <row r="13" spans="1:17" s="14" customFormat="1">
      <c r="A13" s="18" t="s">
        <v>87</v>
      </c>
      <c r="B13" s="19">
        <v>0</v>
      </c>
      <c r="C13" s="19">
        <v>0</v>
      </c>
      <c r="D13" s="20">
        <v>0</v>
      </c>
      <c r="E13" s="19">
        <v>0</v>
      </c>
    </row>
    <row r="14" spans="1:17" s="22" customFormat="1" ht="34.5" customHeight="1">
      <c r="A14" s="25" t="s">
        <v>251</v>
      </c>
      <c r="B14" s="23">
        <f>SUM(B13:B13)</f>
        <v>0</v>
      </c>
      <c r="C14" s="23">
        <f>SUM(C13:C13)</f>
        <v>0</v>
      </c>
      <c r="D14" s="24">
        <v>0</v>
      </c>
      <c r="E14" s="23">
        <f>SUM(E13:E13)</f>
        <v>0</v>
      </c>
    </row>
    <row r="15" spans="1:17" s="14" customFormat="1">
      <c r="A15" s="18" t="s">
        <v>106</v>
      </c>
      <c r="B15" s="19">
        <v>0</v>
      </c>
      <c r="C15" s="19">
        <v>207</v>
      </c>
      <c r="D15" s="20">
        <v>0</v>
      </c>
      <c r="E15" s="19">
        <v>171</v>
      </c>
    </row>
    <row r="16" spans="1:17" s="14" customFormat="1">
      <c r="A16" s="18" t="s">
        <v>107</v>
      </c>
      <c r="B16" s="19">
        <v>0</v>
      </c>
      <c r="C16" s="19">
        <v>143</v>
      </c>
      <c r="D16" s="20">
        <v>0</v>
      </c>
      <c r="E16" s="19">
        <v>116</v>
      </c>
    </row>
    <row r="17" spans="1:5" s="14" customFormat="1">
      <c r="A17" s="18" t="s">
        <v>109</v>
      </c>
      <c r="B17" s="19">
        <v>0</v>
      </c>
      <c r="C17" s="19">
        <v>136</v>
      </c>
      <c r="D17" s="20">
        <v>0</v>
      </c>
      <c r="E17" s="19">
        <v>115</v>
      </c>
    </row>
    <row r="18" spans="1:5" s="14" customFormat="1">
      <c r="A18" s="18" t="s">
        <v>114</v>
      </c>
      <c r="B18" s="19">
        <v>0</v>
      </c>
      <c r="C18" s="19">
        <v>121</v>
      </c>
      <c r="D18" s="20">
        <v>0</v>
      </c>
      <c r="E18" s="19">
        <v>103</v>
      </c>
    </row>
    <row r="19" spans="1:5" s="14" customFormat="1">
      <c r="A19" s="18" t="s">
        <v>115</v>
      </c>
      <c r="B19" s="19">
        <v>0</v>
      </c>
      <c r="C19" s="19">
        <v>169</v>
      </c>
      <c r="D19" s="20">
        <v>0</v>
      </c>
      <c r="E19" s="19">
        <v>146</v>
      </c>
    </row>
    <row r="20" spans="1:5" s="14" customFormat="1">
      <c r="A20" s="18" t="s">
        <v>123</v>
      </c>
      <c r="B20" s="19">
        <v>0</v>
      </c>
      <c r="C20" s="19">
        <v>285</v>
      </c>
      <c r="D20" s="20">
        <v>0</v>
      </c>
      <c r="E20" s="19">
        <v>235</v>
      </c>
    </row>
    <row r="21" spans="1:5" s="14" customFormat="1">
      <c r="A21" s="18" t="s">
        <v>135</v>
      </c>
      <c r="B21" s="19">
        <v>0</v>
      </c>
      <c r="C21" s="19">
        <v>83</v>
      </c>
      <c r="D21" s="20">
        <v>0</v>
      </c>
      <c r="E21" s="19">
        <v>72</v>
      </c>
    </row>
    <row r="22" spans="1:5" s="14" customFormat="1">
      <c r="A22" s="18" t="s">
        <v>136</v>
      </c>
      <c r="B22" s="19">
        <v>0</v>
      </c>
      <c r="C22" s="19">
        <v>2</v>
      </c>
      <c r="D22" s="20">
        <v>0</v>
      </c>
      <c r="E22" s="19">
        <v>1</v>
      </c>
    </row>
    <row r="23" spans="1:5" s="14" customFormat="1">
      <c r="A23" s="18" t="s">
        <v>137</v>
      </c>
      <c r="B23" s="19">
        <v>0</v>
      </c>
      <c r="C23" s="19">
        <v>115</v>
      </c>
      <c r="D23" s="20">
        <v>0</v>
      </c>
      <c r="E23" s="19">
        <v>96</v>
      </c>
    </row>
    <row r="24" spans="1:5" s="14" customFormat="1">
      <c r="A24" s="18" t="s">
        <v>145</v>
      </c>
      <c r="B24" s="19">
        <v>0</v>
      </c>
      <c r="C24" s="19">
        <v>60</v>
      </c>
      <c r="D24" s="20">
        <v>0</v>
      </c>
      <c r="E24" s="19">
        <v>46</v>
      </c>
    </row>
    <row r="25" spans="1:5" s="14" customFormat="1">
      <c r="A25" s="18" t="s">
        <v>146</v>
      </c>
      <c r="B25" s="19">
        <v>0</v>
      </c>
      <c r="C25" s="19">
        <v>233</v>
      </c>
      <c r="D25" s="20">
        <v>0</v>
      </c>
      <c r="E25" s="19">
        <v>192</v>
      </c>
    </row>
    <row r="26" spans="1:5" s="14" customFormat="1">
      <c r="A26" s="18" t="s">
        <v>147</v>
      </c>
      <c r="B26" s="19">
        <v>0</v>
      </c>
      <c r="C26" s="19">
        <v>182</v>
      </c>
      <c r="D26" s="20">
        <v>0</v>
      </c>
      <c r="E26" s="19">
        <v>152</v>
      </c>
    </row>
    <row r="27" spans="1:5" s="14" customFormat="1">
      <c r="A27" s="18" t="s">
        <v>148</v>
      </c>
      <c r="B27" s="19">
        <v>0</v>
      </c>
      <c r="C27" s="19">
        <v>4</v>
      </c>
      <c r="D27" s="20">
        <v>0</v>
      </c>
      <c r="E27" s="19">
        <v>3</v>
      </c>
    </row>
    <row r="28" spans="1:5" s="14" customFormat="1">
      <c r="A28" s="18" t="s">
        <v>149</v>
      </c>
      <c r="B28" s="19">
        <v>0</v>
      </c>
      <c r="C28" s="19">
        <v>77</v>
      </c>
      <c r="D28" s="20">
        <v>0</v>
      </c>
      <c r="E28" s="19">
        <v>62</v>
      </c>
    </row>
    <row r="29" spans="1:5" s="14" customFormat="1">
      <c r="A29" s="18" t="s">
        <v>150</v>
      </c>
      <c r="B29" s="19">
        <v>0</v>
      </c>
      <c r="C29" s="19">
        <v>164</v>
      </c>
      <c r="D29" s="20">
        <v>0</v>
      </c>
      <c r="E29" s="19">
        <v>125</v>
      </c>
    </row>
    <row r="30" spans="1:5" s="14" customFormat="1">
      <c r="A30" s="18" t="s">
        <v>152</v>
      </c>
      <c r="B30" s="19">
        <v>0</v>
      </c>
      <c r="C30" s="19">
        <v>235</v>
      </c>
      <c r="D30" s="20">
        <v>0</v>
      </c>
      <c r="E30" s="19">
        <v>203</v>
      </c>
    </row>
    <row r="31" spans="1:5" s="14" customFormat="1">
      <c r="A31" s="18" t="s">
        <v>153</v>
      </c>
      <c r="B31" s="19">
        <v>0</v>
      </c>
      <c r="C31" s="19">
        <v>141</v>
      </c>
      <c r="D31" s="20">
        <v>0</v>
      </c>
      <c r="E31" s="19">
        <v>128</v>
      </c>
    </row>
    <row r="32" spans="1:5" s="14" customFormat="1">
      <c r="A32" s="18" t="s">
        <v>154</v>
      </c>
      <c r="B32" s="19">
        <v>0</v>
      </c>
      <c r="C32" s="19">
        <v>154</v>
      </c>
      <c r="D32" s="20">
        <v>0</v>
      </c>
      <c r="E32" s="19">
        <v>130</v>
      </c>
    </row>
    <row r="33" spans="1:5" s="14" customFormat="1">
      <c r="A33" s="18" t="s">
        <v>155</v>
      </c>
      <c r="B33" s="19">
        <v>0</v>
      </c>
      <c r="C33" s="19">
        <v>101</v>
      </c>
      <c r="D33" s="20">
        <v>0</v>
      </c>
      <c r="E33" s="19">
        <v>74</v>
      </c>
    </row>
    <row r="34" spans="1:5" s="14" customFormat="1">
      <c r="A34" s="18" t="s">
        <v>156</v>
      </c>
      <c r="B34" s="19">
        <v>0</v>
      </c>
      <c r="C34" s="19">
        <v>80</v>
      </c>
      <c r="D34" s="20">
        <v>0</v>
      </c>
      <c r="E34" s="19">
        <v>66</v>
      </c>
    </row>
    <row r="35" spans="1:5" s="14" customFormat="1">
      <c r="A35" s="18" t="s">
        <v>157</v>
      </c>
      <c r="B35" s="19">
        <v>0</v>
      </c>
      <c r="C35" s="19">
        <v>182</v>
      </c>
      <c r="D35" s="20">
        <v>0</v>
      </c>
      <c r="E35" s="19">
        <v>152</v>
      </c>
    </row>
    <row r="36" spans="1:5" s="14" customFormat="1">
      <c r="A36" s="18" t="s">
        <v>158</v>
      </c>
      <c r="B36" s="19">
        <v>0</v>
      </c>
      <c r="C36" s="19">
        <v>428</v>
      </c>
      <c r="D36" s="20">
        <v>0</v>
      </c>
      <c r="E36" s="19">
        <v>362</v>
      </c>
    </row>
    <row r="37" spans="1:5" s="22" customFormat="1" ht="34.5" customHeight="1">
      <c r="A37" s="25" t="s">
        <v>252</v>
      </c>
      <c r="B37" s="23">
        <f>SUM(B15:B36)</f>
        <v>0</v>
      </c>
      <c r="C37" s="23">
        <f>SUM(C15:C36)</f>
        <v>3302</v>
      </c>
      <c r="D37" s="24">
        <v>0</v>
      </c>
      <c r="E37" s="23">
        <f>SUM(E15:E36)</f>
        <v>2750</v>
      </c>
    </row>
    <row r="38" spans="1:5" s="14" customFormat="1">
      <c r="A38" s="18" t="s">
        <v>159</v>
      </c>
      <c r="B38" s="19">
        <v>0</v>
      </c>
      <c r="C38" s="19">
        <v>221</v>
      </c>
      <c r="D38" s="20">
        <v>0</v>
      </c>
      <c r="E38" s="19">
        <v>173</v>
      </c>
    </row>
    <row r="39" spans="1:5" s="14" customFormat="1">
      <c r="A39" s="18" t="s">
        <v>160</v>
      </c>
      <c r="B39" s="19">
        <v>0</v>
      </c>
      <c r="C39" s="19">
        <v>141</v>
      </c>
      <c r="D39" s="20">
        <v>0</v>
      </c>
      <c r="E39" s="19">
        <v>120</v>
      </c>
    </row>
    <row r="40" spans="1:5" s="14" customFormat="1">
      <c r="A40" s="18" t="s">
        <v>161</v>
      </c>
      <c r="B40" s="19">
        <v>0</v>
      </c>
      <c r="C40" s="19">
        <v>199</v>
      </c>
      <c r="D40" s="20">
        <v>0</v>
      </c>
      <c r="E40" s="19">
        <v>164</v>
      </c>
    </row>
    <row r="41" spans="1:5" s="14" customFormat="1">
      <c r="A41" s="18" t="s">
        <v>162</v>
      </c>
      <c r="B41" s="19">
        <v>0</v>
      </c>
      <c r="C41" s="19">
        <v>248</v>
      </c>
      <c r="D41" s="20">
        <v>0</v>
      </c>
      <c r="E41" s="19">
        <v>211</v>
      </c>
    </row>
    <row r="42" spans="1:5" s="14" customFormat="1">
      <c r="A42" s="18" t="s">
        <v>163</v>
      </c>
      <c r="B42" s="19">
        <v>0</v>
      </c>
      <c r="C42" s="19">
        <v>301</v>
      </c>
      <c r="D42" s="20">
        <v>0</v>
      </c>
      <c r="E42" s="19">
        <v>256</v>
      </c>
    </row>
    <row r="43" spans="1:5" s="14" customFormat="1">
      <c r="A43" s="18" t="s">
        <v>164</v>
      </c>
      <c r="B43" s="19">
        <v>0</v>
      </c>
      <c r="C43" s="19">
        <v>141</v>
      </c>
      <c r="D43" s="20">
        <v>0</v>
      </c>
      <c r="E43" s="19">
        <v>121</v>
      </c>
    </row>
    <row r="44" spans="1:5" s="14" customFormat="1">
      <c r="A44" s="18" t="s">
        <v>165</v>
      </c>
      <c r="B44" s="19">
        <v>0</v>
      </c>
      <c r="C44" s="19">
        <v>237</v>
      </c>
      <c r="D44" s="20">
        <v>0</v>
      </c>
      <c r="E44" s="19">
        <v>205</v>
      </c>
    </row>
    <row r="45" spans="1:5" s="14" customFormat="1">
      <c r="A45" s="18" t="s">
        <v>166</v>
      </c>
      <c r="B45" s="19">
        <v>0</v>
      </c>
      <c r="C45" s="19">
        <v>153</v>
      </c>
      <c r="D45" s="20">
        <v>0</v>
      </c>
      <c r="E45" s="19">
        <v>119</v>
      </c>
    </row>
    <row r="46" spans="1:5" s="14" customFormat="1">
      <c r="A46" s="18" t="s">
        <v>171</v>
      </c>
      <c r="B46" s="19">
        <v>0</v>
      </c>
      <c r="C46" s="19">
        <v>257</v>
      </c>
      <c r="D46" s="20">
        <v>0</v>
      </c>
      <c r="E46" s="19">
        <v>216</v>
      </c>
    </row>
    <row r="47" spans="1:5" s="14" customFormat="1">
      <c r="A47" s="18" t="s">
        <v>172</v>
      </c>
      <c r="B47" s="19">
        <v>0</v>
      </c>
      <c r="C47" s="19">
        <v>196</v>
      </c>
      <c r="D47" s="20">
        <v>0</v>
      </c>
      <c r="E47" s="19">
        <v>167</v>
      </c>
    </row>
    <row r="48" spans="1:5" s="14" customFormat="1">
      <c r="A48" s="18" t="s">
        <v>177</v>
      </c>
      <c r="B48" s="19">
        <v>0</v>
      </c>
      <c r="C48" s="19">
        <v>307</v>
      </c>
      <c r="D48" s="20">
        <v>0</v>
      </c>
      <c r="E48" s="19">
        <v>274</v>
      </c>
    </row>
    <row r="49" spans="1:5" s="22" customFormat="1" ht="34.5" customHeight="1">
      <c r="A49" s="25" t="s">
        <v>253</v>
      </c>
      <c r="B49" s="23">
        <f>SUM(B38:B48)</f>
        <v>0</v>
      </c>
      <c r="C49" s="23">
        <f>SUM(C38:C48)</f>
        <v>2401</v>
      </c>
      <c r="D49" s="24">
        <v>0</v>
      </c>
      <c r="E49" s="23">
        <f>SUM(E38:E48)</f>
        <v>2026</v>
      </c>
    </row>
    <row r="50" spans="1:5" s="14" customFormat="1">
      <c r="A50" s="18" t="s">
        <v>180</v>
      </c>
      <c r="B50" s="19">
        <v>0</v>
      </c>
      <c r="C50" s="19">
        <v>138</v>
      </c>
      <c r="D50" s="20">
        <v>0</v>
      </c>
      <c r="E50" s="19">
        <v>121</v>
      </c>
    </row>
    <row r="51" spans="1:5" s="14" customFormat="1">
      <c r="A51" s="18" t="s">
        <v>181</v>
      </c>
      <c r="B51" s="19">
        <v>0</v>
      </c>
      <c r="C51" s="19">
        <v>248</v>
      </c>
      <c r="D51" s="20">
        <v>0</v>
      </c>
      <c r="E51" s="19">
        <v>204</v>
      </c>
    </row>
    <row r="52" spans="1:5" s="14" customFormat="1">
      <c r="A52" s="18" t="s">
        <v>182</v>
      </c>
      <c r="B52" s="19">
        <v>0</v>
      </c>
      <c r="C52" s="19">
        <v>161</v>
      </c>
      <c r="D52" s="20">
        <v>0</v>
      </c>
      <c r="E52" s="19">
        <v>138</v>
      </c>
    </row>
    <row r="53" spans="1:5" s="22" customFormat="1" ht="34.5" customHeight="1">
      <c r="A53" s="25" t="s">
        <v>254</v>
      </c>
      <c r="B53" s="23">
        <f>SUM(B50:B52)</f>
        <v>0</v>
      </c>
      <c r="C53" s="23">
        <f>SUM(C50:C52)</f>
        <v>547</v>
      </c>
      <c r="D53" s="24">
        <v>0</v>
      </c>
      <c r="E53" s="23">
        <f>SUM(E50:E52)</f>
        <v>463</v>
      </c>
    </row>
    <row r="54" spans="1:5" s="14" customFormat="1">
      <c r="A54" s="18" t="s">
        <v>184</v>
      </c>
      <c r="B54" s="19">
        <v>0</v>
      </c>
      <c r="C54" s="19">
        <v>274</v>
      </c>
      <c r="D54" s="20">
        <v>0</v>
      </c>
      <c r="E54" s="19">
        <v>241</v>
      </c>
    </row>
    <row r="55" spans="1:5" s="14" customFormat="1">
      <c r="A55" s="18" t="s">
        <v>186</v>
      </c>
      <c r="B55" s="19">
        <v>0</v>
      </c>
      <c r="C55" s="19">
        <v>146</v>
      </c>
      <c r="D55" s="20">
        <v>0</v>
      </c>
      <c r="E55" s="19">
        <v>129</v>
      </c>
    </row>
    <row r="56" spans="1:5" s="22" customFormat="1" ht="34.5" customHeight="1">
      <c r="A56" s="25" t="s">
        <v>256</v>
      </c>
      <c r="B56" s="23">
        <f>SUM(B54:B55)</f>
        <v>0</v>
      </c>
      <c r="C56" s="23">
        <f>SUM(C54:C55)</f>
        <v>420</v>
      </c>
      <c r="D56" s="24">
        <v>0</v>
      </c>
      <c r="E56" s="23">
        <f>SUM(E54:E55)</f>
        <v>370</v>
      </c>
    </row>
    <row r="57" spans="1:5" s="14" customFormat="1">
      <c r="A57" s="18" t="s">
        <v>188</v>
      </c>
      <c r="B57" s="19">
        <v>0</v>
      </c>
      <c r="C57" s="19">
        <v>312</v>
      </c>
      <c r="D57" s="20">
        <v>0</v>
      </c>
      <c r="E57" s="19">
        <v>243</v>
      </c>
    </row>
    <row r="58" spans="1:5" s="14" customFormat="1">
      <c r="A58" s="18" t="s">
        <v>189</v>
      </c>
      <c r="B58" s="19">
        <v>0</v>
      </c>
      <c r="C58" s="19">
        <v>214</v>
      </c>
      <c r="D58" s="20">
        <v>0</v>
      </c>
      <c r="E58" s="19">
        <v>177</v>
      </c>
    </row>
    <row r="59" spans="1:5" s="14" customFormat="1">
      <c r="A59" s="18" t="s">
        <v>190</v>
      </c>
      <c r="B59" s="19">
        <v>0</v>
      </c>
      <c r="C59" s="19">
        <v>420</v>
      </c>
      <c r="D59" s="20">
        <v>0</v>
      </c>
      <c r="E59" s="19">
        <v>338</v>
      </c>
    </row>
    <row r="60" spans="1:5" s="14" customFormat="1">
      <c r="A60" s="18" t="s">
        <v>191</v>
      </c>
      <c r="B60" s="19">
        <v>0</v>
      </c>
      <c r="C60" s="19">
        <v>3</v>
      </c>
      <c r="D60" s="20">
        <v>0</v>
      </c>
      <c r="E60" s="19">
        <v>3</v>
      </c>
    </row>
    <row r="61" spans="1:5" s="14" customFormat="1">
      <c r="A61" s="18" t="s">
        <v>192</v>
      </c>
      <c r="B61" s="19">
        <v>0</v>
      </c>
      <c r="C61" s="19">
        <v>65</v>
      </c>
      <c r="D61" s="20">
        <v>0</v>
      </c>
      <c r="E61" s="19">
        <v>54</v>
      </c>
    </row>
    <row r="62" spans="1:5" s="14" customFormat="1">
      <c r="A62" s="18" t="s">
        <v>193</v>
      </c>
      <c r="B62" s="19">
        <v>0</v>
      </c>
      <c r="C62" s="19">
        <v>294</v>
      </c>
      <c r="D62" s="20">
        <v>0</v>
      </c>
      <c r="E62" s="19">
        <v>237</v>
      </c>
    </row>
    <row r="63" spans="1:5" s="14" customFormat="1">
      <c r="A63" s="18" t="s">
        <v>194</v>
      </c>
      <c r="B63" s="19">
        <v>0</v>
      </c>
      <c r="C63" s="19">
        <v>66</v>
      </c>
      <c r="D63" s="20">
        <v>0</v>
      </c>
      <c r="E63" s="19">
        <v>49</v>
      </c>
    </row>
    <row r="64" spans="1:5" s="14" customFormat="1">
      <c r="A64" s="18" t="s">
        <v>195</v>
      </c>
      <c r="B64" s="19">
        <v>0</v>
      </c>
      <c r="C64" s="19">
        <v>300</v>
      </c>
      <c r="D64" s="20">
        <v>0</v>
      </c>
      <c r="E64" s="19">
        <v>240</v>
      </c>
    </row>
    <row r="65" spans="1:5" s="22" customFormat="1" ht="34.5" customHeight="1">
      <c r="A65" s="25" t="s">
        <v>257</v>
      </c>
      <c r="B65" s="23">
        <f>SUM(B57:B64)</f>
        <v>0</v>
      </c>
      <c r="C65" s="23">
        <f>SUM(C57:C64)</f>
        <v>1674</v>
      </c>
      <c r="D65" s="24">
        <v>0</v>
      </c>
      <c r="E65" s="23">
        <f>SUM(E57:E64)</f>
        <v>1341</v>
      </c>
    </row>
    <row r="66" spans="1:5" s="14" customFormat="1">
      <c r="A66" s="18" t="s">
        <v>197</v>
      </c>
      <c r="B66" s="19">
        <v>0</v>
      </c>
      <c r="C66" s="19">
        <v>241</v>
      </c>
      <c r="D66" s="20">
        <v>0</v>
      </c>
      <c r="E66" s="19">
        <v>206</v>
      </c>
    </row>
    <row r="67" spans="1:5" s="14" customFormat="1">
      <c r="A67" s="18" t="s">
        <v>200</v>
      </c>
      <c r="B67" s="19">
        <v>0</v>
      </c>
      <c r="C67" s="19">
        <v>146</v>
      </c>
      <c r="D67" s="20">
        <v>0</v>
      </c>
      <c r="E67" s="19">
        <v>129</v>
      </c>
    </row>
    <row r="68" spans="1:5" s="14" customFormat="1">
      <c r="A68" s="18" t="s">
        <v>202</v>
      </c>
      <c r="B68" s="19">
        <v>0</v>
      </c>
      <c r="C68" s="19">
        <v>5</v>
      </c>
      <c r="D68" s="20">
        <v>0</v>
      </c>
      <c r="E68" s="19">
        <v>4</v>
      </c>
    </row>
    <row r="69" spans="1:5" s="14" customFormat="1">
      <c r="A69" s="18" t="s">
        <v>203</v>
      </c>
      <c r="B69" s="19">
        <v>0</v>
      </c>
      <c r="C69" s="19">
        <v>265</v>
      </c>
      <c r="D69" s="20">
        <v>0</v>
      </c>
      <c r="E69" s="19">
        <v>219</v>
      </c>
    </row>
    <row r="70" spans="1:5" s="14" customFormat="1">
      <c r="A70" s="18" t="s">
        <v>204</v>
      </c>
      <c r="B70" s="19">
        <v>0</v>
      </c>
      <c r="C70" s="19">
        <v>143</v>
      </c>
      <c r="D70" s="20">
        <v>0</v>
      </c>
      <c r="E70" s="19">
        <v>118</v>
      </c>
    </row>
    <row r="71" spans="1:5" s="14" customFormat="1">
      <c r="A71" s="18" t="s">
        <v>205</v>
      </c>
      <c r="B71" s="19">
        <v>0</v>
      </c>
      <c r="C71" s="19">
        <v>148</v>
      </c>
      <c r="D71" s="20">
        <v>0</v>
      </c>
      <c r="E71" s="19">
        <v>111</v>
      </c>
    </row>
    <row r="72" spans="1:5" s="14" customFormat="1">
      <c r="A72" s="18" t="s">
        <v>206</v>
      </c>
      <c r="B72" s="19">
        <v>0</v>
      </c>
      <c r="C72" s="19">
        <v>81</v>
      </c>
      <c r="D72" s="20">
        <v>0</v>
      </c>
      <c r="E72" s="19">
        <v>67</v>
      </c>
    </row>
    <row r="73" spans="1:5" s="14" customFormat="1">
      <c r="A73" s="18" t="s">
        <v>207</v>
      </c>
      <c r="B73" s="19">
        <v>0</v>
      </c>
      <c r="C73" s="19">
        <v>129</v>
      </c>
      <c r="D73" s="20">
        <v>0</v>
      </c>
      <c r="E73" s="19">
        <v>106</v>
      </c>
    </row>
    <row r="74" spans="1:5" s="14" customFormat="1">
      <c r="A74" s="18" t="s">
        <v>208</v>
      </c>
      <c r="B74" s="19">
        <v>0</v>
      </c>
      <c r="C74" s="19">
        <v>57</v>
      </c>
      <c r="D74" s="20">
        <v>0</v>
      </c>
      <c r="E74" s="19">
        <v>47</v>
      </c>
    </row>
    <row r="75" spans="1:5" s="14" customFormat="1">
      <c r="A75" s="18" t="s">
        <v>209</v>
      </c>
      <c r="B75" s="19">
        <v>0</v>
      </c>
      <c r="C75" s="19">
        <v>60</v>
      </c>
      <c r="D75" s="20">
        <v>0</v>
      </c>
      <c r="E75" s="19">
        <v>54</v>
      </c>
    </row>
    <row r="76" spans="1:5" s="14" customFormat="1">
      <c r="A76" s="18" t="s">
        <v>213</v>
      </c>
      <c r="B76" s="19">
        <v>0</v>
      </c>
      <c r="C76" s="19">
        <v>199</v>
      </c>
      <c r="D76" s="20">
        <v>0</v>
      </c>
      <c r="E76" s="19">
        <v>166</v>
      </c>
    </row>
    <row r="77" spans="1:5" s="14" customFormat="1">
      <c r="A77" s="18" t="s">
        <v>214</v>
      </c>
      <c r="B77" s="19">
        <v>0</v>
      </c>
      <c r="C77" s="19">
        <v>68</v>
      </c>
      <c r="D77" s="20">
        <v>0</v>
      </c>
      <c r="E77" s="19">
        <v>52</v>
      </c>
    </row>
    <row r="78" spans="1:5" s="14" customFormat="1">
      <c r="A78" s="18" t="s">
        <v>215</v>
      </c>
      <c r="B78" s="19">
        <v>0</v>
      </c>
      <c r="C78" s="19">
        <v>91</v>
      </c>
      <c r="D78" s="20">
        <v>0</v>
      </c>
      <c r="E78" s="19">
        <v>84</v>
      </c>
    </row>
    <row r="79" spans="1:5" s="14" customFormat="1">
      <c r="A79" s="18" t="s">
        <v>216</v>
      </c>
      <c r="B79" s="19">
        <v>0</v>
      </c>
      <c r="C79" s="19">
        <v>257</v>
      </c>
      <c r="D79" s="20">
        <v>0</v>
      </c>
      <c r="E79" s="19">
        <v>225</v>
      </c>
    </row>
    <row r="80" spans="1:5" s="14" customFormat="1">
      <c r="A80" s="18" t="s">
        <v>219</v>
      </c>
      <c r="B80" s="19">
        <v>0</v>
      </c>
      <c r="C80" s="19">
        <v>260</v>
      </c>
      <c r="D80" s="20">
        <v>0</v>
      </c>
      <c r="E80" s="19">
        <v>213</v>
      </c>
    </row>
    <row r="81" spans="1:5" s="14" customFormat="1">
      <c r="A81" s="18" t="s">
        <v>221</v>
      </c>
      <c r="B81" s="19">
        <v>0</v>
      </c>
      <c r="C81" s="19">
        <v>261</v>
      </c>
      <c r="D81" s="20">
        <v>0</v>
      </c>
      <c r="E81" s="19">
        <v>225</v>
      </c>
    </row>
    <row r="82" spans="1:5" s="14" customFormat="1">
      <c r="A82" s="18" t="s">
        <v>224</v>
      </c>
      <c r="B82" s="19">
        <v>0</v>
      </c>
      <c r="C82" s="19">
        <v>153</v>
      </c>
      <c r="D82" s="20">
        <v>0</v>
      </c>
      <c r="E82" s="19">
        <v>133</v>
      </c>
    </row>
    <row r="83" spans="1:5" s="14" customFormat="1">
      <c r="A83" s="18" t="s">
        <v>225</v>
      </c>
      <c r="B83" s="19">
        <v>0</v>
      </c>
      <c r="C83" s="19">
        <v>213</v>
      </c>
      <c r="D83" s="20">
        <v>0</v>
      </c>
      <c r="E83" s="19">
        <v>186</v>
      </c>
    </row>
    <row r="84" spans="1:5" s="14" customFormat="1">
      <c r="A84" s="18" t="s">
        <v>226</v>
      </c>
      <c r="B84" s="19">
        <v>0</v>
      </c>
      <c r="C84" s="19">
        <v>267</v>
      </c>
      <c r="D84" s="20">
        <v>0</v>
      </c>
      <c r="E84" s="19">
        <v>229</v>
      </c>
    </row>
    <row r="85" spans="1:5" s="14" customFormat="1">
      <c r="A85" s="18" t="s">
        <v>228</v>
      </c>
      <c r="B85" s="19">
        <v>0</v>
      </c>
      <c r="C85" s="19">
        <v>151</v>
      </c>
      <c r="D85" s="20">
        <v>0</v>
      </c>
      <c r="E85" s="19">
        <v>127</v>
      </c>
    </row>
    <row r="86" spans="1:5" s="22" customFormat="1" ht="34.5" customHeight="1">
      <c r="A86" s="25" t="s">
        <v>258</v>
      </c>
      <c r="B86" s="23">
        <f>SUM(B66:B85)</f>
        <v>0</v>
      </c>
      <c r="C86" s="23">
        <f>SUM(C66:C85)</f>
        <v>3195</v>
      </c>
      <c r="D86" s="24">
        <v>0</v>
      </c>
      <c r="E86" s="23">
        <f>SUM(E66:E85)</f>
        <v>2701</v>
      </c>
    </row>
    <row r="87" spans="1:5" s="22" customFormat="1" ht="34.5" customHeight="1">
      <c r="A87" s="25" t="s">
        <v>261</v>
      </c>
      <c r="B87" s="23">
        <f>SUM(, B10, B12, B14, B37, B49, B53, B56, B65, B86)</f>
        <v>0</v>
      </c>
      <c r="C87" s="23">
        <f>SUM(, C10, C12, C14, C37, C49, C53, C56, C65, C86)</f>
        <v>11777</v>
      </c>
      <c r="D87" s="24">
        <v>0</v>
      </c>
      <c r="E87" s="23">
        <f>SUM(, E10, E12, E14, E37, E49, E53, E56, E65, E86)</f>
        <v>9857</v>
      </c>
    </row>
    <row r="88" spans="1:5" s="14" customFormat="1">
      <c r="A88" s="18" t="s">
        <v>262</v>
      </c>
      <c r="B88" s="18">
        <f>SUM(, B87)</f>
        <v>0</v>
      </c>
      <c r="C88" s="18">
        <f>SUM(, C87)</f>
        <v>11777</v>
      </c>
      <c r="D88" s="26">
        <v>0</v>
      </c>
      <c r="E88" s="18">
        <f>SUM(, E87)</f>
        <v>9857</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1" manualBreakCount="11">
    <brk id="10" max="16383" man="1"/>
    <brk id="12" max="16383" man="1"/>
    <brk id="14" max="16383" man="1"/>
    <brk id="37" max="16383" man="1"/>
    <brk id="49" max="16383" man="1"/>
    <brk id="53" max="16383" man="1"/>
    <brk id="56" max="16383" man="1"/>
    <brk id="65" max="16383" man="1"/>
    <brk id="86" max="16383" man="1"/>
    <brk id="87" max="16383" man="1"/>
    <brk id="88" max="16383" man="1"/>
  </rowBreaks>
  <colBreaks count="1" manualBreakCount="1">
    <brk id="5"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445</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FF00"/>
  </sheetPr>
  <dimension ref="A1:Q3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447</v>
      </c>
      <c r="F4" s="56"/>
      <c r="G4" s="56"/>
      <c r="H4" s="56"/>
      <c r="I4" s="56"/>
      <c r="J4" s="56"/>
      <c r="K4" s="56"/>
      <c r="L4" s="56"/>
      <c r="M4" s="56"/>
      <c r="N4" s="56"/>
      <c r="O4" s="56"/>
      <c r="P4" s="56"/>
      <c r="Q4" s="56"/>
    </row>
    <row r="5" spans="1:17" ht="25.5" customHeight="1">
      <c r="E5" s="55" t="s">
        <v>447</v>
      </c>
      <c r="F5" s="55"/>
      <c r="G5" s="55"/>
      <c r="H5" s="55"/>
      <c r="I5" s="55"/>
      <c r="J5" s="55"/>
      <c r="K5" s="55"/>
      <c r="L5" s="55"/>
      <c r="M5" s="55"/>
      <c r="N5" s="55"/>
      <c r="O5" s="55"/>
      <c r="P5" s="55"/>
      <c r="Q5" s="55"/>
    </row>
    <row r="6" spans="1:17" s="12" customFormat="1" ht="150" customHeight="1">
      <c r="B6" s="13" t="s">
        <v>7</v>
      </c>
      <c r="C6" s="13" t="s">
        <v>8</v>
      </c>
      <c r="D6" s="13" t="s">
        <v>9</v>
      </c>
      <c r="E6" s="21" t="s">
        <v>448</v>
      </c>
    </row>
    <row r="7" spans="1:17">
      <c r="A7" s="15" t="s">
        <v>65</v>
      </c>
      <c r="B7" s="16">
        <v>0</v>
      </c>
      <c r="C7" s="16">
        <v>212</v>
      </c>
      <c r="D7" s="17">
        <v>0</v>
      </c>
      <c r="E7" s="16">
        <v>171</v>
      </c>
    </row>
    <row r="8" spans="1:17" s="14" customFormat="1">
      <c r="A8" s="18" t="s">
        <v>66</v>
      </c>
      <c r="B8" s="19">
        <v>0</v>
      </c>
      <c r="C8" s="19">
        <v>108</v>
      </c>
      <c r="D8" s="20">
        <v>0</v>
      </c>
      <c r="E8" s="19">
        <v>77</v>
      </c>
    </row>
    <row r="9" spans="1:17" s="14" customFormat="1">
      <c r="A9" s="18" t="s">
        <v>67</v>
      </c>
      <c r="B9" s="19">
        <v>0</v>
      </c>
      <c r="C9" s="19">
        <v>12</v>
      </c>
      <c r="D9" s="20">
        <v>0</v>
      </c>
      <c r="E9" s="19">
        <v>12</v>
      </c>
    </row>
    <row r="10" spans="1:17" s="14" customFormat="1">
      <c r="A10" s="18" t="s">
        <v>68</v>
      </c>
      <c r="B10" s="19">
        <v>0</v>
      </c>
      <c r="C10" s="19">
        <v>167</v>
      </c>
      <c r="D10" s="20">
        <v>0</v>
      </c>
      <c r="E10" s="19">
        <v>131</v>
      </c>
    </row>
    <row r="11" spans="1:17" s="14" customFormat="1">
      <c r="A11" s="18" t="s">
        <v>75</v>
      </c>
      <c r="B11" s="19">
        <v>0</v>
      </c>
      <c r="C11" s="19">
        <v>170</v>
      </c>
      <c r="D11" s="20">
        <v>0</v>
      </c>
      <c r="E11" s="19">
        <v>116</v>
      </c>
    </row>
    <row r="12" spans="1:17" s="14" customFormat="1">
      <c r="A12" s="18" t="s">
        <v>80</v>
      </c>
      <c r="B12" s="19">
        <v>0</v>
      </c>
      <c r="C12" s="19">
        <v>135</v>
      </c>
      <c r="D12" s="20">
        <v>0</v>
      </c>
      <c r="E12" s="19">
        <v>93</v>
      </c>
    </row>
    <row r="13" spans="1:17" s="14" customFormat="1">
      <c r="A13" s="18" t="s">
        <v>82</v>
      </c>
      <c r="B13" s="19">
        <v>0</v>
      </c>
      <c r="C13" s="19">
        <v>48</v>
      </c>
      <c r="D13" s="20">
        <v>0</v>
      </c>
      <c r="E13" s="19">
        <v>37</v>
      </c>
    </row>
    <row r="14" spans="1:17" s="14" customFormat="1">
      <c r="A14" s="18" t="s">
        <v>84</v>
      </c>
      <c r="B14" s="19">
        <v>0</v>
      </c>
      <c r="C14" s="19">
        <v>236</v>
      </c>
      <c r="D14" s="20">
        <v>0</v>
      </c>
      <c r="E14" s="19">
        <v>185</v>
      </c>
    </row>
    <row r="15" spans="1:17" s="14" customFormat="1">
      <c r="A15" s="18" t="s">
        <v>86</v>
      </c>
      <c r="B15" s="19">
        <v>0</v>
      </c>
      <c r="C15" s="19">
        <v>180</v>
      </c>
      <c r="D15" s="20">
        <v>0</v>
      </c>
      <c r="E15" s="19">
        <v>140</v>
      </c>
    </row>
    <row r="16" spans="1:17" s="14" customFormat="1">
      <c r="A16" s="18" t="s">
        <v>87</v>
      </c>
      <c r="B16" s="19">
        <v>0</v>
      </c>
      <c r="C16" s="19">
        <v>99</v>
      </c>
      <c r="D16" s="20">
        <v>0</v>
      </c>
      <c r="E16" s="19">
        <v>77</v>
      </c>
    </row>
    <row r="17" spans="1:5" s="14" customFormat="1">
      <c r="A17" s="18" t="s">
        <v>90</v>
      </c>
      <c r="B17" s="19">
        <v>0</v>
      </c>
      <c r="C17" s="19">
        <v>120</v>
      </c>
      <c r="D17" s="20">
        <v>0</v>
      </c>
      <c r="E17" s="19">
        <v>86</v>
      </c>
    </row>
    <row r="18" spans="1:5" s="14" customFormat="1">
      <c r="A18" s="18" t="s">
        <v>91</v>
      </c>
      <c r="B18" s="19">
        <v>0</v>
      </c>
      <c r="C18" s="19">
        <v>5</v>
      </c>
      <c r="D18" s="20">
        <v>0</v>
      </c>
      <c r="E18" s="19">
        <v>3</v>
      </c>
    </row>
    <row r="19" spans="1:5" s="14" customFormat="1">
      <c r="A19" s="18" t="s">
        <v>92</v>
      </c>
      <c r="B19" s="19">
        <v>0</v>
      </c>
      <c r="C19" s="19">
        <v>276</v>
      </c>
      <c r="D19" s="20">
        <v>0</v>
      </c>
      <c r="E19" s="19">
        <v>213</v>
      </c>
    </row>
    <row r="20" spans="1:5" s="14" customFormat="1">
      <c r="A20" s="18" t="s">
        <v>93</v>
      </c>
      <c r="B20" s="19">
        <v>0</v>
      </c>
      <c r="C20" s="19">
        <v>136</v>
      </c>
      <c r="D20" s="20">
        <v>0</v>
      </c>
      <c r="E20" s="19">
        <v>112</v>
      </c>
    </row>
    <row r="21" spans="1:5" s="14" customFormat="1">
      <c r="A21" s="18" t="s">
        <v>95</v>
      </c>
      <c r="B21" s="19">
        <v>0</v>
      </c>
      <c r="C21" s="19">
        <v>114</v>
      </c>
      <c r="D21" s="20">
        <v>0</v>
      </c>
      <c r="E21" s="19">
        <v>88</v>
      </c>
    </row>
    <row r="22" spans="1:5" s="14" customFormat="1">
      <c r="A22" s="18" t="s">
        <v>96</v>
      </c>
      <c r="B22" s="19">
        <v>0</v>
      </c>
      <c r="C22" s="19">
        <v>136</v>
      </c>
      <c r="D22" s="20">
        <v>0</v>
      </c>
      <c r="E22" s="19">
        <v>122</v>
      </c>
    </row>
    <row r="23" spans="1:5" s="14" customFormat="1">
      <c r="A23" s="18" t="s">
        <v>97</v>
      </c>
      <c r="B23" s="19">
        <v>0</v>
      </c>
      <c r="C23" s="19">
        <v>133</v>
      </c>
      <c r="D23" s="20">
        <v>0</v>
      </c>
      <c r="E23" s="19">
        <v>109</v>
      </c>
    </row>
    <row r="24" spans="1:5" s="14" customFormat="1">
      <c r="A24" s="18" t="s">
        <v>98</v>
      </c>
      <c r="B24" s="19">
        <v>0</v>
      </c>
      <c r="C24" s="19">
        <v>98</v>
      </c>
      <c r="D24" s="20">
        <v>0</v>
      </c>
      <c r="E24" s="19">
        <v>75</v>
      </c>
    </row>
    <row r="25" spans="1:5" s="22" customFormat="1" ht="34.5" customHeight="1">
      <c r="A25" s="25" t="s">
        <v>251</v>
      </c>
      <c r="B25" s="23">
        <f>SUM(B7:B24)</f>
        <v>0</v>
      </c>
      <c r="C25" s="23">
        <f>SUM(C7:C24)</f>
        <v>2385</v>
      </c>
      <c r="D25" s="24">
        <v>0</v>
      </c>
      <c r="E25" s="23">
        <f>SUM(E7:E24)</f>
        <v>1847</v>
      </c>
    </row>
    <row r="26" spans="1:5" s="14" customFormat="1">
      <c r="A26" s="18" t="s">
        <v>111</v>
      </c>
      <c r="B26" s="19">
        <v>0</v>
      </c>
      <c r="C26" s="19">
        <v>8</v>
      </c>
      <c r="D26" s="20">
        <v>0</v>
      </c>
      <c r="E26" s="19">
        <v>6</v>
      </c>
    </row>
    <row r="27" spans="1:5" s="14" customFormat="1">
      <c r="A27" s="18" t="s">
        <v>119</v>
      </c>
      <c r="B27" s="19">
        <v>0</v>
      </c>
      <c r="C27" s="19">
        <v>49</v>
      </c>
      <c r="D27" s="20">
        <v>0</v>
      </c>
      <c r="E27" s="19">
        <v>40</v>
      </c>
    </row>
    <row r="28" spans="1:5" s="14" customFormat="1">
      <c r="A28" s="18" t="s">
        <v>129</v>
      </c>
      <c r="B28" s="19">
        <v>0</v>
      </c>
      <c r="C28" s="19">
        <v>64</v>
      </c>
      <c r="D28" s="20">
        <v>0</v>
      </c>
      <c r="E28" s="19">
        <v>57</v>
      </c>
    </row>
    <row r="29" spans="1:5" s="14" customFormat="1">
      <c r="A29" s="18" t="s">
        <v>140</v>
      </c>
      <c r="B29" s="19">
        <v>0</v>
      </c>
      <c r="C29" s="19">
        <v>118</v>
      </c>
      <c r="D29" s="20">
        <v>0</v>
      </c>
      <c r="E29" s="19">
        <v>90</v>
      </c>
    </row>
    <row r="30" spans="1:5" s="22" customFormat="1" ht="34.5" customHeight="1">
      <c r="A30" s="25" t="s">
        <v>252</v>
      </c>
      <c r="B30" s="23">
        <f>SUM(B26:B29)</f>
        <v>0</v>
      </c>
      <c r="C30" s="23">
        <f>SUM(C26:C29)</f>
        <v>239</v>
      </c>
      <c r="D30" s="24">
        <v>0</v>
      </c>
      <c r="E30" s="23">
        <f>SUM(E26:E29)</f>
        <v>193</v>
      </c>
    </row>
    <row r="31" spans="1:5" s="14" customFormat="1">
      <c r="A31" s="18" t="s">
        <v>187</v>
      </c>
      <c r="B31" s="19">
        <v>0</v>
      </c>
      <c r="C31" s="19">
        <v>265</v>
      </c>
      <c r="D31" s="20">
        <v>0</v>
      </c>
      <c r="E31" s="19">
        <v>216</v>
      </c>
    </row>
    <row r="32" spans="1:5" s="14" customFormat="1">
      <c r="A32" s="18" t="s">
        <v>191</v>
      </c>
      <c r="B32" s="19">
        <v>0</v>
      </c>
      <c r="C32" s="19">
        <v>170</v>
      </c>
      <c r="D32" s="20">
        <v>0</v>
      </c>
      <c r="E32" s="19">
        <v>130</v>
      </c>
    </row>
    <row r="33" spans="1:5" s="14" customFormat="1">
      <c r="A33" s="18" t="s">
        <v>192</v>
      </c>
      <c r="B33" s="19">
        <v>0</v>
      </c>
      <c r="C33" s="19">
        <v>57</v>
      </c>
      <c r="D33" s="20">
        <v>0</v>
      </c>
      <c r="E33" s="19">
        <v>47</v>
      </c>
    </row>
    <row r="34" spans="1:5" s="22" customFormat="1" ht="34.5" customHeight="1">
      <c r="A34" s="25" t="s">
        <v>257</v>
      </c>
      <c r="B34" s="23">
        <f>SUM(B31:B33)</f>
        <v>0</v>
      </c>
      <c r="C34" s="23">
        <f>SUM(C31:C33)</f>
        <v>492</v>
      </c>
      <c r="D34" s="24">
        <v>0</v>
      </c>
      <c r="E34" s="23">
        <f>SUM(E31:E33)</f>
        <v>393</v>
      </c>
    </row>
    <row r="35" spans="1:5" s="22" customFormat="1" ht="34.5" customHeight="1">
      <c r="A35" s="25" t="s">
        <v>261</v>
      </c>
      <c r="B35" s="23">
        <f>SUM(, B25, B30, B34)</f>
        <v>0</v>
      </c>
      <c r="C35" s="23">
        <f>SUM(, C25, C30, C34)</f>
        <v>3116</v>
      </c>
      <c r="D35" s="24">
        <v>0</v>
      </c>
      <c r="E35" s="23">
        <f>SUM(, E25, E30, E34)</f>
        <v>2433</v>
      </c>
    </row>
    <row r="36" spans="1:5" s="14" customFormat="1">
      <c r="A36" s="18" t="s">
        <v>262</v>
      </c>
      <c r="B36" s="18">
        <f>SUM(, B35)</f>
        <v>0</v>
      </c>
      <c r="C36" s="18">
        <f>SUM(, C35)</f>
        <v>3116</v>
      </c>
      <c r="D36" s="26">
        <v>0</v>
      </c>
      <c r="E36" s="18">
        <f>SUM(, E35)</f>
        <v>2433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5" manualBreakCount="5">
    <brk id="25" max="16383" man="1"/>
    <brk id="30" max="16383" man="1"/>
    <brk id="34" max="16383" man="1"/>
    <brk id="35" max="16383" man="1"/>
    <brk id="36" max="16383" man="1"/>
  </rowBreaks>
  <colBreaks count="1" manualBreakCount="1">
    <brk id="5"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447</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0000FF"/>
  </sheetPr>
  <dimension ref="A1:Q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449</v>
      </c>
      <c r="F4" s="56"/>
      <c r="G4" s="56"/>
      <c r="H4" s="56"/>
      <c r="I4" s="56"/>
      <c r="J4" s="56"/>
      <c r="K4" s="56"/>
      <c r="L4" s="56"/>
      <c r="M4" s="56"/>
      <c r="N4" s="56"/>
      <c r="O4" s="56"/>
      <c r="P4" s="56"/>
      <c r="Q4" s="56"/>
    </row>
    <row r="5" spans="1:17" ht="25.5" customHeight="1">
      <c r="E5" s="55" t="s">
        <v>449</v>
      </c>
      <c r="F5" s="55"/>
      <c r="G5" s="55"/>
      <c r="H5" s="55"/>
      <c r="I5" s="55"/>
      <c r="J5" s="55"/>
      <c r="K5" s="55"/>
      <c r="L5" s="55"/>
      <c r="M5" s="55"/>
      <c r="N5" s="55"/>
      <c r="O5" s="55"/>
      <c r="P5" s="55"/>
      <c r="Q5" s="55"/>
    </row>
    <row r="6" spans="1:17" s="12" customFormat="1" ht="150" customHeight="1">
      <c r="B6" s="13" t="s">
        <v>7</v>
      </c>
      <c r="C6" s="13" t="s">
        <v>8</v>
      </c>
      <c r="D6" s="13" t="s">
        <v>9</v>
      </c>
      <c r="E6" s="21" t="s">
        <v>450</v>
      </c>
    </row>
    <row r="7" spans="1:17">
      <c r="A7" s="15" t="s">
        <v>52</v>
      </c>
      <c r="B7" s="16">
        <v>0</v>
      </c>
      <c r="C7" s="16">
        <v>166</v>
      </c>
      <c r="D7" s="17">
        <v>0</v>
      </c>
      <c r="E7" s="16">
        <v>134</v>
      </c>
    </row>
    <row r="8" spans="1:17" s="14" customFormat="1">
      <c r="A8" s="18" t="s">
        <v>53</v>
      </c>
      <c r="B8" s="19">
        <v>0</v>
      </c>
      <c r="C8" s="19">
        <v>171</v>
      </c>
      <c r="D8" s="20">
        <v>0</v>
      </c>
      <c r="E8" s="19">
        <v>145</v>
      </c>
    </row>
    <row r="9" spans="1:17" s="22" customFormat="1" ht="34.5" customHeight="1">
      <c r="A9" s="25" t="s">
        <v>248</v>
      </c>
      <c r="B9" s="23">
        <f>SUM(B7:B8)</f>
        <v>0</v>
      </c>
      <c r="C9" s="23">
        <f>SUM(C7:C8)</f>
        <v>337</v>
      </c>
      <c r="D9" s="24">
        <v>0</v>
      </c>
      <c r="E9" s="23">
        <f>SUM(E7:E8)</f>
        <v>279</v>
      </c>
    </row>
    <row r="10" spans="1:17" s="14" customFormat="1">
      <c r="A10" s="18" t="s">
        <v>54</v>
      </c>
      <c r="B10" s="19">
        <v>0</v>
      </c>
      <c r="C10" s="19">
        <v>277</v>
      </c>
      <c r="D10" s="20">
        <v>0</v>
      </c>
      <c r="E10" s="19">
        <v>213</v>
      </c>
    </row>
    <row r="11" spans="1:17" s="22" customFormat="1" ht="34.5" customHeight="1">
      <c r="A11" s="25" t="s">
        <v>249</v>
      </c>
      <c r="B11" s="23">
        <f>SUM(B10:B10)</f>
        <v>0</v>
      </c>
      <c r="C11" s="23">
        <f>SUM(C10:C10)</f>
        <v>277</v>
      </c>
      <c r="D11" s="24">
        <v>0</v>
      </c>
      <c r="E11" s="23">
        <f>SUM(E10:E10)</f>
        <v>213</v>
      </c>
    </row>
    <row r="12" spans="1:17" s="14" customFormat="1">
      <c r="A12" s="18" t="s">
        <v>56</v>
      </c>
      <c r="B12" s="19">
        <v>0</v>
      </c>
      <c r="C12" s="19">
        <v>246</v>
      </c>
      <c r="D12" s="20">
        <v>0</v>
      </c>
      <c r="E12" s="19">
        <v>189</v>
      </c>
    </row>
    <row r="13" spans="1:17" s="14" customFormat="1">
      <c r="A13" s="18" t="s">
        <v>58</v>
      </c>
      <c r="B13" s="19">
        <v>0</v>
      </c>
      <c r="C13" s="19">
        <v>181</v>
      </c>
      <c r="D13" s="20">
        <v>0</v>
      </c>
      <c r="E13" s="19">
        <v>148</v>
      </c>
    </row>
    <row r="14" spans="1:17" s="14" customFormat="1">
      <c r="A14" s="18" t="s">
        <v>59</v>
      </c>
      <c r="B14" s="19">
        <v>0</v>
      </c>
      <c r="C14" s="19">
        <v>240</v>
      </c>
      <c r="D14" s="20">
        <v>0</v>
      </c>
      <c r="E14" s="19">
        <v>207</v>
      </c>
    </row>
    <row r="15" spans="1:17" s="14" customFormat="1">
      <c r="A15" s="18" t="s">
        <v>60</v>
      </c>
      <c r="B15" s="19">
        <v>0</v>
      </c>
      <c r="C15" s="19">
        <v>198</v>
      </c>
      <c r="D15" s="20">
        <v>0</v>
      </c>
      <c r="E15" s="19">
        <v>167</v>
      </c>
    </row>
    <row r="16" spans="1:17" s="14" customFormat="1">
      <c r="A16" s="18" t="s">
        <v>61</v>
      </c>
      <c r="B16" s="19">
        <v>0</v>
      </c>
      <c r="C16" s="19">
        <v>30</v>
      </c>
      <c r="D16" s="20">
        <v>0</v>
      </c>
      <c r="E16" s="19">
        <v>25</v>
      </c>
    </row>
    <row r="17" spans="1:5" s="14" customFormat="1">
      <c r="A17" s="18" t="s">
        <v>63</v>
      </c>
      <c r="B17" s="19">
        <v>0</v>
      </c>
      <c r="C17" s="19">
        <v>193</v>
      </c>
      <c r="D17" s="20">
        <v>0</v>
      </c>
      <c r="E17" s="19">
        <v>146</v>
      </c>
    </row>
    <row r="18" spans="1:5" s="14" customFormat="1">
      <c r="A18" s="18" t="s">
        <v>64</v>
      </c>
      <c r="B18" s="19">
        <v>0</v>
      </c>
      <c r="C18" s="19">
        <v>222</v>
      </c>
      <c r="D18" s="20">
        <v>0</v>
      </c>
      <c r="E18" s="19">
        <v>181</v>
      </c>
    </row>
    <row r="19" spans="1:5" s="22" customFormat="1" ht="34.5" customHeight="1">
      <c r="A19" s="25" t="s">
        <v>250</v>
      </c>
      <c r="B19" s="23">
        <f>SUM(B12:B18)</f>
        <v>0</v>
      </c>
      <c r="C19" s="23">
        <f>SUM(C12:C18)</f>
        <v>1310</v>
      </c>
      <c r="D19" s="24">
        <v>0</v>
      </c>
      <c r="E19" s="23">
        <f>SUM(E12:E18)</f>
        <v>1063</v>
      </c>
    </row>
    <row r="20" spans="1:5" s="14" customFormat="1">
      <c r="A20" s="18" t="s">
        <v>180</v>
      </c>
      <c r="B20" s="19">
        <v>0</v>
      </c>
      <c r="C20" s="19">
        <v>65</v>
      </c>
      <c r="D20" s="20">
        <v>0</v>
      </c>
      <c r="E20" s="19">
        <v>53</v>
      </c>
    </row>
    <row r="21" spans="1:5" s="22" customFormat="1" ht="34.5" customHeight="1">
      <c r="A21" s="25" t="s">
        <v>254</v>
      </c>
      <c r="B21" s="23">
        <f>SUM(B20:B20)</f>
        <v>0</v>
      </c>
      <c r="C21" s="23">
        <f>SUM(C20:C20)</f>
        <v>65</v>
      </c>
      <c r="D21" s="24">
        <v>0</v>
      </c>
      <c r="E21" s="23">
        <f>SUM(E20:E20)</f>
        <v>53</v>
      </c>
    </row>
    <row r="22" spans="1:5" s="14" customFormat="1">
      <c r="A22" s="18" t="s">
        <v>183</v>
      </c>
      <c r="B22" s="19">
        <v>0</v>
      </c>
      <c r="C22" s="19">
        <v>248</v>
      </c>
      <c r="D22" s="20">
        <v>0</v>
      </c>
      <c r="E22" s="19">
        <v>209</v>
      </c>
    </row>
    <row r="23" spans="1:5" s="22" customFormat="1" ht="34.5" customHeight="1">
      <c r="A23" s="25" t="s">
        <v>255</v>
      </c>
      <c r="B23" s="23">
        <f>SUM(B22:B22)</f>
        <v>0</v>
      </c>
      <c r="C23" s="23">
        <f>SUM(C22:C22)</f>
        <v>248</v>
      </c>
      <c r="D23" s="24">
        <v>0</v>
      </c>
      <c r="E23" s="23">
        <f>SUM(E22:E22)</f>
        <v>209</v>
      </c>
    </row>
    <row r="24" spans="1:5" s="14" customFormat="1">
      <c r="A24" s="18" t="s">
        <v>185</v>
      </c>
      <c r="B24" s="19">
        <v>0</v>
      </c>
      <c r="C24" s="19">
        <v>346</v>
      </c>
      <c r="D24" s="20">
        <v>0</v>
      </c>
      <c r="E24" s="19">
        <v>274</v>
      </c>
    </row>
    <row r="25" spans="1:5" s="14" customFormat="1">
      <c r="A25" s="18" t="s">
        <v>186</v>
      </c>
      <c r="B25" s="19">
        <v>0</v>
      </c>
      <c r="C25" s="19">
        <v>20</v>
      </c>
      <c r="D25" s="20">
        <v>0</v>
      </c>
      <c r="E25" s="19">
        <v>16</v>
      </c>
    </row>
    <row r="26" spans="1:5" s="22" customFormat="1" ht="34.5" customHeight="1">
      <c r="A26" s="25" t="s">
        <v>256</v>
      </c>
      <c r="B26" s="23">
        <f>SUM(B24:B25)</f>
        <v>0</v>
      </c>
      <c r="C26" s="23">
        <f>SUM(C24:C25)</f>
        <v>366</v>
      </c>
      <c r="D26" s="24">
        <v>0</v>
      </c>
      <c r="E26" s="23">
        <f>SUM(E24:E25)</f>
        <v>290</v>
      </c>
    </row>
    <row r="27" spans="1:5" s="14" customFormat="1">
      <c r="A27" s="18" t="s">
        <v>236</v>
      </c>
      <c r="B27" s="19">
        <v>0</v>
      </c>
      <c r="C27" s="19">
        <v>86</v>
      </c>
      <c r="D27" s="20">
        <v>0</v>
      </c>
      <c r="E27" s="19">
        <v>75</v>
      </c>
    </row>
    <row r="28" spans="1:5" s="14" customFormat="1">
      <c r="A28" s="18" t="s">
        <v>237</v>
      </c>
      <c r="B28" s="19">
        <v>0</v>
      </c>
      <c r="C28" s="19">
        <v>164</v>
      </c>
      <c r="D28" s="20">
        <v>0</v>
      </c>
      <c r="E28" s="19">
        <v>141</v>
      </c>
    </row>
    <row r="29" spans="1:5" s="22" customFormat="1" ht="34.5" customHeight="1">
      <c r="A29" s="25" t="s">
        <v>260</v>
      </c>
      <c r="B29" s="23">
        <f>SUM(B27:B28)</f>
        <v>0</v>
      </c>
      <c r="C29" s="23">
        <f>SUM(C27:C28)</f>
        <v>250</v>
      </c>
      <c r="D29" s="24">
        <v>0</v>
      </c>
      <c r="E29" s="23">
        <f>SUM(E27:E28)</f>
        <v>216</v>
      </c>
    </row>
    <row r="30" spans="1:5" s="22" customFormat="1" ht="34.5" customHeight="1">
      <c r="A30" s="25" t="s">
        <v>261</v>
      </c>
      <c r="B30" s="23">
        <f>SUM(, B9, B11, B19, B21, B23, B26, B29)</f>
        <v>0</v>
      </c>
      <c r="C30" s="23">
        <f>SUM(, C9, C11, C19, C21, C23, C26, C29)</f>
        <v>2853</v>
      </c>
      <c r="D30" s="24">
        <v>0</v>
      </c>
      <c r="E30" s="23">
        <f>SUM(, E9, E11, E19, E21, E23, E26, E29)</f>
        <v>2323</v>
      </c>
    </row>
    <row r="31" spans="1:5" s="14" customFormat="1">
      <c r="A31" s="18" t="s">
        <v>262</v>
      </c>
      <c r="B31" s="18">
        <f>SUM(, B30)</f>
        <v>0</v>
      </c>
      <c r="C31" s="18">
        <f>SUM(, C30)</f>
        <v>2853</v>
      </c>
      <c r="D31" s="26">
        <v>0</v>
      </c>
      <c r="E31" s="18">
        <f>SUM(, E30)</f>
        <v>2323</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9" manualBreakCount="9">
    <brk id="9" max="16383" man="1"/>
    <brk id="11" max="16383" man="1"/>
    <brk id="19" max="16383" man="1"/>
    <brk id="21" max="16383" man="1"/>
    <brk id="23" max="16383" man="1"/>
    <brk id="26" max="16383" man="1"/>
    <brk id="29" max="16383" man="1"/>
    <brk id="30" max="16383" man="1"/>
    <brk id="31" max="16383" man="1"/>
  </rowBreaks>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270</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449</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0000"/>
  </sheetPr>
  <dimension ref="A1:Q18"/>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451</v>
      </c>
      <c r="F4" s="56"/>
      <c r="G4" s="56"/>
      <c r="H4" s="56"/>
      <c r="I4" s="56"/>
      <c r="J4" s="56"/>
      <c r="K4" s="56"/>
      <c r="L4" s="56"/>
      <c r="M4" s="56"/>
      <c r="N4" s="56"/>
      <c r="O4" s="56"/>
      <c r="P4" s="56"/>
      <c r="Q4" s="56"/>
    </row>
    <row r="5" spans="1:17" ht="25.5" customHeight="1">
      <c r="E5" s="55" t="s">
        <v>451</v>
      </c>
      <c r="F5" s="55"/>
      <c r="G5" s="55"/>
      <c r="H5" s="55"/>
      <c r="I5" s="55"/>
      <c r="J5" s="55"/>
      <c r="K5" s="55"/>
      <c r="L5" s="55"/>
      <c r="M5" s="55"/>
      <c r="N5" s="55"/>
      <c r="O5" s="55"/>
      <c r="P5" s="55"/>
      <c r="Q5" s="55"/>
    </row>
    <row r="6" spans="1:17" s="12" customFormat="1" ht="150" customHeight="1">
      <c r="B6" s="13" t="s">
        <v>7</v>
      </c>
      <c r="C6" s="13" t="s">
        <v>8</v>
      </c>
      <c r="D6" s="13" t="s">
        <v>9</v>
      </c>
      <c r="E6" s="21" t="s">
        <v>452</v>
      </c>
    </row>
    <row r="7" spans="1:17">
      <c r="A7" s="15" t="s">
        <v>10</v>
      </c>
      <c r="B7" s="16">
        <v>800</v>
      </c>
      <c r="C7" s="16">
        <v>48</v>
      </c>
      <c r="D7" s="17">
        <v>0.06</v>
      </c>
      <c r="E7" s="16">
        <v>43</v>
      </c>
    </row>
    <row r="8" spans="1:17" s="14" customFormat="1">
      <c r="A8" s="18" t="s">
        <v>12</v>
      </c>
      <c r="B8" s="19">
        <v>498</v>
      </c>
      <c r="C8" s="19">
        <v>20</v>
      </c>
      <c r="D8" s="20">
        <v>4.02E-2</v>
      </c>
      <c r="E8" s="19">
        <v>16</v>
      </c>
    </row>
    <row r="9" spans="1:17" s="14" customFormat="1">
      <c r="A9" s="18" t="s">
        <v>16</v>
      </c>
      <c r="B9" s="19">
        <v>827</v>
      </c>
      <c r="C9" s="19">
        <v>33</v>
      </c>
      <c r="D9" s="20">
        <v>3.9899999999999998E-2</v>
      </c>
      <c r="E9" s="19">
        <v>31</v>
      </c>
    </row>
    <row r="10" spans="1:17" s="14" customFormat="1">
      <c r="A10" s="18" t="s">
        <v>17</v>
      </c>
      <c r="B10" s="19">
        <v>375</v>
      </c>
      <c r="C10" s="19">
        <v>20</v>
      </c>
      <c r="D10" s="20">
        <v>5.33E-2</v>
      </c>
      <c r="E10" s="19">
        <v>18</v>
      </c>
    </row>
    <row r="11" spans="1:17" s="14" customFormat="1">
      <c r="A11" s="18" t="s">
        <v>22</v>
      </c>
      <c r="B11" s="19">
        <v>1442</v>
      </c>
      <c r="C11" s="19">
        <v>76</v>
      </c>
      <c r="D11" s="20">
        <v>5.2699999999999997E-2</v>
      </c>
      <c r="E11" s="19">
        <v>68</v>
      </c>
    </row>
    <row r="12" spans="1:17" s="14" customFormat="1">
      <c r="A12" s="18" t="s">
        <v>23</v>
      </c>
      <c r="B12" s="19">
        <v>845</v>
      </c>
      <c r="C12" s="19">
        <v>51</v>
      </c>
      <c r="D12" s="20">
        <v>6.0400000000000002E-2</v>
      </c>
      <c r="E12" s="19">
        <v>43</v>
      </c>
    </row>
    <row r="13" spans="1:17" s="14" customFormat="1">
      <c r="A13" s="18" t="s">
        <v>24</v>
      </c>
      <c r="B13" s="19">
        <v>913</v>
      </c>
      <c r="C13" s="19">
        <v>58</v>
      </c>
      <c r="D13" s="20">
        <v>6.3500000000000001E-2</v>
      </c>
      <c r="E13" s="19">
        <v>53</v>
      </c>
    </row>
    <row r="14" spans="1:17" s="22" customFormat="1" ht="34.5" customHeight="1">
      <c r="A14" s="25" t="s">
        <v>245</v>
      </c>
      <c r="B14" s="23">
        <f>SUM(B7:B13)</f>
        <v>5700</v>
      </c>
      <c r="C14" s="23">
        <f>SUM(C7:C13)</f>
        <v>306</v>
      </c>
      <c r="D14" s="24">
        <f>C14/B14</f>
        <v>5.3684210526315793E-2</v>
      </c>
      <c r="E14" s="23">
        <f>SUM(E7:E13)</f>
        <v>272</v>
      </c>
    </row>
    <row r="15" spans="1:17" s="22" customFormat="1" ht="34.5" customHeight="1">
      <c r="A15" s="25" t="s">
        <v>261</v>
      </c>
      <c r="B15" s="23">
        <f>SUM(, B14)</f>
        <v>5700</v>
      </c>
      <c r="C15" s="23">
        <f>SUM(, C14)</f>
        <v>306</v>
      </c>
      <c r="D15" s="24">
        <f>C15/B15</f>
        <v>5.3684210526315793E-2</v>
      </c>
      <c r="E15" s="23">
        <f>SUM(, E14)</f>
        <v>272</v>
      </c>
    </row>
    <row r="16" spans="1:17" s="22" customFormat="1">
      <c r="A16" s="23" t="s">
        <v>262</v>
      </c>
      <c r="B16" s="23">
        <f>SUM(, B15)</f>
        <v>5700</v>
      </c>
      <c r="C16" s="23">
        <f>SUM(, C15)</f>
        <v>306</v>
      </c>
      <c r="D16" s="24">
        <f>C16/B16</f>
        <v>5.3684210526315793E-2</v>
      </c>
      <c r="E16" s="23">
        <f>SUM(, E15)</f>
        <v>272</v>
      </c>
    </row>
    <row r="17" spans="1:5" s="22" customFormat="1">
      <c r="A17" s="23" t="s">
        <v>989</v>
      </c>
      <c r="B17" s="23">
        <v>33122</v>
      </c>
      <c r="C17" s="23">
        <v>2430</v>
      </c>
      <c r="D17" s="24">
        <v>7.3400000000000007E-2</v>
      </c>
      <c r="E17" s="23">
        <v>2208</v>
      </c>
    </row>
    <row r="18" spans="1:5" s="22" customFormat="1">
      <c r="A18" s="34" t="s">
        <v>262</v>
      </c>
      <c r="B18" s="34">
        <f>SUM(B16:B17)</f>
        <v>38822</v>
      </c>
      <c r="C18" s="34">
        <f>SUM(C16:C17)</f>
        <v>2736</v>
      </c>
      <c r="D18" s="35">
        <f>AVERAGE(D16:D17)</f>
        <v>6.35421052631579E-2</v>
      </c>
      <c r="E18" s="34">
        <f>SUM(E16:E17)</f>
        <v>2480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4" max="16383" man="1"/>
    <brk id="15" max="16383" man="1"/>
    <brk id="16" max="16383" man="1"/>
  </rowBreaks>
  <colBreaks count="1" manualBreakCount="1">
    <brk id="5"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451</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FF00"/>
  </sheetPr>
  <dimension ref="A1:Q15"/>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453</v>
      </c>
      <c r="F4" s="56"/>
      <c r="G4" s="56"/>
      <c r="H4" s="56"/>
      <c r="I4" s="56"/>
      <c r="J4" s="56"/>
      <c r="K4" s="56"/>
      <c r="L4" s="56"/>
      <c r="M4" s="56"/>
      <c r="N4" s="56"/>
      <c r="O4" s="56"/>
      <c r="P4" s="56"/>
      <c r="Q4" s="56"/>
    </row>
    <row r="5" spans="1:17" ht="25.5" customHeight="1">
      <c r="E5" s="55" t="s">
        <v>453</v>
      </c>
      <c r="F5" s="55"/>
      <c r="G5" s="55"/>
      <c r="H5" s="55"/>
      <c r="I5" s="55"/>
      <c r="J5" s="55"/>
      <c r="K5" s="55"/>
      <c r="L5" s="55"/>
      <c r="M5" s="55"/>
      <c r="N5" s="55"/>
      <c r="O5" s="55"/>
      <c r="P5" s="55"/>
      <c r="Q5" s="55"/>
    </row>
    <row r="6" spans="1:17" s="12" customFormat="1" ht="150" customHeight="1">
      <c r="B6" s="13" t="s">
        <v>7</v>
      </c>
      <c r="C6" s="13" t="s">
        <v>8</v>
      </c>
      <c r="D6" s="13" t="s">
        <v>9</v>
      </c>
      <c r="E6" s="21" t="s">
        <v>454</v>
      </c>
    </row>
    <row r="7" spans="1:17">
      <c r="A7" s="15" t="s">
        <v>14</v>
      </c>
      <c r="B7" s="16">
        <v>634</v>
      </c>
      <c r="C7" s="16">
        <v>40</v>
      </c>
      <c r="D7" s="17">
        <v>0</v>
      </c>
      <c r="E7" s="16">
        <v>28</v>
      </c>
    </row>
    <row r="8" spans="1:17" s="14" customFormat="1">
      <c r="A8" s="18" t="s">
        <v>15</v>
      </c>
      <c r="B8" s="19">
        <v>694</v>
      </c>
      <c r="C8" s="19">
        <v>32</v>
      </c>
      <c r="D8" s="20">
        <v>0</v>
      </c>
      <c r="E8" s="19">
        <v>25</v>
      </c>
    </row>
    <row r="9" spans="1:17" s="14" customFormat="1">
      <c r="A9" s="18" t="s">
        <v>19</v>
      </c>
      <c r="B9" s="19">
        <v>471</v>
      </c>
      <c r="C9" s="19">
        <v>14</v>
      </c>
      <c r="D9" s="20">
        <v>0</v>
      </c>
      <c r="E9" s="19">
        <v>13</v>
      </c>
    </row>
    <row r="10" spans="1:17" s="14" customFormat="1">
      <c r="A10" s="18" t="s">
        <v>21</v>
      </c>
      <c r="B10" s="19">
        <v>382</v>
      </c>
      <c r="C10" s="19">
        <v>38</v>
      </c>
      <c r="D10" s="20">
        <v>0</v>
      </c>
      <c r="E10" s="19">
        <v>26</v>
      </c>
    </row>
    <row r="11" spans="1:17" s="22" customFormat="1" ht="34.5" customHeight="1">
      <c r="A11" s="25" t="s">
        <v>245</v>
      </c>
      <c r="B11" s="23">
        <f>SUM(B7:B10)</f>
        <v>2181</v>
      </c>
      <c r="C11" s="23">
        <f>SUM(C7:C10)</f>
        <v>124</v>
      </c>
      <c r="D11" s="24">
        <v>5.6899999999999999E-2</v>
      </c>
      <c r="E11" s="23">
        <f>SUM(E7:E10)</f>
        <v>92</v>
      </c>
    </row>
    <row r="12" spans="1:17" s="22" customFormat="1" ht="34.5" customHeight="1">
      <c r="A12" s="25" t="s">
        <v>261</v>
      </c>
      <c r="B12" s="23">
        <f>SUM(, B11)</f>
        <v>2181</v>
      </c>
      <c r="C12" s="23">
        <f>SUM(, C11)</f>
        <v>124</v>
      </c>
      <c r="D12" s="24">
        <v>5.6899999999999999E-2</v>
      </c>
      <c r="E12" s="23">
        <f>SUM(, E11)</f>
        <v>92</v>
      </c>
    </row>
    <row r="13" spans="1:17" s="14" customFormat="1">
      <c r="A13" s="18" t="s">
        <v>262</v>
      </c>
      <c r="B13" s="18">
        <f>SUM(, B12)</f>
        <v>2181</v>
      </c>
      <c r="C13" s="18">
        <f>SUM(, C12)</f>
        <v>124</v>
      </c>
      <c r="D13" s="26">
        <v>5.6899999999999999E-2</v>
      </c>
      <c r="E13" s="18">
        <f>SUM(, E12)</f>
        <v>92</v>
      </c>
    </row>
    <row r="14" spans="1:17">
      <c r="A14" s="15" t="s">
        <v>989</v>
      </c>
      <c r="B14" s="15">
        <v>14785</v>
      </c>
      <c r="C14" s="15">
        <v>1109</v>
      </c>
      <c r="D14" s="32">
        <v>7.4999999999999997E-2</v>
      </c>
      <c r="E14" s="15">
        <v>949</v>
      </c>
    </row>
    <row r="15" spans="1:17">
      <c r="A15" s="31" t="s">
        <v>262</v>
      </c>
      <c r="B15" s="31">
        <f>SUM(B13:B14)</f>
        <v>16966</v>
      </c>
      <c r="C15" s="31">
        <f>SUM(C13:C14)</f>
        <v>1233</v>
      </c>
      <c r="D15" s="33">
        <f>AVERAGE(D13:D14)</f>
        <v>6.5949999999999995E-2</v>
      </c>
      <c r="E15" s="31">
        <f>SUM(E13:E14)</f>
        <v>1041</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1" manualBreakCount="1">
    <brk id="5"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453</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0000FF"/>
  </sheetPr>
  <dimension ref="A1:S15"/>
  <sheetViews>
    <sheetView workbookViewId="0">
      <pane xSplit="4" ySplit="6" topLeftCell="E7" activePane="bottomRight" state="frozen"/>
      <selection pane="topRight" activeCell="G1" sqref="G1"/>
      <selection pane="bottomLeft" activeCell="A7" sqref="A7"/>
      <selection pane="bottomRight" activeCell="E5" sqref="E5:S5"/>
    </sheetView>
  </sheetViews>
  <sheetFormatPr defaultRowHeight="15"/>
  <cols>
    <col min="1" max="1" width="13.7109375" customWidth="1"/>
    <col min="2" max="4" width="6.7109375"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453</v>
      </c>
      <c r="F4" s="56"/>
      <c r="G4" s="56"/>
      <c r="H4" s="56"/>
      <c r="I4" s="56"/>
      <c r="J4" s="56"/>
      <c r="K4" s="56"/>
      <c r="L4" s="56"/>
      <c r="M4" s="56"/>
      <c r="N4" s="56"/>
      <c r="O4" s="56"/>
      <c r="P4" s="56"/>
      <c r="Q4" s="56"/>
      <c r="R4" s="56"/>
      <c r="S4" s="56"/>
    </row>
    <row r="5" spans="1:19" ht="25.5" customHeight="1">
      <c r="E5" s="55" t="s">
        <v>453</v>
      </c>
      <c r="F5" s="55"/>
      <c r="G5" s="55"/>
      <c r="H5" s="55"/>
      <c r="I5" s="55"/>
      <c r="J5" s="55"/>
      <c r="K5" s="55"/>
      <c r="L5" s="55"/>
      <c r="M5" s="55"/>
      <c r="N5" s="55"/>
      <c r="O5" s="55"/>
      <c r="P5" s="55"/>
      <c r="Q5" s="55"/>
      <c r="R5" s="55"/>
      <c r="S5" s="55"/>
    </row>
    <row r="6" spans="1:19" s="12" customFormat="1" ht="150" customHeight="1">
      <c r="B6" s="13" t="s">
        <v>7</v>
      </c>
      <c r="C6" s="13" t="s">
        <v>8</v>
      </c>
      <c r="D6" s="13" t="s">
        <v>9</v>
      </c>
      <c r="E6" s="21" t="s">
        <v>455</v>
      </c>
      <c r="F6" s="21" t="s">
        <v>456</v>
      </c>
      <c r="G6" s="21" t="s">
        <v>457</v>
      </c>
    </row>
    <row r="7" spans="1:19">
      <c r="A7" s="15" t="s">
        <v>14</v>
      </c>
      <c r="B7" s="16">
        <v>634</v>
      </c>
      <c r="C7" s="16">
        <v>51</v>
      </c>
      <c r="D7" s="17">
        <v>8.0399999999999999E-2</v>
      </c>
      <c r="E7" s="16">
        <v>16</v>
      </c>
      <c r="F7" s="16">
        <v>26</v>
      </c>
      <c r="G7" s="16">
        <v>8</v>
      </c>
    </row>
    <row r="8" spans="1:19" s="14" customFormat="1">
      <c r="A8" s="18" t="s">
        <v>15</v>
      </c>
      <c r="B8" s="19">
        <v>694</v>
      </c>
      <c r="C8" s="19">
        <v>62</v>
      </c>
      <c r="D8" s="20">
        <v>8.9300000000000004E-2</v>
      </c>
      <c r="E8" s="19">
        <v>44</v>
      </c>
      <c r="F8" s="19">
        <v>14</v>
      </c>
      <c r="G8" s="19">
        <v>3</v>
      </c>
    </row>
    <row r="9" spans="1:19" s="14" customFormat="1">
      <c r="A9" s="18" t="s">
        <v>19</v>
      </c>
      <c r="B9" s="19">
        <v>471</v>
      </c>
      <c r="C9" s="19">
        <v>27</v>
      </c>
      <c r="D9" s="20">
        <v>5.7299999999999997E-2</v>
      </c>
      <c r="E9" s="19">
        <v>5</v>
      </c>
      <c r="F9" s="19">
        <v>18</v>
      </c>
      <c r="G9" s="19">
        <v>2</v>
      </c>
    </row>
    <row r="10" spans="1:19" s="14" customFormat="1">
      <c r="A10" s="18" t="s">
        <v>21</v>
      </c>
      <c r="B10" s="19">
        <v>382</v>
      </c>
      <c r="C10" s="19">
        <v>34</v>
      </c>
      <c r="D10" s="20">
        <v>8.8999999999999996E-2</v>
      </c>
      <c r="E10" s="19">
        <v>13</v>
      </c>
      <c r="F10" s="19">
        <v>16</v>
      </c>
      <c r="G10" s="19">
        <v>4</v>
      </c>
    </row>
    <row r="11" spans="1:19" s="22" customFormat="1" ht="34.5" customHeight="1">
      <c r="A11" s="25" t="s">
        <v>245</v>
      </c>
      <c r="B11" s="23">
        <f>SUM(B7:B10)</f>
        <v>2181</v>
      </c>
      <c r="C11" s="23">
        <f>SUM(C7:C10)</f>
        <v>174</v>
      </c>
      <c r="D11" s="24">
        <f>C11/B11</f>
        <v>7.9779917469050887E-2</v>
      </c>
      <c r="E11" s="23">
        <f>SUM(E7:E10)</f>
        <v>78</v>
      </c>
      <c r="F11" s="23">
        <f>SUM(F7:F10)</f>
        <v>74</v>
      </c>
      <c r="G11" s="23">
        <f>SUM(G7:G10)</f>
        <v>17</v>
      </c>
    </row>
    <row r="12" spans="1:19" s="22" customFormat="1" ht="34.5" customHeight="1">
      <c r="A12" s="25" t="s">
        <v>261</v>
      </c>
      <c r="B12" s="23">
        <f>SUM(, B11)</f>
        <v>2181</v>
      </c>
      <c r="C12" s="23">
        <f>SUM(, C11)</f>
        <v>174</v>
      </c>
      <c r="D12" s="24">
        <f>C12/B12</f>
        <v>7.9779917469050887E-2</v>
      </c>
      <c r="E12" s="23">
        <f t="shared" ref="E12:G13" si="0">SUM(, E11)</f>
        <v>78</v>
      </c>
      <c r="F12" s="23">
        <f t="shared" si="0"/>
        <v>74</v>
      </c>
      <c r="G12" s="23">
        <f t="shared" si="0"/>
        <v>17</v>
      </c>
    </row>
    <row r="13" spans="1:19" s="22" customFormat="1">
      <c r="A13" s="23" t="s">
        <v>262</v>
      </c>
      <c r="B13" s="23">
        <f>SUM(, B12)</f>
        <v>2181</v>
      </c>
      <c r="C13" s="23">
        <f>SUM(, C12)</f>
        <v>174</v>
      </c>
      <c r="D13" s="24">
        <f>C13/B13</f>
        <v>7.9779917469050887E-2</v>
      </c>
      <c r="E13" s="23">
        <f t="shared" si="0"/>
        <v>78</v>
      </c>
      <c r="F13" s="23">
        <f t="shared" si="0"/>
        <v>74</v>
      </c>
      <c r="G13" s="23">
        <f t="shared" si="0"/>
        <v>17</v>
      </c>
    </row>
    <row r="14" spans="1:19" s="22" customFormat="1">
      <c r="A14" s="23" t="s">
        <v>989</v>
      </c>
      <c r="B14" s="23">
        <v>14785</v>
      </c>
      <c r="C14" s="23">
        <v>1119</v>
      </c>
      <c r="D14" s="24">
        <v>7.5700000000000003E-2</v>
      </c>
      <c r="E14" s="23">
        <v>348</v>
      </c>
      <c r="F14" s="23">
        <v>494</v>
      </c>
      <c r="G14" s="23">
        <v>241</v>
      </c>
    </row>
    <row r="15" spans="1:19" s="22" customFormat="1">
      <c r="A15" s="34" t="s">
        <v>262</v>
      </c>
      <c r="B15" s="34">
        <f>SUM(B13:B14)</f>
        <v>16966</v>
      </c>
      <c r="C15" s="34">
        <f>SUM(C13:C14)</f>
        <v>1293</v>
      </c>
      <c r="D15" s="35">
        <f>AVERAGE(D13:D14)</f>
        <v>7.7739958734525438E-2</v>
      </c>
      <c r="E15" s="34">
        <f>SUM(E13:E14)</f>
        <v>426</v>
      </c>
      <c r="F15" s="34">
        <f>SUM(F13:F14)</f>
        <v>568</v>
      </c>
      <c r="G15" s="34">
        <f>SUM(G13:G14)</f>
        <v>258</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3" manualBreakCount="3">
    <brk id="11" max="16383" man="1"/>
    <brk id="12" max="16383" man="1"/>
    <brk id="13" max="16383" man="1"/>
  </rowBreaks>
  <colBreaks count="3" manualBreakCount="3">
    <brk id="5" max="1048575" man="1"/>
    <brk id="6" max="1048575" man="1"/>
    <brk id="7"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453</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S254"/>
  <sheetViews>
    <sheetView workbookViewId="0">
      <pane xSplit="4" ySplit="6" topLeftCell="E242" activePane="bottomRight" state="frozen"/>
      <selection pane="topRight" activeCell="G1" sqref="G1"/>
      <selection pane="bottomLeft" activeCell="A7" sqref="A7"/>
      <selection pane="bottomRight" activeCell="B7" sqref="B7:B254"/>
    </sheetView>
  </sheetViews>
  <sheetFormatPr defaultRowHeight="15"/>
  <cols>
    <col min="1" max="1" width="13.7109375" customWidth="1"/>
    <col min="2" max="3" width="6.7109375" customWidth="1"/>
    <col min="4" max="4" width="9.28515625"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458</v>
      </c>
      <c r="F4" s="56"/>
      <c r="G4" s="56"/>
      <c r="H4" s="56"/>
      <c r="I4" s="56"/>
      <c r="J4" s="56"/>
      <c r="K4" s="56"/>
      <c r="L4" s="56"/>
      <c r="M4" s="56"/>
      <c r="N4" s="56"/>
      <c r="O4" s="56"/>
      <c r="P4" s="56"/>
      <c r="Q4" s="56"/>
      <c r="R4" s="56"/>
      <c r="S4" s="56"/>
    </row>
    <row r="5" spans="1:19" ht="25.5" customHeight="1">
      <c r="E5" s="55" t="s">
        <v>458</v>
      </c>
      <c r="F5" s="55"/>
      <c r="G5" s="55"/>
      <c r="H5" s="55"/>
      <c r="I5" s="55"/>
      <c r="J5" s="55"/>
      <c r="K5" s="55"/>
      <c r="L5" s="55"/>
      <c r="M5" s="55"/>
      <c r="N5" s="55"/>
      <c r="O5" s="55"/>
      <c r="P5" s="55"/>
      <c r="Q5" s="55"/>
      <c r="R5" s="55"/>
      <c r="S5" s="55"/>
    </row>
    <row r="6" spans="1:19" s="12" customFormat="1" ht="150" customHeight="1">
      <c r="B6" s="13" t="s">
        <v>7</v>
      </c>
      <c r="C6" s="13" t="s">
        <v>8</v>
      </c>
      <c r="D6" s="13" t="s">
        <v>9</v>
      </c>
      <c r="E6" s="21" t="s">
        <v>459</v>
      </c>
      <c r="F6" s="21" t="s">
        <v>460</v>
      </c>
      <c r="G6" s="21" t="s">
        <v>461</v>
      </c>
    </row>
    <row r="7" spans="1:19">
      <c r="A7" s="15" t="s">
        <v>10</v>
      </c>
      <c r="B7" s="16">
        <v>800</v>
      </c>
      <c r="C7" s="16">
        <v>162</v>
      </c>
      <c r="D7" s="17">
        <v>0</v>
      </c>
      <c r="E7" s="16">
        <v>69</v>
      </c>
      <c r="F7" s="16">
        <v>34</v>
      </c>
      <c r="G7" s="16">
        <v>41</v>
      </c>
    </row>
    <row r="8" spans="1:19" s="14" customFormat="1">
      <c r="A8" s="18" t="s">
        <v>11</v>
      </c>
      <c r="B8" s="19">
        <v>435</v>
      </c>
      <c r="C8" s="19">
        <v>72</v>
      </c>
      <c r="D8" s="20">
        <v>0</v>
      </c>
      <c r="E8" s="19">
        <v>38</v>
      </c>
      <c r="F8" s="19">
        <v>3</v>
      </c>
      <c r="G8" s="19">
        <v>19</v>
      </c>
    </row>
    <row r="9" spans="1:19" s="14" customFormat="1">
      <c r="A9" s="18" t="s">
        <v>12</v>
      </c>
      <c r="B9" s="19">
        <v>498</v>
      </c>
      <c r="C9" s="19">
        <v>66</v>
      </c>
      <c r="D9" s="20">
        <v>0</v>
      </c>
      <c r="E9" s="19">
        <v>27</v>
      </c>
      <c r="F9" s="19">
        <v>13</v>
      </c>
      <c r="G9" s="19">
        <v>15</v>
      </c>
    </row>
    <row r="10" spans="1:19" s="14" customFormat="1">
      <c r="A10" s="18" t="s">
        <v>13</v>
      </c>
      <c r="B10" s="19">
        <v>734</v>
      </c>
      <c r="C10" s="19">
        <v>77</v>
      </c>
      <c r="D10" s="20">
        <v>0</v>
      </c>
      <c r="E10" s="19">
        <v>42</v>
      </c>
      <c r="F10" s="19">
        <v>12</v>
      </c>
      <c r="G10" s="19">
        <v>15</v>
      </c>
    </row>
    <row r="11" spans="1:19" s="14" customFormat="1">
      <c r="A11" s="18" t="s">
        <v>14</v>
      </c>
      <c r="B11" s="19">
        <v>634</v>
      </c>
      <c r="C11" s="19">
        <v>40</v>
      </c>
      <c r="D11" s="20">
        <v>0</v>
      </c>
      <c r="E11" s="19">
        <v>21</v>
      </c>
      <c r="F11" s="19">
        <v>8</v>
      </c>
      <c r="G11" s="19">
        <v>8</v>
      </c>
    </row>
    <row r="12" spans="1:19" s="14" customFormat="1">
      <c r="A12" s="18" t="s">
        <v>15</v>
      </c>
      <c r="B12" s="19">
        <v>694</v>
      </c>
      <c r="C12" s="19">
        <v>32</v>
      </c>
      <c r="D12" s="20">
        <v>0</v>
      </c>
      <c r="E12" s="19">
        <v>17</v>
      </c>
      <c r="F12" s="19">
        <v>6</v>
      </c>
      <c r="G12" s="19">
        <v>7</v>
      </c>
    </row>
    <row r="13" spans="1:19" s="14" customFormat="1">
      <c r="A13" s="18" t="s">
        <v>16</v>
      </c>
      <c r="B13" s="19">
        <v>827</v>
      </c>
      <c r="C13" s="19">
        <v>109</v>
      </c>
      <c r="D13" s="20">
        <v>0</v>
      </c>
      <c r="E13" s="19">
        <v>45</v>
      </c>
      <c r="F13" s="19">
        <v>22</v>
      </c>
      <c r="G13" s="19">
        <v>25</v>
      </c>
    </row>
    <row r="14" spans="1:19" s="14" customFormat="1">
      <c r="A14" s="18" t="s">
        <v>17</v>
      </c>
      <c r="B14" s="19">
        <v>375</v>
      </c>
      <c r="C14" s="19">
        <v>85</v>
      </c>
      <c r="D14" s="20">
        <v>0</v>
      </c>
      <c r="E14" s="19">
        <v>33</v>
      </c>
      <c r="F14" s="19">
        <v>17</v>
      </c>
      <c r="G14" s="19">
        <v>29</v>
      </c>
    </row>
    <row r="15" spans="1:19" s="14" customFormat="1">
      <c r="A15" s="18" t="s">
        <v>18</v>
      </c>
      <c r="B15" s="19">
        <v>686</v>
      </c>
      <c r="C15" s="19">
        <v>160</v>
      </c>
      <c r="D15" s="20">
        <v>0</v>
      </c>
      <c r="E15" s="19">
        <v>84</v>
      </c>
      <c r="F15" s="19">
        <v>22</v>
      </c>
      <c r="G15" s="19">
        <v>35</v>
      </c>
    </row>
    <row r="16" spans="1:19" s="14" customFormat="1">
      <c r="A16" s="18" t="s">
        <v>19</v>
      </c>
      <c r="B16" s="19">
        <v>471</v>
      </c>
      <c r="C16" s="19">
        <v>14</v>
      </c>
      <c r="D16" s="20">
        <v>0</v>
      </c>
      <c r="E16" s="19">
        <v>9</v>
      </c>
      <c r="F16" s="19">
        <v>1</v>
      </c>
      <c r="G16" s="19">
        <v>2</v>
      </c>
    </row>
    <row r="17" spans="1:7" s="14" customFormat="1">
      <c r="A17" s="18" t="s">
        <v>20</v>
      </c>
      <c r="B17" s="19">
        <v>978</v>
      </c>
      <c r="C17" s="19">
        <v>147</v>
      </c>
      <c r="D17" s="20">
        <v>0</v>
      </c>
      <c r="E17" s="19">
        <v>62</v>
      </c>
      <c r="F17" s="19">
        <v>30</v>
      </c>
      <c r="G17" s="19">
        <v>33</v>
      </c>
    </row>
    <row r="18" spans="1:7" s="14" customFormat="1">
      <c r="A18" s="18" t="s">
        <v>21</v>
      </c>
      <c r="B18" s="19">
        <v>382</v>
      </c>
      <c r="C18" s="19">
        <v>38</v>
      </c>
      <c r="D18" s="20">
        <v>0</v>
      </c>
      <c r="E18" s="19">
        <v>20</v>
      </c>
      <c r="F18" s="19">
        <v>7</v>
      </c>
      <c r="G18" s="19">
        <v>2</v>
      </c>
    </row>
    <row r="19" spans="1:7" s="14" customFormat="1">
      <c r="A19" s="18" t="s">
        <v>22</v>
      </c>
      <c r="B19" s="19">
        <v>1442</v>
      </c>
      <c r="C19" s="19">
        <v>180</v>
      </c>
      <c r="D19" s="20">
        <v>0</v>
      </c>
      <c r="E19" s="19">
        <v>70</v>
      </c>
      <c r="F19" s="19">
        <v>33</v>
      </c>
      <c r="G19" s="19">
        <v>50</v>
      </c>
    </row>
    <row r="20" spans="1:7" s="14" customFormat="1">
      <c r="A20" s="18" t="s">
        <v>23</v>
      </c>
      <c r="B20" s="19">
        <v>845</v>
      </c>
      <c r="C20" s="19">
        <v>150</v>
      </c>
      <c r="D20" s="20">
        <v>0</v>
      </c>
      <c r="E20" s="19">
        <v>63</v>
      </c>
      <c r="F20" s="19">
        <v>21</v>
      </c>
      <c r="G20" s="19">
        <v>40</v>
      </c>
    </row>
    <row r="21" spans="1:7" s="14" customFormat="1">
      <c r="A21" s="18" t="s">
        <v>24</v>
      </c>
      <c r="B21" s="19">
        <v>913</v>
      </c>
      <c r="C21" s="19">
        <v>93</v>
      </c>
      <c r="D21" s="20">
        <v>0</v>
      </c>
      <c r="E21" s="19">
        <v>37</v>
      </c>
      <c r="F21" s="19">
        <v>13</v>
      </c>
      <c r="G21" s="19">
        <v>26</v>
      </c>
    </row>
    <row r="22" spans="1:7" s="22" customFormat="1" ht="34.5" customHeight="1">
      <c r="A22" s="25" t="s">
        <v>245</v>
      </c>
      <c r="B22" s="23">
        <f>SUM(B7:B21)</f>
        <v>10714</v>
      </c>
      <c r="C22" s="23">
        <f>SUM(C7:C21)</f>
        <v>1425</v>
      </c>
      <c r="D22" s="24">
        <v>0</v>
      </c>
      <c r="E22" s="23">
        <f>SUM(E7:E21)</f>
        <v>637</v>
      </c>
      <c r="F22" s="23">
        <f>SUM(F7:F21)</f>
        <v>242</v>
      </c>
      <c r="G22" s="23">
        <f>SUM(G7:G21)</f>
        <v>347</v>
      </c>
    </row>
    <row r="23" spans="1:7" s="14" customFormat="1">
      <c r="A23" s="18" t="s">
        <v>25</v>
      </c>
      <c r="B23" s="19">
        <v>736</v>
      </c>
      <c r="C23" s="19">
        <v>119</v>
      </c>
      <c r="D23" s="20">
        <v>0</v>
      </c>
      <c r="E23" s="19">
        <v>55</v>
      </c>
      <c r="F23" s="19">
        <v>19</v>
      </c>
      <c r="G23" s="19">
        <v>30</v>
      </c>
    </row>
    <row r="24" spans="1:7" s="14" customFormat="1">
      <c r="A24" s="18" t="s">
        <v>26</v>
      </c>
      <c r="B24" s="19">
        <v>713</v>
      </c>
      <c r="C24" s="19">
        <v>147</v>
      </c>
      <c r="D24" s="20">
        <v>0</v>
      </c>
      <c r="E24" s="19">
        <v>65</v>
      </c>
      <c r="F24" s="19">
        <v>23</v>
      </c>
      <c r="G24" s="19">
        <v>31</v>
      </c>
    </row>
    <row r="25" spans="1:7" s="14" customFormat="1">
      <c r="A25" s="18" t="s">
        <v>27</v>
      </c>
      <c r="B25" s="19">
        <v>930</v>
      </c>
      <c r="C25" s="19">
        <v>170</v>
      </c>
      <c r="D25" s="20">
        <v>0</v>
      </c>
      <c r="E25" s="19">
        <v>70</v>
      </c>
      <c r="F25" s="19">
        <v>35</v>
      </c>
      <c r="G25" s="19">
        <v>40</v>
      </c>
    </row>
    <row r="26" spans="1:7" s="14" customFormat="1">
      <c r="A26" s="18" t="s">
        <v>28</v>
      </c>
      <c r="B26" s="19">
        <v>724</v>
      </c>
      <c r="C26" s="19">
        <v>96</v>
      </c>
      <c r="D26" s="20">
        <v>0</v>
      </c>
      <c r="E26" s="19">
        <v>24</v>
      </c>
      <c r="F26" s="19">
        <v>21</v>
      </c>
      <c r="G26" s="19">
        <v>31</v>
      </c>
    </row>
    <row r="27" spans="1:7" s="14" customFormat="1">
      <c r="A27" s="18" t="s">
        <v>29</v>
      </c>
      <c r="B27" s="19">
        <v>881</v>
      </c>
      <c r="C27" s="19">
        <v>117</v>
      </c>
      <c r="D27" s="20">
        <v>0</v>
      </c>
      <c r="E27" s="19">
        <v>48</v>
      </c>
      <c r="F27" s="19">
        <v>24</v>
      </c>
      <c r="G27" s="19">
        <v>29</v>
      </c>
    </row>
    <row r="28" spans="1:7" s="14" customFormat="1">
      <c r="A28" s="18" t="s">
        <v>30</v>
      </c>
      <c r="B28" s="19">
        <v>1183</v>
      </c>
      <c r="C28" s="19">
        <v>241</v>
      </c>
      <c r="D28" s="20">
        <v>0</v>
      </c>
      <c r="E28" s="19">
        <v>97</v>
      </c>
      <c r="F28" s="19">
        <v>44</v>
      </c>
      <c r="G28" s="19">
        <v>51</v>
      </c>
    </row>
    <row r="29" spans="1:7" s="14" customFormat="1">
      <c r="A29" s="18" t="s">
        <v>31</v>
      </c>
      <c r="B29" s="19">
        <v>1031</v>
      </c>
      <c r="C29" s="19">
        <v>228</v>
      </c>
      <c r="D29" s="20">
        <v>0</v>
      </c>
      <c r="E29" s="19">
        <v>90</v>
      </c>
      <c r="F29" s="19">
        <v>40</v>
      </c>
      <c r="G29" s="19">
        <v>72</v>
      </c>
    </row>
    <row r="30" spans="1:7" s="14" customFormat="1">
      <c r="A30" s="18" t="s">
        <v>32</v>
      </c>
      <c r="B30" s="19">
        <v>956</v>
      </c>
      <c r="C30" s="19">
        <v>221</v>
      </c>
      <c r="D30" s="20">
        <v>0</v>
      </c>
      <c r="E30" s="19">
        <v>83</v>
      </c>
      <c r="F30" s="19">
        <v>53</v>
      </c>
      <c r="G30" s="19">
        <v>48</v>
      </c>
    </row>
    <row r="31" spans="1:7" s="14" customFormat="1">
      <c r="A31" s="18" t="s">
        <v>33</v>
      </c>
      <c r="B31" s="19">
        <v>719</v>
      </c>
      <c r="C31" s="19">
        <v>121</v>
      </c>
      <c r="D31" s="20">
        <v>0</v>
      </c>
      <c r="E31" s="19">
        <v>51</v>
      </c>
      <c r="F31" s="19">
        <v>22</v>
      </c>
      <c r="G31" s="19">
        <v>25</v>
      </c>
    </row>
    <row r="32" spans="1:7" s="14" customFormat="1">
      <c r="A32" s="18" t="s">
        <v>34</v>
      </c>
      <c r="B32" s="19">
        <v>1124</v>
      </c>
      <c r="C32" s="19">
        <v>305</v>
      </c>
      <c r="D32" s="20">
        <v>0</v>
      </c>
      <c r="E32" s="19">
        <v>123</v>
      </c>
      <c r="F32" s="19">
        <v>61</v>
      </c>
      <c r="G32" s="19">
        <v>61</v>
      </c>
    </row>
    <row r="33" spans="1:7" s="14" customFormat="1">
      <c r="A33" s="18" t="s">
        <v>35</v>
      </c>
      <c r="B33" s="19">
        <v>983</v>
      </c>
      <c r="C33" s="19">
        <v>149</v>
      </c>
      <c r="D33" s="20">
        <v>0</v>
      </c>
      <c r="E33" s="19">
        <v>61</v>
      </c>
      <c r="F33" s="19">
        <v>22</v>
      </c>
      <c r="G33" s="19">
        <v>44</v>
      </c>
    </row>
    <row r="34" spans="1:7" s="14" customFormat="1">
      <c r="A34" s="18" t="s">
        <v>36</v>
      </c>
      <c r="B34" s="19">
        <v>989</v>
      </c>
      <c r="C34" s="19">
        <v>164</v>
      </c>
      <c r="D34" s="20">
        <v>0</v>
      </c>
      <c r="E34" s="19">
        <v>58</v>
      </c>
      <c r="F34" s="19">
        <v>24</v>
      </c>
      <c r="G34" s="19">
        <v>61</v>
      </c>
    </row>
    <row r="35" spans="1:7" s="14" customFormat="1">
      <c r="A35" s="18" t="s">
        <v>37</v>
      </c>
      <c r="B35" s="19">
        <v>718</v>
      </c>
      <c r="C35" s="19">
        <v>156</v>
      </c>
      <c r="D35" s="20">
        <v>0</v>
      </c>
      <c r="E35" s="19">
        <v>65</v>
      </c>
      <c r="F35" s="19">
        <v>30</v>
      </c>
      <c r="G35" s="19">
        <v>32</v>
      </c>
    </row>
    <row r="36" spans="1:7" s="14" customFormat="1">
      <c r="A36" s="18" t="s">
        <v>38</v>
      </c>
      <c r="B36" s="19">
        <v>1065</v>
      </c>
      <c r="C36" s="19">
        <v>206</v>
      </c>
      <c r="D36" s="20">
        <v>0</v>
      </c>
      <c r="E36" s="19">
        <v>71</v>
      </c>
      <c r="F36" s="19">
        <v>43</v>
      </c>
      <c r="G36" s="19">
        <v>50</v>
      </c>
    </row>
    <row r="37" spans="1:7" s="14" customFormat="1">
      <c r="A37" s="18" t="s">
        <v>39</v>
      </c>
      <c r="B37" s="19">
        <v>908</v>
      </c>
      <c r="C37" s="19">
        <v>153</v>
      </c>
      <c r="D37" s="20">
        <v>0</v>
      </c>
      <c r="E37" s="19">
        <v>60</v>
      </c>
      <c r="F37" s="19">
        <v>22</v>
      </c>
      <c r="G37" s="19">
        <v>43</v>
      </c>
    </row>
    <row r="38" spans="1:7" s="14" customFormat="1">
      <c r="A38" s="18" t="s">
        <v>40</v>
      </c>
      <c r="B38" s="19">
        <v>1160</v>
      </c>
      <c r="C38" s="19">
        <v>306</v>
      </c>
      <c r="D38" s="20">
        <v>0</v>
      </c>
      <c r="E38" s="19">
        <v>109</v>
      </c>
      <c r="F38" s="19">
        <v>53</v>
      </c>
      <c r="G38" s="19">
        <v>106</v>
      </c>
    </row>
    <row r="39" spans="1:7" s="14" customFormat="1">
      <c r="A39" s="18" t="s">
        <v>41</v>
      </c>
      <c r="B39" s="19">
        <v>920</v>
      </c>
      <c r="C39" s="19">
        <v>198</v>
      </c>
      <c r="D39" s="20">
        <v>0</v>
      </c>
      <c r="E39" s="19">
        <v>79</v>
      </c>
      <c r="F39" s="19">
        <v>46</v>
      </c>
      <c r="G39" s="19">
        <v>38</v>
      </c>
    </row>
    <row r="40" spans="1:7" s="14" customFormat="1">
      <c r="A40" s="18" t="s">
        <v>42</v>
      </c>
      <c r="B40" s="19">
        <v>767</v>
      </c>
      <c r="C40" s="19">
        <v>162</v>
      </c>
      <c r="D40" s="20">
        <v>0</v>
      </c>
      <c r="E40" s="19">
        <v>61</v>
      </c>
      <c r="F40" s="19">
        <v>33</v>
      </c>
      <c r="G40" s="19">
        <v>36</v>
      </c>
    </row>
    <row r="41" spans="1:7" s="14" customFormat="1">
      <c r="A41" s="18" t="s">
        <v>43</v>
      </c>
      <c r="B41" s="19">
        <v>1515</v>
      </c>
      <c r="C41" s="19">
        <v>300</v>
      </c>
      <c r="D41" s="20">
        <v>0</v>
      </c>
      <c r="E41" s="19">
        <v>129</v>
      </c>
      <c r="F41" s="19">
        <v>49</v>
      </c>
      <c r="G41" s="19">
        <v>87</v>
      </c>
    </row>
    <row r="42" spans="1:7" s="14" customFormat="1">
      <c r="A42" s="18" t="s">
        <v>44</v>
      </c>
      <c r="B42" s="19">
        <v>948</v>
      </c>
      <c r="C42" s="19">
        <v>195</v>
      </c>
      <c r="D42" s="20">
        <v>0</v>
      </c>
      <c r="E42" s="19">
        <v>87</v>
      </c>
      <c r="F42" s="19">
        <v>45</v>
      </c>
      <c r="G42" s="19">
        <v>36</v>
      </c>
    </row>
    <row r="43" spans="1:7" s="14" customFormat="1">
      <c r="A43" s="18" t="s">
        <v>45</v>
      </c>
      <c r="B43" s="19">
        <v>1636</v>
      </c>
      <c r="C43" s="19">
        <v>305</v>
      </c>
      <c r="D43" s="20">
        <v>0</v>
      </c>
      <c r="E43" s="19">
        <v>115</v>
      </c>
      <c r="F43" s="19">
        <v>46</v>
      </c>
      <c r="G43" s="19">
        <v>95</v>
      </c>
    </row>
    <row r="44" spans="1:7" s="22" customFormat="1" ht="34.5" customHeight="1">
      <c r="A44" s="25" t="s">
        <v>246</v>
      </c>
      <c r="B44" s="23">
        <f>SUM(B23:B43)</f>
        <v>20606</v>
      </c>
      <c r="C44" s="23">
        <f>SUM(C23:C43)</f>
        <v>4059</v>
      </c>
      <c r="D44" s="24">
        <v>0</v>
      </c>
      <c r="E44" s="23">
        <f>SUM(E23:E43)</f>
        <v>1601</v>
      </c>
      <c r="F44" s="23">
        <f>SUM(F23:F43)</f>
        <v>755</v>
      </c>
      <c r="G44" s="23">
        <f>SUM(G23:G43)</f>
        <v>1046</v>
      </c>
    </row>
    <row r="45" spans="1:7" s="14" customFormat="1">
      <c r="A45" s="18" t="s">
        <v>46</v>
      </c>
      <c r="B45" s="19">
        <v>984</v>
      </c>
      <c r="C45" s="19">
        <v>200</v>
      </c>
      <c r="D45" s="20">
        <v>0</v>
      </c>
      <c r="E45" s="19">
        <v>83</v>
      </c>
      <c r="F45" s="19">
        <v>27</v>
      </c>
      <c r="G45" s="19">
        <v>56</v>
      </c>
    </row>
    <row r="46" spans="1:7" s="14" customFormat="1">
      <c r="A46" s="18" t="s">
        <v>47</v>
      </c>
      <c r="B46" s="19">
        <v>2008</v>
      </c>
      <c r="C46" s="19">
        <v>365</v>
      </c>
      <c r="D46" s="20">
        <v>0</v>
      </c>
      <c r="E46" s="19">
        <v>141</v>
      </c>
      <c r="F46" s="19">
        <v>74</v>
      </c>
      <c r="G46" s="19">
        <v>83</v>
      </c>
    </row>
    <row r="47" spans="1:7" s="14" customFormat="1">
      <c r="A47" s="18" t="s">
        <v>48</v>
      </c>
      <c r="B47" s="19">
        <v>2076</v>
      </c>
      <c r="C47" s="19">
        <v>425</v>
      </c>
      <c r="D47" s="20">
        <v>0</v>
      </c>
      <c r="E47" s="19">
        <v>194</v>
      </c>
      <c r="F47" s="19">
        <v>73</v>
      </c>
      <c r="G47" s="19">
        <v>103</v>
      </c>
    </row>
    <row r="48" spans="1:7" s="14" customFormat="1">
      <c r="A48" s="18" t="s">
        <v>49</v>
      </c>
      <c r="B48" s="19">
        <v>1443</v>
      </c>
      <c r="C48" s="19">
        <v>326</v>
      </c>
      <c r="D48" s="20">
        <v>0</v>
      </c>
      <c r="E48" s="19">
        <v>136</v>
      </c>
      <c r="F48" s="19">
        <v>56</v>
      </c>
      <c r="G48" s="19">
        <v>56</v>
      </c>
    </row>
    <row r="49" spans="1:7" s="14" customFormat="1">
      <c r="A49" s="18" t="s">
        <v>50</v>
      </c>
      <c r="B49" s="19">
        <v>1307</v>
      </c>
      <c r="C49" s="19">
        <v>232</v>
      </c>
      <c r="D49" s="20">
        <v>0</v>
      </c>
      <c r="E49" s="19">
        <v>88</v>
      </c>
      <c r="F49" s="19">
        <v>47</v>
      </c>
      <c r="G49" s="19">
        <v>58</v>
      </c>
    </row>
    <row r="50" spans="1:7" s="14" customFormat="1">
      <c r="A50" s="18" t="s">
        <v>51</v>
      </c>
      <c r="B50" s="19">
        <v>870</v>
      </c>
      <c r="C50" s="19">
        <v>189</v>
      </c>
      <c r="D50" s="20">
        <v>0</v>
      </c>
      <c r="E50" s="19">
        <v>68</v>
      </c>
      <c r="F50" s="19">
        <v>32</v>
      </c>
      <c r="G50" s="19">
        <v>44</v>
      </c>
    </row>
    <row r="51" spans="1:7" s="22" customFormat="1" ht="34.5" customHeight="1">
      <c r="A51" s="25" t="s">
        <v>247</v>
      </c>
      <c r="B51" s="23">
        <f>SUM(B45:B50)</f>
        <v>8688</v>
      </c>
      <c r="C51" s="23">
        <f>SUM(C45:C50)</f>
        <v>1737</v>
      </c>
      <c r="D51" s="24">
        <v>0</v>
      </c>
      <c r="E51" s="23">
        <f>SUM(E45:E50)</f>
        <v>710</v>
      </c>
      <c r="F51" s="23">
        <f>SUM(F45:F50)</f>
        <v>309</v>
      </c>
      <c r="G51" s="23">
        <f>SUM(G45:G50)</f>
        <v>400</v>
      </c>
    </row>
    <row r="52" spans="1:7" s="14" customFormat="1">
      <c r="A52" s="18" t="s">
        <v>52</v>
      </c>
      <c r="B52" s="19">
        <v>613</v>
      </c>
      <c r="C52" s="19">
        <v>166</v>
      </c>
      <c r="D52" s="20">
        <v>0</v>
      </c>
      <c r="E52" s="19">
        <v>93</v>
      </c>
      <c r="F52" s="19">
        <v>21</v>
      </c>
      <c r="G52" s="19">
        <v>27</v>
      </c>
    </row>
    <row r="53" spans="1:7" s="14" customFormat="1">
      <c r="A53" s="18" t="s">
        <v>53</v>
      </c>
      <c r="B53" s="19">
        <v>674</v>
      </c>
      <c r="C53" s="19">
        <v>171</v>
      </c>
      <c r="D53" s="20">
        <v>0</v>
      </c>
      <c r="E53" s="19">
        <v>83</v>
      </c>
      <c r="F53" s="19">
        <v>21</v>
      </c>
      <c r="G53" s="19">
        <v>38</v>
      </c>
    </row>
    <row r="54" spans="1:7" s="22" customFormat="1" ht="34.5" customHeight="1">
      <c r="A54" s="25" t="s">
        <v>248</v>
      </c>
      <c r="B54" s="23">
        <f>SUM(B52:B53)</f>
        <v>1287</v>
      </c>
      <c r="C54" s="23">
        <f>SUM(C52:C53)</f>
        <v>337</v>
      </c>
      <c r="D54" s="24">
        <v>0</v>
      </c>
      <c r="E54" s="23">
        <f>SUM(E52:E53)</f>
        <v>176</v>
      </c>
      <c r="F54" s="23">
        <f>SUM(F52:F53)</f>
        <v>42</v>
      </c>
      <c r="G54" s="23">
        <f>SUM(G52:G53)</f>
        <v>65</v>
      </c>
    </row>
    <row r="55" spans="1:7" s="14" customFormat="1">
      <c r="A55" s="18" t="s">
        <v>54</v>
      </c>
      <c r="B55" s="19">
        <v>1240</v>
      </c>
      <c r="C55" s="19">
        <v>282</v>
      </c>
      <c r="D55" s="20">
        <v>0</v>
      </c>
      <c r="E55" s="19">
        <v>136</v>
      </c>
      <c r="F55" s="19">
        <v>64</v>
      </c>
      <c r="G55" s="19">
        <v>46</v>
      </c>
    </row>
    <row r="56" spans="1:7" s="22" customFormat="1" ht="34.5" customHeight="1">
      <c r="A56" s="25" t="s">
        <v>249</v>
      </c>
      <c r="B56" s="23">
        <f>SUM(B55:B55)</f>
        <v>1240</v>
      </c>
      <c r="C56" s="23">
        <f>SUM(C55:C55)</f>
        <v>282</v>
      </c>
      <c r="D56" s="24">
        <v>0</v>
      </c>
      <c r="E56" s="23">
        <f>SUM(E55:E55)</f>
        <v>136</v>
      </c>
      <c r="F56" s="23">
        <f>SUM(F55:F55)</f>
        <v>64</v>
      </c>
      <c r="G56" s="23">
        <f>SUM(G55:G55)</f>
        <v>46</v>
      </c>
    </row>
    <row r="57" spans="1:7" s="14" customFormat="1">
      <c r="A57" s="18" t="s">
        <v>55</v>
      </c>
      <c r="B57" s="19">
        <v>1370</v>
      </c>
      <c r="C57" s="19">
        <v>302</v>
      </c>
      <c r="D57" s="20">
        <v>0</v>
      </c>
      <c r="E57" s="19">
        <v>112</v>
      </c>
      <c r="F57" s="19">
        <v>61</v>
      </c>
      <c r="G57" s="19">
        <v>65</v>
      </c>
    </row>
    <row r="58" spans="1:7" s="14" customFormat="1">
      <c r="A58" s="18" t="s">
        <v>56</v>
      </c>
      <c r="B58" s="19">
        <v>1149</v>
      </c>
      <c r="C58" s="19">
        <v>246</v>
      </c>
      <c r="D58" s="20">
        <v>0</v>
      </c>
      <c r="E58" s="19">
        <v>121</v>
      </c>
      <c r="F58" s="19">
        <v>45</v>
      </c>
      <c r="G58" s="19">
        <v>49</v>
      </c>
    </row>
    <row r="59" spans="1:7" s="14" customFormat="1">
      <c r="A59" s="18" t="s">
        <v>57</v>
      </c>
      <c r="B59" s="19">
        <v>1031</v>
      </c>
      <c r="C59" s="19">
        <v>249</v>
      </c>
      <c r="D59" s="20">
        <v>0</v>
      </c>
      <c r="E59" s="19">
        <v>116</v>
      </c>
      <c r="F59" s="19">
        <v>45</v>
      </c>
      <c r="G59" s="19">
        <v>46</v>
      </c>
    </row>
    <row r="60" spans="1:7" s="14" customFormat="1">
      <c r="A60" s="18" t="s">
        <v>58</v>
      </c>
      <c r="B60" s="19">
        <v>808</v>
      </c>
      <c r="C60" s="19">
        <v>182</v>
      </c>
      <c r="D60" s="20">
        <v>0</v>
      </c>
      <c r="E60" s="19">
        <v>71</v>
      </c>
      <c r="F60" s="19">
        <v>43</v>
      </c>
      <c r="G60" s="19">
        <v>43</v>
      </c>
    </row>
    <row r="61" spans="1:7" s="14" customFormat="1">
      <c r="A61" s="18" t="s">
        <v>59</v>
      </c>
      <c r="B61" s="19">
        <v>1026</v>
      </c>
      <c r="C61" s="19">
        <v>240</v>
      </c>
      <c r="D61" s="20">
        <v>0</v>
      </c>
      <c r="E61" s="19">
        <v>132</v>
      </c>
      <c r="F61" s="19">
        <v>57</v>
      </c>
      <c r="G61" s="19">
        <v>26</v>
      </c>
    </row>
    <row r="62" spans="1:7" s="14" customFormat="1">
      <c r="A62" s="18" t="s">
        <v>60</v>
      </c>
      <c r="B62" s="19">
        <v>853</v>
      </c>
      <c r="C62" s="19">
        <v>198</v>
      </c>
      <c r="D62" s="20">
        <v>0</v>
      </c>
      <c r="E62" s="19">
        <v>91</v>
      </c>
      <c r="F62" s="19">
        <v>49</v>
      </c>
      <c r="G62" s="19">
        <v>36</v>
      </c>
    </row>
    <row r="63" spans="1:7" s="14" customFormat="1">
      <c r="A63" s="18" t="s">
        <v>61</v>
      </c>
      <c r="B63" s="19">
        <v>2109</v>
      </c>
      <c r="C63" s="19">
        <v>461</v>
      </c>
      <c r="D63" s="20">
        <v>0</v>
      </c>
      <c r="E63" s="19">
        <v>211</v>
      </c>
      <c r="F63" s="19">
        <v>96</v>
      </c>
      <c r="G63" s="19">
        <v>72</v>
      </c>
    </row>
    <row r="64" spans="1:7" s="14" customFormat="1">
      <c r="A64" s="18" t="s">
        <v>62</v>
      </c>
      <c r="B64" s="19">
        <v>937</v>
      </c>
      <c r="C64" s="19">
        <v>179</v>
      </c>
      <c r="D64" s="20">
        <v>0</v>
      </c>
      <c r="E64" s="19">
        <v>80</v>
      </c>
      <c r="F64" s="19">
        <v>47</v>
      </c>
      <c r="G64" s="19">
        <v>32</v>
      </c>
    </row>
    <row r="65" spans="1:7" s="14" customFormat="1">
      <c r="A65" s="18" t="s">
        <v>63</v>
      </c>
      <c r="B65" s="19">
        <v>907</v>
      </c>
      <c r="C65" s="19">
        <v>194</v>
      </c>
      <c r="D65" s="20">
        <v>0</v>
      </c>
      <c r="E65" s="19">
        <v>104</v>
      </c>
      <c r="F65" s="19">
        <v>28</v>
      </c>
      <c r="G65" s="19">
        <v>35</v>
      </c>
    </row>
    <row r="66" spans="1:7" s="14" customFormat="1">
      <c r="A66" s="18" t="s">
        <v>64</v>
      </c>
      <c r="B66" s="19">
        <v>1054</v>
      </c>
      <c r="C66" s="19">
        <v>222</v>
      </c>
      <c r="D66" s="20">
        <v>0</v>
      </c>
      <c r="E66" s="19">
        <v>125</v>
      </c>
      <c r="F66" s="19">
        <v>42</v>
      </c>
      <c r="G66" s="19">
        <v>32</v>
      </c>
    </row>
    <row r="67" spans="1:7" s="22" customFormat="1" ht="34.5" customHeight="1">
      <c r="A67" s="25" t="s">
        <v>250</v>
      </c>
      <c r="B67" s="23">
        <f>SUM(B57:B66)</f>
        <v>11244</v>
      </c>
      <c r="C67" s="23">
        <f>SUM(C57:C66)</f>
        <v>2473</v>
      </c>
      <c r="D67" s="24">
        <v>0</v>
      </c>
      <c r="E67" s="23">
        <f>SUM(E57:E66)</f>
        <v>1163</v>
      </c>
      <c r="F67" s="23">
        <f>SUM(F57:F66)</f>
        <v>513</v>
      </c>
      <c r="G67" s="23">
        <f>SUM(G57:G66)</f>
        <v>436</v>
      </c>
    </row>
    <row r="68" spans="1:7" s="14" customFormat="1">
      <c r="A68" s="18" t="s">
        <v>65</v>
      </c>
      <c r="B68" s="19">
        <v>954</v>
      </c>
      <c r="C68" s="19">
        <v>212</v>
      </c>
      <c r="D68" s="20">
        <v>0</v>
      </c>
      <c r="E68" s="19">
        <v>93</v>
      </c>
      <c r="F68" s="19">
        <v>62</v>
      </c>
      <c r="G68" s="19">
        <v>26</v>
      </c>
    </row>
    <row r="69" spans="1:7" s="14" customFormat="1">
      <c r="A69" s="18" t="s">
        <v>66</v>
      </c>
      <c r="B69" s="19">
        <v>615</v>
      </c>
      <c r="C69" s="19">
        <v>108</v>
      </c>
      <c r="D69" s="20">
        <v>0</v>
      </c>
      <c r="E69" s="19">
        <v>49</v>
      </c>
      <c r="F69" s="19">
        <v>31</v>
      </c>
      <c r="G69" s="19">
        <v>14</v>
      </c>
    </row>
    <row r="70" spans="1:7" s="14" customFormat="1">
      <c r="A70" s="18" t="s">
        <v>67</v>
      </c>
      <c r="B70" s="19">
        <v>791</v>
      </c>
      <c r="C70" s="19">
        <v>67</v>
      </c>
      <c r="D70" s="20">
        <v>0</v>
      </c>
      <c r="E70" s="19">
        <v>42</v>
      </c>
      <c r="F70" s="19">
        <v>15</v>
      </c>
      <c r="G70" s="19">
        <v>4</v>
      </c>
    </row>
    <row r="71" spans="1:7" s="14" customFormat="1">
      <c r="A71" s="18" t="s">
        <v>68</v>
      </c>
      <c r="B71" s="19">
        <v>865</v>
      </c>
      <c r="C71" s="19">
        <v>167</v>
      </c>
      <c r="D71" s="20">
        <v>0</v>
      </c>
      <c r="E71" s="19">
        <v>70</v>
      </c>
      <c r="F71" s="19">
        <v>43</v>
      </c>
      <c r="G71" s="19">
        <v>23</v>
      </c>
    </row>
    <row r="72" spans="1:7" s="14" customFormat="1">
      <c r="A72" s="18" t="s">
        <v>69</v>
      </c>
      <c r="B72" s="19">
        <v>335</v>
      </c>
      <c r="C72" s="19">
        <v>18</v>
      </c>
      <c r="D72" s="20">
        <v>0</v>
      </c>
      <c r="E72" s="19">
        <v>3</v>
      </c>
      <c r="F72" s="19">
        <v>7</v>
      </c>
      <c r="G72" s="19">
        <v>5</v>
      </c>
    </row>
    <row r="73" spans="1:7" s="14" customFormat="1">
      <c r="A73" s="18" t="s">
        <v>70</v>
      </c>
      <c r="B73" s="19">
        <v>485</v>
      </c>
      <c r="C73" s="19">
        <v>28</v>
      </c>
      <c r="D73" s="20">
        <v>0</v>
      </c>
      <c r="E73" s="19">
        <v>8</v>
      </c>
      <c r="F73" s="19">
        <v>12</v>
      </c>
      <c r="G73" s="19">
        <v>3</v>
      </c>
    </row>
    <row r="74" spans="1:7" s="14" customFormat="1">
      <c r="A74" s="18" t="s">
        <v>71</v>
      </c>
      <c r="B74" s="19">
        <v>1118</v>
      </c>
      <c r="C74" s="19">
        <v>105</v>
      </c>
      <c r="D74" s="20">
        <v>0</v>
      </c>
      <c r="E74" s="19">
        <v>57</v>
      </c>
      <c r="F74" s="19">
        <v>22</v>
      </c>
      <c r="G74" s="19">
        <v>11</v>
      </c>
    </row>
    <row r="75" spans="1:7" s="14" customFormat="1">
      <c r="A75" s="18" t="s">
        <v>72</v>
      </c>
      <c r="B75" s="19">
        <v>700</v>
      </c>
      <c r="C75" s="19">
        <v>56</v>
      </c>
      <c r="D75" s="20">
        <v>0</v>
      </c>
      <c r="E75" s="19">
        <v>30</v>
      </c>
      <c r="F75" s="19">
        <v>16</v>
      </c>
      <c r="G75" s="19">
        <v>5</v>
      </c>
    </row>
    <row r="76" spans="1:7" s="14" customFormat="1">
      <c r="A76" s="18" t="s">
        <v>73</v>
      </c>
      <c r="B76" s="19">
        <v>685</v>
      </c>
      <c r="C76" s="19">
        <v>40</v>
      </c>
      <c r="D76" s="20">
        <v>0</v>
      </c>
      <c r="E76" s="19">
        <v>15</v>
      </c>
      <c r="F76" s="19">
        <v>12</v>
      </c>
      <c r="G76" s="19">
        <v>8</v>
      </c>
    </row>
    <row r="77" spans="1:7" s="14" customFormat="1">
      <c r="A77" s="18" t="s">
        <v>74</v>
      </c>
      <c r="B77" s="19">
        <v>927</v>
      </c>
      <c r="C77" s="19">
        <v>62</v>
      </c>
      <c r="D77" s="20">
        <v>0</v>
      </c>
      <c r="E77" s="19">
        <v>34</v>
      </c>
      <c r="F77" s="19">
        <v>9</v>
      </c>
      <c r="G77" s="19">
        <v>12</v>
      </c>
    </row>
    <row r="78" spans="1:7" s="14" customFormat="1">
      <c r="A78" s="18" t="s">
        <v>75</v>
      </c>
      <c r="B78" s="19">
        <v>868</v>
      </c>
      <c r="C78" s="19">
        <v>171</v>
      </c>
      <c r="D78" s="20">
        <v>0</v>
      </c>
      <c r="E78" s="19">
        <v>68</v>
      </c>
      <c r="F78" s="19">
        <v>57</v>
      </c>
      <c r="G78" s="19">
        <v>23</v>
      </c>
    </row>
    <row r="79" spans="1:7" s="14" customFormat="1">
      <c r="A79" s="18" t="s">
        <v>76</v>
      </c>
      <c r="B79" s="19">
        <v>401</v>
      </c>
      <c r="C79" s="19">
        <v>13</v>
      </c>
      <c r="D79" s="20">
        <v>0</v>
      </c>
      <c r="E79" s="19">
        <v>6</v>
      </c>
      <c r="F79" s="19">
        <v>3</v>
      </c>
      <c r="G79" s="19">
        <v>0</v>
      </c>
    </row>
    <row r="80" spans="1:7" s="14" customFormat="1">
      <c r="A80" s="18" t="s">
        <v>77</v>
      </c>
      <c r="B80" s="19">
        <v>433</v>
      </c>
      <c r="C80" s="19">
        <v>32</v>
      </c>
      <c r="D80" s="20">
        <v>0</v>
      </c>
      <c r="E80" s="19">
        <v>21</v>
      </c>
      <c r="F80" s="19">
        <v>6</v>
      </c>
      <c r="G80" s="19">
        <v>2</v>
      </c>
    </row>
    <row r="81" spans="1:7" s="14" customFormat="1">
      <c r="A81" s="18" t="s">
        <v>78</v>
      </c>
      <c r="B81" s="19">
        <v>769</v>
      </c>
      <c r="C81" s="19">
        <v>56</v>
      </c>
      <c r="D81" s="20">
        <v>0</v>
      </c>
      <c r="E81" s="19">
        <v>21</v>
      </c>
      <c r="F81" s="19">
        <v>23</v>
      </c>
      <c r="G81" s="19">
        <v>8</v>
      </c>
    </row>
    <row r="82" spans="1:7" s="14" customFormat="1">
      <c r="A82" s="18" t="s">
        <v>79</v>
      </c>
      <c r="B82" s="19">
        <v>759</v>
      </c>
      <c r="C82" s="19">
        <v>133</v>
      </c>
      <c r="D82" s="20">
        <v>0</v>
      </c>
      <c r="E82" s="19">
        <v>50</v>
      </c>
      <c r="F82" s="19">
        <v>47</v>
      </c>
      <c r="G82" s="19">
        <v>23</v>
      </c>
    </row>
    <row r="83" spans="1:7" s="14" customFormat="1">
      <c r="A83" s="18" t="s">
        <v>80</v>
      </c>
      <c r="B83" s="19">
        <v>955</v>
      </c>
      <c r="C83" s="19">
        <v>135</v>
      </c>
      <c r="D83" s="20">
        <v>0</v>
      </c>
      <c r="E83" s="19">
        <v>59</v>
      </c>
      <c r="F83" s="19">
        <v>36</v>
      </c>
      <c r="G83" s="19">
        <v>22</v>
      </c>
    </row>
    <row r="84" spans="1:7" s="14" customFormat="1">
      <c r="A84" s="18" t="s">
        <v>81</v>
      </c>
      <c r="B84" s="19">
        <v>654</v>
      </c>
      <c r="C84" s="19">
        <v>36</v>
      </c>
      <c r="D84" s="20">
        <v>0</v>
      </c>
      <c r="E84" s="19">
        <v>15</v>
      </c>
      <c r="F84" s="19">
        <v>13</v>
      </c>
      <c r="G84" s="19">
        <v>5</v>
      </c>
    </row>
    <row r="85" spans="1:7" s="14" customFormat="1">
      <c r="A85" s="18" t="s">
        <v>82</v>
      </c>
      <c r="B85" s="19">
        <v>1399</v>
      </c>
      <c r="C85" s="19">
        <v>227</v>
      </c>
      <c r="D85" s="20">
        <v>0</v>
      </c>
      <c r="E85" s="19">
        <v>92</v>
      </c>
      <c r="F85" s="19">
        <v>70</v>
      </c>
      <c r="G85" s="19">
        <v>34</v>
      </c>
    </row>
    <row r="86" spans="1:7" s="14" customFormat="1">
      <c r="A86" s="18" t="s">
        <v>83</v>
      </c>
      <c r="B86" s="19">
        <v>411</v>
      </c>
      <c r="C86" s="19">
        <v>12</v>
      </c>
      <c r="D86" s="20">
        <v>0</v>
      </c>
      <c r="E86" s="19">
        <v>6</v>
      </c>
      <c r="F86" s="19">
        <v>2</v>
      </c>
      <c r="G86" s="19">
        <v>2</v>
      </c>
    </row>
    <row r="87" spans="1:7" s="14" customFormat="1">
      <c r="A87" s="18" t="s">
        <v>84</v>
      </c>
      <c r="B87" s="19">
        <v>966</v>
      </c>
      <c r="C87" s="19">
        <v>236</v>
      </c>
      <c r="D87" s="20">
        <v>0</v>
      </c>
      <c r="E87" s="19">
        <v>92</v>
      </c>
      <c r="F87" s="19">
        <v>90</v>
      </c>
      <c r="G87" s="19">
        <v>28</v>
      </c>
    </row>
    <row r="88" spans="1:7" s="14" customFormat="1">
      <c r="A88" s="18" t="s">
        <v>85</v>
      </c>
      <c r="B88" s="19">
        <v>599</v>
      </c>
      <c r="C88" s="19">
        <v>40</v>
      </c>
      <c r="D88" s="20">
        <v>0</v>
      </c>
      <c r="E88" s="19">
        <v>17</v>
      </c>
      <c r="F88" s="19">
        <v>16</v>
      </c>
      <c r="G88" s="19">
        <v>7</v>
      </c>
    </row>
    <row r="89" spans="1:7" s="14" customFormat="1">
      <c r="A89" s="18" t="s">
        <v>86</v>
      </c>
      <c r="B89" s="19">
        <v>691</v>
      </c>
      <c r="C89" s="19">
        <v>180</v>
      </c>
      <c r="D89" s="20">
        <v>0</v>
      </c>
      <c r="E89" s="19">
        <v>72</v>
      </c>
      <c r="F89" s="19">
        <v>66</v>
      </c>
      <c r="G89" s="19">
        <v>24</v>
      </c>
    </row>
    <row r="90" spans="1:7" s="14" customFormat="1">
      <c r="A90" s="18" t="s">
        <v>87</v>
      </c>
      <c r="B90" s="19">
        <v>565</v>
      </c>
      <c r="C90" s="19">
        <v>99</v>
      </c>
      <c r="D90" s="20">
        <v>0</v>
      </c>
      <c r="E90" s="19">
        <v>44</v>
      </c>
      <c r="F90" s="19">
        <v>29</v>
      </c>
      <c r="G90" s="19">
        <v>15</v>
      </c>
    </row>
    <row r="91" spans="1:7" s="14" customFormat="1">
      <c r="A91" s="18" t="s">
        <v>88</v>
      </c>
      <c r="B91" s="19">
        <v>787</v>
      </c>
      <c r="C91" s="19">
        <v>112</v>
      </c>
      <c r="D91" s="20">
        <v>0</v>
      </c>
      <c r="E91" s="19">
        <v>38</v>
      </c>
      <c r="F91" s="19">
        <v>40</v>
      </c>
      <c r="G91" s="19">
        <v>15</v>
      </c>
    </row>
    <row r="92" spans="1:7" s="14" customFormat="1">
      <c r="A92" s="18" t="s">
        <v>89</v>
      </c>
      <c r="B92" s="19">
        <v>682</v>
      </c>
      <c r="C92" s="19">
        <v>145</v>
      </c>
      <c r="D92" s="20">
        <v>0</v>
      </c>
      <c r="E92" s="19">
        <v>57</v>
      </c>
      <c r="F92" s="19">
        <v>53</v>
      </c>
      <c r="G92" s="19">
        <v>14</v>
      </c>
    </row>
    <row r="93" spans="1:7" s="14" customFormat="1">
      <c r="A93" s="18" t="s">
        <v>90</v>
      </c>
      <c r="B93" s="19">
        <v>631</v>
      </c>
      <c r="C93" s="19">
        <v>120</v>
      </c>
      <c r="D93" s="20">
        <v>0</v>
      </c>
      <c r="E93" s="19">
        <v>45</v>
      </c>
      <c r="F93" s="19">
        <v>38</v>
      </c>
      <c r="G93" s="19">
        <v>20</v>
      </c>
    </row>
    <row r="94" spans="1:7" s="14" customFormat="1">
      <c r="A94" s="18" t="s">
        <v>91</v>
      </c>
      <c r="B94" s="19">
        <v>830</v>
      </c>
      <c r="C94" s="19">
        <v>92</v>
      </c>
      <c r="D94" s="20">
        <v>0</v>
      </c>
      <c r="E94" s="19">
        <v>45</v>
      </c>
      <c r="F94" s="19">
        <v>22</v>
      </c>
      <c r="G94" s="19">
        <v>9</v>
      </c>
    </row>
    <row r="95" spans="1:7" s="14" customFormat="1">
      <c r="A95" s="18" t="s">
        <v>92</v>
      </c>
      <c r="B95" s="19">
        <v>1568</v>
      </c>
      <c r="C95" s="19">
        <v>276</v>
      </c>
      <c r="D95" s="20">
        <v>0</v>
      </c>
      <c r="E95" s="19">
        <v>115</v>
      </c>
      <c r="F95" s="19">
        <v>90</v>
      </c>
      <c r="G95" s="19">
        <v>43</v>
      </c>
    </row>
    <row r="96" spans="1:7" s="14" customFormat="1">
      <c r="A96" s="18" t="s">
        <v>93</v>
      </c>
      <c r="B96" s="19">
        <v>703</v>
      </c>
      <c r="C96" s="19">
        <v>136</v>
      </c>
      <c r="D96" s="20">
        <v>0</v>
      </c>
      <c r="E96" s="19">
        <v>62</v>
      </c>
      <c r="F96" s="19">
        <v>35</v>
      </c>
      <c r="G96" s="19">
        <v>12</v>
      </c>
    </row>
    <row r="97" spans="1:7" s="14" customFormat="1">
      <c r="A97" s="18" t="s">
        <v>94</v>
      </c>
      <c r="B97" s="19">
        <v>994</v>
      </c>
      <c r="C97" s="19">
        <v>162</v>
      </c>
      <c r="D97" s="20">
        <v>0</v>
      </c>
      <c r="E97" s="19">
        <v>79</v>
      </c>
      <c r="F97" s="19">
        <v>43</v>
      </c>
      <c r="G97" s="19">
        <v>14</v>
      </c>
    </row>
    <row r="98" spans="1:7" s="14" customFormat="1">
      <c r="A98" s="18" t="s">
        <v>95</v>
      </c>
      <c r="B98" s="19">
        <v>639</v>
      </c>
      <c r="C98" s="19">
        <v>114</v>
      </c>
      <c r="D98" s="20">
        <v>0</v>
      </c>
      <c r="E98" s="19">
        <v>48</v>
      </c>
      <c r="F98" s="19">
        <v>40</v>
      </c>
      <c r="G98" s="19">
        <v>12</v>
      </c>
    </row>
    <row r="99" spans="1:7" s="14" customFormat="1">
      <c r="A99" s="18" t="s">
        <v>96</v>
      </c>
      <c r="B99" s="19">
        <v>1548</v>
      </c>
      <c r="C99" s="19">
        <v>136</v>
      </c>
      <c r="D99" s="20">
        <v>0</v>
      </c>
      <c r="E99" s="19">
        <v>71</v>
      </c>
      <c r="F99" s="19">
        <v>38</v>
      </c>
      <c r="G99" s="19">
        <v>17</v>
      </c>
    </row>
    <row r="100" spans="1:7" s="14" customFormat="1">
      <c r="A100" s="18" t="s">
        <v>97</v>
      </c>
      <c r="B100" s="19">
        <v>1263</v>
      </c>
      <c r="C100" s="19">
        <v>133</v>
      </c>
      <c r="D100" s="20">
        <v>0</v>
      </c>
      <c r="E100" s="19">
        <v>68</v>
      </c>
      <c r="F100" s="19">
        <v>32</v>
      </c>
      <c r="G100" s="19">
        <v>13</v>
      </c>
    </row>
    <row r="101" spans="1:7" s="14" customFormat="1">
      <c r="A101" s="18" t="s">
        <v>98</v>
      </c>
      <c r="B101" s="19">
        <v>986</v>
      </c>
      <c r="C101" s="19">
        <v>98</v>
      </c>
      <c r="D101" s="20">
        <v>0</v>
      </c>
      <c r="E101" s="19">
        <v>39</v>
      </c>
      <c r="F101" s="19">
        <v>27</v>
      </c>
      <c r="G101" s="19">
        <v>14</v>
      </c>
    </row>
    <row r="102" spans="1:7" s="14" customFormat="1">
      <c r="A102" s="18" t="s">
        <v>99</v>
      </c>
      <c r="B102" s="19">
        <v>1453</v>
      </c>
      <c r="C102" s="19">
        <v>118</v>
      </c>
      <c r="D102" s="20">
        <v>0</v>
      </c>
      <c r="E102" s="19">
        <v>57</v>
      </c>
      <c r="F102" s="19">
        <v>25</v>
      </c>
      <c r="G102" s="19">
        <v>13</v>
      </c>
    </row>
    <row r="103" spans="1:7" s="22" customFormat="1" ht="34.5" customHeight="1">
      <c r="A103" s="25" t="s">
        <v>251</v>
      </c>
      <c r="B103" s="23">
        <f>SUM(B68:B102)</f>
        <v>29029</v>
      </c>
      <c r="C103" s="23">
        <f>SUM(C68:C102)</f>
        <v>3875</v>
      </c>
      <c r="D103" s="24">
        <v>0</v>
      </c>
      <c r="E103" s="23">
        <f>SUM(E68:E102)</f>
        <v>1688</v>
      </c>
      <c r="F103" s="23">
        <f>SUM(F68:F102)</f>
        <v>1170</v>
      </c>
      <c r="G103" s="23">
        <f>SUM(G68:G102)</f>
        <v>500</v>
      </c>
    </row>
    <row r="104" spans="1:7" s="14" customFormat="1">
      <c r="A104" s="18" t="s">
        <v>100</v>
      </c>
      <c r="B104" s="19">
        <v>466</v>
      </c>
      <c r="C104" s="19">
        <v>94</v>
      </c>
      <c r="D104" s="20">
        <v>0</v>
      </c>
      <c r="E104" s="19">
        <v>53</v>
      </c>
      <c r="F104" s="19">
        <v>27</v>
      </c>
      <c r="G104" s="19">
        <v>5</v>
      </c>
    </row>
    <row r="105" spans="1:7" s="14" customFormat="1">
      <c r="A105" s="18" t="s">
        <v>101</v>
      </c>
      <c r="B105" s="19">
        <v>532</v>
      </c>
      <c r="C105" s="19">
        <v>72</v>
      </c>
      <c r="D105" s="20">
        <v>0</v>
      </c>
      <c r="E105" s="19">
        <v>36</v>
      </c>
      <c r="F105" s="19">
        <v>14</v>
      </c>
      <c r="G105" s="19">
        <v>9</v>
      </c>
    </row>
    <row r="106" spans="1:7" s="14" customFormat="1">
      <c r="A106" s="18" t="s">
        <v>102</v>
      </c>
      <c r="B106" s="19">
        <v>513</v>
      </c>
      <c r="C106" s="19">
        <v>38</v>
      </c>
      <c r="D106" s="20">
        <v>0</v>
      </c>
      <c r="E106" s="19">
        <v>17</v>
      </c>
      <c r="F106" s="19">
        <v>10</v>
      </c>
      <c r="G106" s="19">
        <v>6</v>
      </c>
    </row>
    <row r="107" spans="1:7" s="14" customFormat="1">
      <c r="A107" s="18" t="s">
        <v>103</v>
      </c>
      <c r="B107" s="19">
        <v>692</v>
      </c>
      <c r="C107" s="19">
        <v>61</v>
      </c>
      <c r="D107" s="20">
        <v>0</v>
      </c>
      <c r="E107" s="19">
        <v>37</v>
      </c>
      <c r="F107" s="19">
        <v>13</v>
      </c>
      <c r="G107" s="19">
        <v>6</v>
      </c>
    </row>
    <row r="108" spans="1:7" s="14" customFormat="1">
      <c r="A108" s="18" t="s">
        <v>104</v>
      </c>
      <c r="B108" s="19">
        <v>585</v>
      </c>
      <c r="C108" s="19">
        <v>49</v>
      </c>
      <c r="D108" s="20">
        <v>0</v>
      </c>
      <c r="E108" s="19">
        <v>26</v>
      </c>
      <c r="F108" s="19">
        <v>19</v>
      </c>
      <c r="G108" s="19">
        <v>2</v>
      </c>
    </row>
    <row r="109" spans="1:7" s="14" customFormat="1">
      <c r="A109" s="18" t="s">
        <v>105</v>
      </c>
      <c r="B109" s="19">
        <v>750</v>
      </c>
      <c r="C109" s="19">
        <v>45</v>
      </c>
      <c r="D109" s="20">
        <v>0</v>
      </c>
      <c r="E109" s="19">
        <v>24</v>
      </c>
      <c r="F109" s="19">
        <v>14</v>
      </c>
      <c r="G109" s="19">
        <v>5</v>
      </c>
    </row>
    <row r="110" spans="1:7" s="14" customFormat="1">
      <c r="A110" s="18" t="s">
        <v>106</v>
      </c>
      <c r="B110" s="19">
        <v>747</v>
      </c>
      <c r="C110" s="19">
        <v>207</v>
      </c>
      <c r="D110" s="20">
        <v>0</v>
      </c>
      <c r="E110" s="19">
        <v>116</v>
      </c>
      <c r="F110" s="19">
        <v>55</v>
      </c>
      <c r="G110" s="19">
        <v>23</v>
      </c>
    </row>
    <row r="111" spans="1:7" s="14" customFormat="1">
      <c r="A111" s="18" t="s">
        <v>107</v>
      </c>
      <c r="B111" s="19">
        <v>807</v>
      </c>
      <c r="C111" s="19">
        <v>143</v>
      </c>
      <c r="D111" s="20">
        <v>0</v>
      </c>
      <c r="E111" s="19">
        <v>52</v>
      </c>
      <c r="F111" s="19">
        <v>64</v>
      </c>
      <c r="G111" s="19">
        <v>13</v>
      </c>
    </row>
    <row r="112" spans="1:7" s="14" customFormat="1">
      <c r="A112" s="18" t="s">
        <v>108</v>
      </c>
      <c r="B112" s="19">
        <v>716</v>
      </c>
      <c r="C112" s="19">
        <v>24</v>
      </c>
      <c r="D112" s="20">
        <v>0</v>
      </c>
      <c r="E112" s="19">
        <v>9</v>
      </c>
      <c r="F112" s="19">
        <v>9</v>
      </c>
      <c r="G112" s="19">
        <v>1</v>
      </c>
    </row>
    <row r="113" spans="1:7" s="14" customFormat="1">
      <c r="A113" s="18" t="s">
        <v>109</v>
      </c>
      <c r="B113" s="19">
        <v>932</v>
      </c>
      <c r="C113" s="19">
        <v>146</v>
      </c>
      <c r="D113" s="20">
        <v>0</v>
      </c>
      <c r="E113" s="19">
        <v>49</v>
      </c>
      <c r="F113" s="19">
        <v>83</v>
      </c>
      <c r="G113" s="19">
        <v>6</v>
      </c>
    </row>
    <row r="114" spans="1:7" s="14" customFormat="1">
      <c r="A114" s="18" t="s">
        <v>110</v>
      </c>
      <c r="B114" s="19">
        <v>724</v>
      </c>
      <c r="C114" s="19">
        <v>30</v>
      </c>
      <c r="D114" s="20">
        <v>0</v>
      </c>
      <c r="E114" s="19">
        <v>21</v>
      </c>
      <c r="F114" s="19">
        <v>5</v>
      </c>
      <c r="G114" s="19">
        <v>1</v>
      </c>
    </row>
    <row r="115" spans="1:7" s="14" customFormat="1">
      <c r="A115" s="18" t="s">
        <v>111</v>
      </c>
      <c r="B115" s="19">
        <v>315</v>
      </c>
      <c r="C115" s="19">
        <v>50</v>
      </c>
      <c r="D115" s="20">
        <v>0</v>
      </c>
      <c r="E115" s="19">
        <v>29</v>
      </c>
      <c r="F115" s="19">
        <v>9</v>
      </c>
      <c r="G115" s="19">
        <v>6</v>
      </c>
    </row>
    <row r="116" spans="1:7" s="14" customFormat="1">
      <c r="A116" s="18" t="s">
        <v>112</v>
      </c>
      <c r="B116" s="19">
        <v>827</v>
      </c>
      <c r="C116" s="19">
        <v>54</v>
      </c>
      <c r="D116" s="20">
        <v>0</v>
      </c>
      <c r="E116" s="19">
        <v>30</v>
      </c>
      <c r="F116" s="19">
        <v>14</v>
      </c>
      <c r="G116" s="19">
        <v>6</v>
      </c>
    </row>
    <row r="117" spans="1:7" s="14" customFormat="1">
      <c r="A117" s="18" t="s">
        <v>113</v>
      </c>
      <c r="B117" s="19">
        <v>1202</v>
      </c>
      <c r="C117" s="19">
        <v>109</v>
      </c>
      <c r="D117" s="20">
        <v>0</v>
      </c>
      <c r="E117" s="19">
        <v>50</v>
      </c>
      <c r="F117" s="19">
        <v>31</v>
      </c>
      <c r="G117" s="19">
        <v>14</v>
      </c>
    </row>
    <row r="118" spans="1:7" s="14" customFormat="1">
      <c r="A118" s="18" t="s">
        <v>114</v>
      </c>
      <c r="B118" s="19">
        <v>737</v>
      </c>
      <c r="C118" s="19">
        <v>121</v>
      </c>
      <c r="D118" s="20">
        <v>0</v>
      </c>
      <c r="E118" s="19">
        <v>57</v>
      </c>
      <c r="F118" s="19">
        <v>46</v>
      </c>
      <c r="G118" s="19">
        <v>9</v>
      </c>
    </row>
    <row r="119" spans="1:7" s="14" customFormat="1">
      <c r="A119" s="18" t="s">
        <v>115</v>
      </c>
      <c r="B119" s="19">
        <v>871</v>
      </c>
      <c r="C119" s="19">
        <v>169</v>
      </c>
      <c r="D119" s="20">
        <v>0</v>
      </c>
      <c r="E119" s="19">
        <v>82</v>
      </c>
      <c r="F119" s="19">
        <v>56</v>
      </c>
      <c r="G119" s="19">
        <v>19</v>
      </c>
    </row>
    <row r="120" spans="1:7" s="14" customFormat="1">
      <c r="A120" s="18" t="s">
        <v>116</v>
      </c>
      <c r="B120" s="19">
        <v>838</v>
      </c>
      <c r="C120" s="19">
        <v>47</v>
      </c>
      <c r="D120" s="20">
        <v>0</v>
      </c>
      <c r="E120" s="19">
        <v>24</v>
      </c>
      <c r="F120" s="19">
        <v>10</v>
      </c>
      <c r="G120" s="19">
        <v>4</v>
      </c>
    </row>
    <row r="121" spans="1:7" s="14" customFormat="1">
      <c r="A121" s="18" t="s">
        <v>117</v>
      </c>
      <c r="B121" s="19">
        <v>872</v>
      </c>
      <c r="C121" s="19">
        <v>37</v>
      </c>
      <c r="D121" s="20">
        <v>0</v>
      </c>
      <c r="E121" s="19">
        <v>19</v>
      </c>
      <c r="F121" s="19">
        <v>13</v>
      </c>
      <c r="G121" s="19">
        <v>5</v>
      </c>
    </row>
    <row r="122" spans="1:7" s="14" customFormat="1">
      <c r="A122" s="18" t="s">
        <v>118</v>
      </c>
      <c r="B122" s="19">
        <v>761</v>
      </c>
      <c r="C122" s="19">
        <v>28</v>
      </c>
      <c r="D122" s="20">
        <v>0</v>
      </c>
      <c r="E122" s="19">
        <v>15</v>
      </c>
      <c r="F122" s="19">
        <v>7</v>
      </c>
      <c r="G122" s="19">
        <v>5</v>
      </c>
    </row>
    <row r="123" spans="1:7" s="14" customFormat="1">
      <c r="A123" s="18" t="s">
        <v>119</v>
      </c>
      <c r="B123" s="19">
        <v>549</v>
      </c>
      <c r="C123" s="19">
        <v>49</v>
      </c>
      <c r="D123" s="20">
        <v>0</v>
      </c>
      <c r="E123" s="19">
        <v>13</v>
      </c>
      <c r="F123" s="19">
        <v>22</v>
      </c>
      <c r="G123" s="19">
        <v>9</v>
      </c>
    </row>
    <row r="124" spans="1:7" s="14" customFormat="1">
      <c r="A124" s="18" t="s">
        <v>120</v>
      </c>
      <c r="B124" s="19">
        <v>651</v>
      </c>
      <c r="C124" s="19">
        <v>77</v>
      </c>
      <c r="D124" s="20">
        <v>0</v>
      </c>
      <c r="E124" s="19">
        <v>29</v>
      </c>
      <c r="F124" s="19">
        <v>30</v>
      </c>
      <c r="G124" s="19">
        <v>8</v>
      </c>
    </row>
    <row r="125" spans="1:7" s="14" customFormat="1">
      <c r="A125" s="18" t="s">
        <v>121</v>
      </c>
      <c r="B125" s="19">
        <v>593</v>
      </c>
      <c r="C125" s="19">
        <v>28</v>
      </c>
      <c r="D125" s="20">
        <v>0</v>
      </c>
      <c r="E125" s="19">
        <v>15</v>
      </c>
      <c r="F125" s="19">
        <v>9</v>
      </c>
      <c r="G125" s="19">
        <v>1</v>
      </c>
    </row>
    <row r="126" spans="1:7" s="14" customFormat="1">
      <c r="A126" s="18" t="s">
        <v>122</v>
      </c>
      <c r="B126" s="19">
        <v>622</v>
      </c>
      <c r="C126" s="19">
        <v>45</v>
      </c>
      <c r="D126" s="20">
        <v>0</v>
      </c>
      <c r="E126" s="19">
        <v>20</v>
      </c>
      <c r="F126" s="19">
        <v>18</v>
      </c>
      <c r="G126" s="19">
        <v>5</v>
      </c>
    </row>
    <row r="127" spans="1:7" s="14" customFormat="1">
      <c r="A127" s="18" t="s">
        <v>123</v>
      </c>
      <c r="B127" s="19">
        <v>1674</v>
      </c>
      <c r="C127" s="19">
        <v>285</v>
      </c>
      <c r="D127" s="20">
        <v>0</v>
      </c>
      <c r="E127" s="19">
        <v>151</v>
      </c>
      <c r="F127" s="19">
        <v>64</v>
      </c>
      <c r="G127" s="19">
        <v>35</v>
      </c>
    </row>
    <row r="128" spans="1:7" s="14" customFormat="1">
      <c r="A128" s="18" t="s">
        <v>124</v>
      </c>
      <c r="B128" s="19">
        <v>901</v>
      </c>
      <c r="C128" s="19">
        <v>113</v>
      </c>
      <c r="D128" s="20">
        <v>0</v>
      </c>
      <c r="E128" s="19">
        <v>55</v>
      </c>
      <c r="F128" s="19">
        <v>36</v>
      </c>
      <c r="G128" s="19">
        <v>10</v>
      </c>
    </row>
    <row r="129" spans="1:7" s="14" customFormat="1">
      <c r="A129" s="18" t="s">
        <v>125</v>
      </c>
      <c r="B129" s="19">
        <v>510</v>
      </c>
      <c r="C129" s="19">
        <v>46</v>
      </c>
      <c r="D129" s="20">
        <v>0</v>
      </c>
      <c r="E129" s="19">
        <v>32</v>
      </c>
      <c r="F129" s="19">
        <v>9</v>
      </c>
      <c r="G129" s="19">
        <v>4</v>
      </c>
    </row>
    <row r="130" spans="1:7" s="14" customFormat="1">
      <c r="A130" s="18" t="s">
        <v>126</v>
      </c>
      <c r="B130" s="19">
        <v>590</v>
      </c>
      <c r="C130" s="19">
        <v>65</v>
      </c>
      <c r="D130" s="20">
        <v>0</v>
      </c>
      <c r="E130" s="19">
        <v>29</v>
      </c>
      <c r="F130" s="19">
        <v>21</v>
      </c>
      <c r="G130" s="19">
        <v>5</v>
      </c>
    </row>
    <row r="131" spans="1:7" s="14" customFormat="1">
      <c r="A131" s="18" t="s">
        <v>127</v>
      </c>
      <c r="B131" s="19">
        <v>574</v>
      </c>
      <c r="C131" s="19">
        <v>36</v>
      </c>
      <c r="D131" s="20">
        <v>0</v>
      </c>
      <c r="E131" s="19">
        <v>20</v>
      </c>
      <c r="F131" s="19">
        <v>7</v>
      </c>
      <c r="G131" s="19">
        <v>5</v>
      </c>
    </row>
    <row r="132" spans="1:7" s="14" customFormat="1">
      <c r="A132" s="18" t="s">
        <v>128</v>
      </c>
      <c r="B132" s="19">
        <v>469</v>
      </c>
      <c r="C132" s="19">
        <v>57</v>
      </c>
      <c r="D132" s="20">
        <v>0</v>
      </c>
      <c r="E132" s="19">
        <v>39</v>
      </c>
      <c r="F132" s="19">
        <v>10</v>
      </c>
      <c r="G132" s="19">
        <v>4</v>
      </c>
    </row>
    <row r="133" spans="1:7" s="14" customFormat="1">
      <c r="A133" s="18" t="s">
        <v>129</v>
      </c>
      <c r="B133" s="19">
        <v>422</v>
      </c>
      <c r="C133" s="19">
        <v>69</v>
      </c>
      <c r="D133" s="20">
        <v>0</v>
      </c>
      <c r="E133" s="19">
        <v>49</v>
      </c>
      <c r="F133" s="19">
        <v>10</v>
      </c>
      <c r="G133" s="19">
        <v>5</v>
      </c>
    </row>
    <row r="134" spans="1:7" s="14" customFormat="1">
      <c r="A134" s="18" t="s">
        <v>130</v>
      </c>
      <c r="B134" s="19">
        <v>484</v>
      </c>
      <c r="C134" s="19">
        <v>47</v>
      </c>
      <c r="D134" s="20">
        <v>0</v>
      </c>
      <c r="E134" s="19">
        <v>18</v>
      </c>
      <c r="F134" s="19">
        <v>14</v>
      </c>
      <c r="G134" s="19">
        <v>11</v>
      </c>
    </row>
    <row r="135" spans="1:7" s="14" customFormat="1">
      <c r="A135" s="18" t="s">
        <v>131</v>
      </c>
      <c r="B135" s="19">
        <v>440</v>
      </c>
      <c r="C135" s="19">
        <v>39</v>
      </c>
      <c r="D135" s="20">
        <v>0</v>
      </c>
      <c r="E135" s="19">
        <v>21</v>
      </c>
      <c r="F135" s="19">
        <v>8</v>
      </c>
      <c r="G135" s="19">
        <v>5</v>
      </c>
    </row>
    <row r="136" spans="1:7" s="14" customFormat="1">
      <c r="A136" s="18" t="s">
        <v>132</v>
      </c>
      <c r="B136" s="19">
        <v>387</v>
      </c>
      <c r="C136" s="19">
        <v>16</v>
      </c>
      <c r="D136" s="20">
        <v>0</v>
      </c>
      <c r="E136" s="19">
        <v>5</v>
      </c>
      <c r="F136" s="19">
        <v>6</v>
      </c>
      <c r="G136" s="19">
        <v>3</v>
      </c>
    </row>
    <row r="137" spans="1:7" s="14" customFormat="1">
      <c r="A137" s="18" t="s">
        <v>133</v>
      </c>
      <c r="B137" s="19">
        <v>461</v>
      </c>
      <c r="C137" s="19">
        <v>40</v>
      </c>
      <c r="D137" s="20">
        <v>0</v>
      </c>
      <c r="E137" s="19">
        <v>24</v>
      </c>
      <c r="F137" s="19">
        <v>10</v>
      </c>
      <c r="G137" s="19">
        <v>2</v>
      </c>
    </row>
    <row r="138" spans="1:7" s="14" customFormat="1">
      <c r="A138" s="18" t="s">
        <v>134</v>
      </c>
      <c r="B138" s="19">
        <v>569</v>
      </c>
      <c r="C138" s="19">
        <v>79</v>
      </c>
      <c r="D138" s="20">
        <v>0</v>
      </c>
      <c r="E138" s="19">
        <v>32</v>
      </c>
      <c r="F138" s="19">
        <v>33</v>
      </c>
      <c r="G138" s="19">
        <v>5</v>
      </c>
    </row>
    <row r="139" spans="1:7" s="14" customFormat="1">
      <c r="A139" s="18" t="s">
        <v>135</v>
      </c>
      <c r="B139" s="19">
        <v>1046</v>
      </c>
      <c r="C139" s="19">
        <v>129</v>
      </c>
      <c r="D139" s="20">
        <v>0</v>
      </c>
      <c r="E139" s="19">
        <v>69</v>
      </c>
      <c r="F139" s="19">
        <v>23</v>
      </c>
      <c r="G139" s="19">
        <v>16</v>
      </c>
    </row>
    <row r="140" spans="1:7" s="14" customFormat="1">
      <c r="A140" s="18" t="s">
        <v>136</v>
      </c>
      <c r="B140" s="19">
        <v>737</v>
      </c>
      <c r="C140" s="19">
        <v>73</v>
      </c>
      <c r="D140" s="20">
        <v>0</v>
      </c>
      <c r="E140" s="19">
        <v>18</v>
      </c>
      <c r="F140" s="19">
        <v>37</v>
      </c>
      <c r="G140" s="19">
        <v>8</v>
      </c>
    </row>
    <row r="141" spans="1:7" s="14" customFormat="1">
      <c r="A141" s="18" t="s">
        <v>137</v>
      </c>
      <c r="B141" s="19">
        <v>829</v>
      </c>
      <c r="C141" s="19">
        <v>115</v>
      </c>
      <c r="D141" s="20">
        <v>0</v>
      </c>
      <c r="E141" s="19">
        <v>45</v>
      </c>
      <c r="F141" s="19">
        <v>39</v>
      </c>
      <c r="G141" s="19">
        <v>16</v>
      </c>
    </row>
    <row r="142" spans="1:7" s="14" customFormat="1">
      <c r="A142" s="18" t="s">
        <v>138</v>
      </c>
      <c r="B142" s="19">
        <v>631</v>
      </c>
      <c r="C142" s="19">
        <v>105</v>
      </c>
      <c r="D142" s="20">
        <v>0</v>
      </c>
      <c r="E142" s="19">
        <v>46</v>
      </c>
      <c r="F142" s="19">
        <v>32</v>
      </c>
      <c r="G142" s="19">
        <v>10</v>
      </c>
    </row>
    <row r="143" spans="1:7" s="14" customFormat="1">
      <c r="A143" s="18" t="s">
        <v>139</v>
      </c>
      <c r="B143" s="19">
        <v>480</v>
      </c>
      <c r="C143" s="19">
        <v>51</v>
      </c>
      <c r="D143" s="20">
        <v>0</v>
      </c>
      <c r="E143" s="19">
        <v>20</v>
      </c>
      <c r="F143" s="19">
        <v>15</v>
      </c>
      <c r="G143" s="19">
        <v>4</v>
      </c>
    </row>
    <row r="144" spans="1:7" s="14" customFormat="1">
      <c r="A144" s="18" t="s">
        <v>140</v>
      </c>
      <c r="B144" s="19">
        <v>715</v>
      </c>
      <c r="C144" s="19">
        <v>118</v>
      </c>
      <c r="D144" s="20">
        <v>0</v>
      </c>
      <c r="E144" s="19">
        <v>44</v>
      </c>
      <c r="F144" s="19">
        <v>41</v>
      </c>
      <c r="G144" s="19">
        <v>21</v>
      </c>
    </row>
    <row r="145" spans="1:7" s="14" customFormat="1">
      <c r="A145" s="18" t="s">
        <v>141</v>
      </c>
      <c r="B145" s="19">
        <v>615</v>
      </c>
      <c r="C145" s="19">
        <v>85</v>
      </c>
      <c r="D145" s="20">
        <v>0</v>
      </c>
      <c r="E145" s="19">
        <v>40</v>
      </c>
      <c r="F145" s="19">
        <v>24</v>
      </c>
      <c r="G145" s="19">
        <v>12</v>
      </c>
    </row>
    <row r="146" spans="1:7" s="14" customFormat="1">
      <c r="A146" s="18" t="s">
        <v>142</v>
      </c>
      <c r="B146" s="19">
        <v>803</v>
      </c>
      <c r="C146" s="19">
        <v>63</v>
      </c>
      <c r="D146" s="20">
        <v>0</v>
      </c>
      <c r="E146" s="19">
        <v>34</v>
      </c>
      <c r="F146" s="19">
        <v>14</v>
      </c>
      <c r="G146" s="19">
        <v>8</v>
      </c>
    </row>
    <row r="147" spans="1:7" s="14" customFormat="1">
      <c r="A147" s="18" t="s">
        <v>143</v>
      </c>
      <c r="B147" s="19">
        <v>778</v>
      </c>
      <c r="C147" s="19">
        <v>99</v>
      </c>
      <c r="D147" s="20">
        <v>0</v>
      </c>
      <c r="E147" s="19">
        <v>46</v>
      </c>
      <c r="F147" s="19">
        <v>34</v>
      </c>
      <c r="G147" s="19">
        <v>9</v>
      </c>
    </row>
    <row r="148" spans="1:7" s="14" customFormat="1">
      <c r="A148" s="18" t="s">
        <v>144</v>
      </c>
      <c r="B148" s="19">
        <v>419</v>
      </c>
      <c r="C148" s="19">
        <v>38</v>
      </c>
      <c r="D148" s="20">
        <v>0</v>
      </c>
      <c r="E148" s="19">
        <v>16</v>
      </c>
      <c r="F148" s="19">
        <v>11</v>
      </c>
      <c r="G148" s="19">
        <v>4</v>
      </c>
    </row>
    <row r="149" spans="1:7" s="14" customFormat="1">
      <c r="A149" s="18" t="s">
        <v>145</v>
      </c>
      <c r="B149" s="19">
        <v>463</v>
      </c>
      <c r="C149" s="19">
        <v>85</v>
      </c>
      <c r="D149" s="20">
        <v>0</v>
      </c>
      <c r="E149" s="19">
        <v>37</v>
      </c>
      <c r="F149" s="19">
        <v>23</v>
      </c>
      <c r="G149" s="19">
        <v>15</v>
      </c>
    </row>
    <row r="150" spans="1:7" s="14" customFormat="1">
      <c r="A150" s="18" t="s">
        <v>146</v>
      </c>
      <c r="B150" s="19">
        <v>1656</v>
      </c>
      <c r="C150" s="19">
        <v>233</v>
      </c>
      <c r="D150" s="20">
        <v>0</v>
      </c>
      <c r="E150" s="19">
        <v>124</v>
      </c>
      <c r="F150" s="19">
        <v>69</v>
      </c>
      <c r="G150" s="19">
        <v>17</v>
      </c>
    </row>
    <row r="151" spans="1:7" s="14" customFormat="1">
      <c r="A151" s="18" t="s">
        <v>147</v>
      </c>
      <c r="B151" s="19">
        <v>1038</v>
      </c>
      <c r="C151" s="19">
        <v>182</v>
      </c>
      <c r="D151" s="20">
        <v>0</v>
      </c>
      <c r="E151" s="19">
        <v>60</v>
      </c>
      <c r="F151" s="19">
        <v>89</v>
      </c>
      <c r="G151" s="19">
        <v>17</v>
      </c>
    </row>
    <row r="152" spans="1:7" s="14" customFormat="1">
      <c r="A152" s="18" t="s">
        <v>148</v>
      </c>
      <c r="B152" s="19">
        <v>1112</v>
      </c>
      <c r="C152" s="19">
        <v>117</v>
      </c>
      <c r="D152" s="20">
        <v>0</v>
      </c>
      <c r="E152" s="19">
        <v>66</v>
      </c>
      <c r="F152" s="19">
        <v>32</v>
      </c>
      <c r="G152" s="19">
        <v>7</v>
      </c>
    </row>
    <row r="153" spans="1:7" s="14" customFormat="1">
      <c r="A153" s="18" t="s">
        <v>149</v>
      </c>
      <c r="B153" s="19">
        <v>446</v>
      </c>
      <c r="C153" s="19">
        <v>77</v>
      </c>
      <c r="D153" s="20">
        <v>0</v>
      </c>
      <c r="E153" s="19">
        <v>36</v>
      </c>
      <c r="F153" s="19">
        <v>20</v>
      </c>
      <c r="G153" s="19">
        <v>10</v>
      </c>
    </row>
    <row r="154" spans="1:7" s="14" customFormat="1">
      <c r="A154" s="18" t="s">
        <v>150</v>
      </c>
      <c r="B154" s="19">
        <v>825</v>
      </c>
      <c r="C154" s="19">
        <v>164</v>
      </c>
      <c r="D154" s="20">
        <v>0</v>
      </c>
      <c r="E154" s="19">
        <v>63</v>
      </c>
      <c r="F154" s="19">
        <v>56</v>
      </c>
      <c r="G154" s="19">
        <v>22</v>
      </c>
    </row>
    <row r="155" spans="1:7" s="14" customFormat="1">
      <c r="A155" s="18" t="s">
        <v>151</v>
      </c>
      <c r="B155" s="19">
        <v>1102</v>
      </c>
      <c r="C155" s="19">
        <v>87</v>
      </c>
      <c r="D155" s="20">
        <v>0</v>
      </c>
      <c r="E155" s="19">
        <v>49</v>
      </c>
      <c r="F155" s="19">
        <v>20</v>
      </c>
      <c r="G155" s="19">
        <v>8</v>
      </c>
    </row>
    <row r="156" spans="1:7" s="14" customFormat="1">
      <c r="A156" s="18" t="s">
        <v>152</v>
      </c>
      <c r="B156" s="19">
        <v>1781</v>
      </c>
      <c r="C156" s="19">
        <v>235</v>
      </c>
      <c r="D156" s="20">
        <v>0</v>
      </c>
      <c r="E156" s="19">
        <v>126</v>
      </c>
      <c r="F156" s="19">
        <v>52</v>
      </c>
      <c r="G156" s="19">
        <v>32</v>
      </c>
    </row>
    <row r="157" spans="1:7" s="14" customFormat="1">
      <c r="A157" s="18" t="s">
        <v>153</v>
      </c>
      <c r="B157" s="19">
        <v>912</v>
      </c>
      <c r="C157" s="19">
        <v>141</v>
      </c>
      <c r="D157" s="20">
        <v>0</v>
      </c>
      <c r="E157" s="19">
        <v>62</v>
      </c>
      <c r="F157" s="19">
        <v>62</v>
      </c>
      <c r="G157" s="19">
        <v>12</v>
      </c>
    </row>
    <row r="158" spans="1:7" s="14" customFormat="1">
      <c r="A158" s="18" t="s">
        <v>154</v>
      </c>
      <c r="B158" s="19">
        <v>1241</v>
      </c>
      <c r="C158" s="19">
        <v>154</v>
      </c>
      <c r="D158" s="20">
        <v>0</v>
      </c>
      <c r="E158" s="19">
        <v>81</v>
      </c>
      <c r="F158" s="19">
        <v>33</v>
      </c>
      <c r="G158" s="19">
        <v>25</v>
      </c>
    </row>
    <row r="159" spans="1:7" s="14" customFormat="1">
      <c r="A159" s="18" t="s">
        <v>155</v>
      </c>
      <c r="B159" s="19">
        <v>1040</v>
      </c>
      <c r="C159" s="19">
        <v>101</v>
      </c>
      <c r="D159" s="20">
        <v>0</v>
      </c>
      <c r="E159" s="19">
        <v>53</v>
      </c>
      <c r="F159" s="19">
        <v>21</v>
      </c>
      <c r="G159" s="19">
        <v>15</v>
      </c>
    </row>
    <row r="160" spans="1:7" s="14" customFormat="1">
      <c r="A160" s="18" t="s">
        <v>156</v>
      </c>
      <c r="B160" s="19">
        <v>1053</v>
      </c>
      <c r="C160" s="19">
        <v>104</v>
      </c>
      <c r="D160" s="20">
        <v>0</v>
      </c>
      <c r="E160" s="19">
        <v>54</v>
      </c>
      <c r="F160" s="19">
        <v>27</v>
      </c>
      <c r="G160" s="19">
        <v>14</v>
      </c>
    </row>
    <row r="161" spans="1:7" s="14" customFormat="1">
      <c r="A161" s="18" t="s">
        <v>157</v>
      </c>
      <c r="B161" s="19">
        <v>1746</v>
      </c>
      <c r="C161" s="19">
        <v>182</v>
      </c>
      <c r="D161" s="20">
        <v>0</v>
      </c>
      <c r="E161" s="19">
        <v>82</v>
      </c>
      <c r="F161" s="19">
        <v>52</v>
      </c>
      <c r="G161" s="19">
        <v>26</v>
      </c>
    </row>
    <row r="162" spans="1:7" s="14" customFormat="1">
      <c r="A162" s="18" t="s">
        <v>158</v>
      </c>
      <c r="B162" s="19">
        <v>1938</v>
      </c>
      <c r="C162" s="19">
        <v>428</v>
      </c>
      <c r="D162" s="20">
        <v>0</v>
      </c>
      <c r="E162" s="19">
        <v>173</v>
      </c>
      <c r="F162" s="19">
        <v>130</v>
      </c>
      <c r="G162" s="19">
        <v>74</v>
      </c>
    </row>
    <row r="163" spans="1:7" s="22" customFormat="1" ht="34.5" customHeight="1">
      <c r="A163" s="25" t="s">
        <v>252</v>
      </c>
      <c r="B163" s="23">
        <f>SUM(B104:B162)</f>
        <v>47189</v>
      </c>
      <c r="C163" s="23">
        <f>SUM(C104:C162)</f>
        <v>5781</v>
      </c>
      <c r="D163" s="24">
        <v>0</v>
      </c>
      <c r="E163" s="23">
        <f>SUM(E104:E162)</f>
        <v>2742</v>
      </c>
      <c r="F163" s="23">
        <f>SUM(F104:F162)</f>
        <v>1762</v>
      </c>
      <c r="G163" s="23">
        <f>SUM(G104:G162)</f>
        <v>664</v>
      </c>
    </row>
    <row r="164" spans="1:7" s="14" customFormat="1">
      <c r="A164" s="18" t="s">
        <v>159</v>
      </c>
      <c r="B164" s="19">
        <v>762</v>
      </c>
      <c r="C164" s="19">
        <v>221</v>
      </c>
      <c r="D164" s="20">
        <v>0</v>
      </c>
      <c r="E164" s="19">
        <v>85</v>
      </c>
      <c r="F164" s="19">
        <v>49</v>
      </c>
      <c r="G164" s="19">
        <v>52</v>
      </c>
    </row>
    <row r="165" spans="1:7" s="14" customFormat="1">
      <c r="A165" s="18" t="s">
        <v>160</v>
      </c>
      <c r="B165" s="19">
        <v>709</v>
      </c>
      <c r="C165" s="19">
        <v>141</v>
      </c>
      <c r="D165" s="20">
        <v>0</v>
      </c>
      <c r="E165" s="19">
        <v>60</v>
      </c>
      <c r="F165" s="19">
        <v>22</v>
      </c>
      <c r="G165" s="19">
        <v>42</v>
      </c>
    </row>
    <row r="166" spans="1:7" s="14" customFormat="1">
      <c r="A166" s="18" t="s">
        <v>161</v>
      </c>
      <c r="B166" s="19">
        <v>706</v>
      </c>
      <c r="C166" s="19">
        <v>199</v>
      </c>
      <c r="D166" s="20">
        <v>0</v>
      </c>
      <c r="E166" s="19">
        <v>66</v>
      </c>
      <c r="F166" s="19">
        <v>44</v>
      </c>
      <c r="G166" s="19">
        <v>56</v>
      </c>
    </row>
    <row r="167" spans="1:7" s="14" customFormat="1">
      <c r="A167" s="18" t="s">
        <v>162</v>
      </c>
      <c r="B167" s="19">
        <v>766</v>
      </c>
      <c r="C167" s="19">
        <v>248</v>
      </c>
      <c r="D167" s="20">
        <v>0</v>
      </c>
      <c r="E167" s="19">
        <v>85</v>
      </c>
      <c r="F167" s="19">
        <v>68</v>
      </c>
      <c r="G167" s="19">
        <v>55</v>
      </c>
    </row>
    <row r="168" spans="1:7" s="14" customFormat="1">
      <c r="A168" s="18" t="s">
        <v>163</v>
      </c>
      <c r="B168" s="19">
        <v>1240</v>
      </c>
      <c r="C168" s="19">
        <v>301</v>
      </c>
      <c r="D168" s="20">
        <v>0</v>
      </c>
      <c r="E168" s="19">
        <v>101</v>
      </c>
      <c r="F168" s="19">
        <v>67</v>
      </c>
      <c r="G168" s="19">
        <v>79</v>
      </c>
    </row>
    <row r="169" spans="1:7" s="14" customFormat="1">
      <c r="A169" s="18" t="s">
        <v>164</v>
      </c>
      <c r="B169" s="19">
        <v>654</v>
      </c>
      <c r="C169" s="19">
        <v>141</v>
      </c>
      <c r="D169" s="20">
        <v>0</v>
      </c>
      <c r="E169" s="19">
        <v>53</v>
      </c>
      <c r="F169" s="19">
        <v>33</v>
      </c>
      <c r="G169" s="19">
        <v>38</v>
      </c>
    </row>
    <row r="170" spans="1:7" s="14" customFormat="1">
      <c r="A170" s="18" t="s">
        <v>165</v>
      </c>
      <c r="B170" s="19">
        <v>821</v>
      </c>
      <c r="C170" s="19">
        <v>237</v>
      </c>
      <c r="D170" s="20">
        <v>0</v>
      </c>
      <c r="E170" s="19">
        <v>93</v>
      </c>
      <c r="F170" s="19">
        <v>51</v>
      </c>
      <c r="G170" s="19">
        <v>58</v>
      </c>
    </row>
    <row r="171" spans="1:7" s="14" customFormat="1">
      <c r="A171" s="18" t="s">
        <v>166</v>
      </c>
      <c r="B171" s="19">
        <v>454</v>
      </c>
      <c r="C171" s="19">
        <v>153</v>
      </c>
      <c r="D171" s="20">
        <v>0</v>
      </c>
      <c r="E171" s="19">
        <v>49</v>
      </c>
      <c r="F171" s="19">
        <v>37</v>
      </c>
      <c r="G171" s="19">
        <v>26</v>
      </c>
    </row>
    <row r="172" spans="1:7" s="14" customFormat="1">
      <c r="A172" s="18" t="s">
        <v>167</v>
      </c>
      <c r="B172" s="19">
        <v>742</v>
      </c>
      <c r="C172" s="19">
        <v>144</v>
      </c>
      <c r="D172" s="20">
        <v>0</v>
      </c>
      <c r="E172" s="19">
        <v>54</v>
      </c>
      <c r="F172" s="19">
        <v>35</v>
      </c>
      <c r="G172" s="19">
        <v>32</v>
      </c>
    </row>
    <row r="173" spans="1:7" s="14" customFormat="1">
      <c r="A173" s="18" t="s">
        <v>168</v>
      </c>
      <c r="B173" s="19">
        <v>397</v>
      </c>
      <c r="C173" s="19">
        <v>68</v>
      </c>
      <c r="D173" s="20">
        <v>0</v>
      </c>
      <c r="E173" s="19">
        <v>21</v>
      </c>
      <c r="F173" s="19">
        <v>10</v>
      </c>
      <c r="G173" s="19">
        <v>29</v>
      </c>
    </row>
    <row r="174" spans="1:7" s="14" customFormat="1">
      <c r="A174" s="18" t="s">
        <v>169</v>
      </c>
      <c r="B174" s="19">
        <v>859</v>
      </c>
      <c r="C174" s="19">
        <v>177</v>
      </c>
      <c r="D174" s="20">
        <v>0</v>
      </c>
      <c r="E174" s="19">
        <v>56</v>
      </c>
      <c r="F174" s="19">
        <v>55</v>
      </c>
      <c r="G174" s="19">
        <v>38</v>
      </c>
    </row>
    <row r="175" spans="1:7" s="14" customFormat="1">
      <c r="A175" s="18" t="s">
        <v>170</v>
      </c>
      <c r="B175" s="19">
        <v>735</v>
      </c>
      <c r="C175" s="19">
        <v>190</v>
      </c>
      <c r="D175" s="20">
        <v>0</v>
      </c>
      <c r="E175" s="19">
        <v>60</v>
      </c>
      <c r="F175" s="19">
        <v>43</v>
      </c>
      <c r="G175" s="19">
        <v>54</v>
      </c>
    </row>
    <row r="176" spans="1:7" s="14" customFormat="1">
      <c r="A176" s="18" t="s">
        <v>171</v>
      </c>
      <c r="B176" s="19">
        <v>893</v>
      </c>
      <c r="C176" s="19">
        <v>257</v>
      </c>
      <c r="D176" s="20">
        <v>0</v>
      </c>
      <c r="E176" s="19">
        <v>88</v>
      </c>
      <c r="F176" s="19">
        <v>70</v>
      </c>
      <c r="G176" s="19">
        <v>47</v>
      </c>
    </row>
    <row r="177" spans="1:7" s="14" customFormat="1">
      <c r="A177" s="18" t="s">
        <v>172</v>
      </c>
      <c r="B177" s="19">
        <v>749</v>
      </c>
      <c r="C177" s="19">
        <v>196</v>
      </c>
      <c r="D177" s="20">
        <v>0</v>
      </c>
      <c r="E177" s="19">
        <v>81</v>
      </c>
      <c r="F177" s="19">
        <v>42</v>
      </c>
      <c r="G177" s="19">
        <v>39</v>
      </c>
    </row>
    <row r="178" spans="1:7" s="14" customFormat="1">
      <c r="A178" s="18" t="s">
        <v>173</v>
      </c>
      <c r="B178" s="19">
        <v>593</v>
      </c>
      <c r="C178" s="19">
        <v>82</v>
      </c>
      <c r="D178" s="20">
        <v>0</v>
      </c>
      <c r="E178" s="19">
        <v>32</v>
      </c>
      <c r="F178" s="19">
        <v>16</v>
      </c>
      <c r="G178" s="19">
        <v>12</v>
      </c>
    </row>
    <row r="179" spans="1:7" s="14" customFormat="1">
      <c r="A179" s="18" t="s">
        <v>174</v>
      </c>
      <c r="B179" s="19">
        <v>747</v>
      </c>
      <c r="C179" s="19">
        <v>170</v>
      </c>
      <c r="D179" s="20">
        <v>0</v>
      </c>
      <c r="E179" s="19">
        <v>54</v>
      </c>
      <c r="F179" s="19">
        <v>39</v>
      </c>
      <c r="G179" s="19">
        <v>51</v>
      </c>
    </row>
    <row r="180" spans="1:7" s="14" customFormat="1">
      <c r="A180" s="18" t="s">
        <v>175</v>
      </c>
      <c r="B180" s="19">
        <v>1497</v>
      </c>
      <c r="C180" s="19">
        <v>345</v>
      </c>
      <c r="D180" s="20">
        <v>0</v>
      </c>
      <c r="E180" s="19">
        <v>137</v>
      </c>
      <c r="F180" s="19">
        <v>78</v>
      </c>
      <c r="G180" s="19">
        <v>76</v>
      </c>
    </row>
    <row r="181" spans="1:7" s="14" customFormat="1">
      <c r="A181" s="18" t="s">
        <v>176</v>
      </c>
      <c r="B181" s="19">
        <v>905</v>
      </c>
      <c r="C181" s="19">
        <v>173</v>
      </c>
      <c r="D181" s="20">
        <v>0</v>
      </c>
      <c r="E181" s="19">
        <v>66</v>
      </c>
      <c r="F181" s="19">
        <v>40</v>
      </c>
      <c r="G181" s="19">
        <v>28</v>
      </c>
    </row>
    <row r="182" spans="1:7" s="14" customFormat="1">
      <c r="A182" s="18" t="s">
        <v>177</v>
      </c>
      <c r="B182" s="19">
        <v>894</v>
      </c>
      <c r="C182" s="19">
        <v>307</v>
      </c>
      <c r="D182" s="20">
        <v>0</v>
      </c>
      <c r="E182" s="19">
        <v>127</v>
      </c>
      <c r="F182" s="19">
        <v>77</v>
      </c>
      <c r="G182" s="19">
        <v>51</v>
      </c>
    </row>
    <row r="183" spans="1:7" s="14" customFormat="1">
      <c r="A183" s="18" t="s">
        <v>178</v>
      </c>
      <c r="B183" s="19">
        <v>1042</v>
      </c>
      <c r="C183" s="19">
        <v>236</v>
      </c>
      <c r="D183" s="20">
        <v>0</v>
      </c>
      <c r="E183" s="19">
        <v>83</v>
      </c>
      <c r="F183" s="19">
        <v>51</v>
      </c>
      <c r="G183" s="19">
        <v>40</v>
      </c>
    </row>
    <row r="184" spans="1:7" s="14" customFormat="1">
      <c r="A184" s="18" t="s">
        <v>179</v>
      </c>
      <c r="B184" s="19">
        <v>1650</v>
      </c>
      <c r="C184" s="19">
        <v>395</v>
      </c>
      <c r="D184" s="20">
        <v>0</v>
      </c>
      <c r="E184" s="19">
        <v>177</v>
      </c>
      <c r="F184" s="19">
        <v>79</v>
      </c>
      <c r="G184" s="19">
        <v>72</v>
      </c>
    </row>
    <row r="185" spans="1:7" s="22" customFormat="1" ht="34.5" customHeight="1">
      <c r="A185" s="25" t="s">
        <v>253</v>
      </c>
      <c r="B185" s="23">
        <f>SUM(B164:B184)</f>
        <v>17815</v>
      </c>
      <c r="C185" s="23">
        <f>SUM(C164:C184)</f>
        <v>4381</v>
      </c>
      <c r="D185" s="24">
        <v>0</v>
      </c>
      <c r="E185" s="23">
        <f>SUM(E164:E184)</f>
        <v>1628</v>
      </c>
      <c r="F185" s="23">
        <f>SUM(F164:F184)</f>
        <v>1006</v>
      </c>
      <c r="G185" s="23">
        <f>SUM(G164:G184)</f>
        <v>975</v>
      </c>
    </row>
    <row r="186" spans="1:7" s="14" customFormat="1">
      <c r="A186" s="18" t="s">
        <v>180</v>
      </c>
      <c r="B186" s="19">
        <v>1571</v>
      </c>
      <c r="C186" s="19">
        <v>203</v>
      </c>
      <c r="D186" s="20">
        <v>0</v>
      </c>
      <c r="E186" s="19">
        <v>93</v>
      </c>
      <c r="F186" s="19">
        <v>59</v>
      </c>
      <c r="G186" s="19">
        <v>24</v>
      </c>
    </row>
    <row r="187" spans="1:7" s="14" customFormat="1">
      <c r="A187" s="18" t="s">
        <v>181</v>
      </c>
      <c r="B187" s="19">
        <v>1788</v>
      </c>
      <c r="C187" s="19">
        <v>248</v>
      </c>
      <c r="D187" s="20">
        <v>0</v>
      </c>
      <c r="E187" s="19">
        <v>106</v>
      </c>
      <c r="F187" s="19">
        <v>72</v>
      </c>
      <c r="G187" s="19">
        <v>38</v>
      </c>
    </row>
    <row r="188" spans="1:7" s="14" customFormat="1">
      <c r="A188" s="18" t="s">
        <v>182</v>
      </c>
      <c r="B188" s="19">
        <v>1574</v>
      </c>
      <c r="C188" s="19">
        <v>161</v>
      </c>
      <c r="D188" s="20">
        <v>0</v>
      </c>
      <c r="E188" s="19">
        <v>89</v>
      </c>
      <c r="F188" s="19">
        <v>29</v>
      </c>
      <c r="G188" s="19">
        <v>28</v>
      </c>
    </row>
    <row r="189" spans="1:7" s="22" customFormat="1" ht="34.5" customHeight="1">
      <c r="A189" s="25" t="s">
        <v>254</v>
      </c>
      <c r="B189" s="23">
        <f>SUM(B186:B188)</f>
        <v>4933</v>
      </c>
      <c r="C189" s="23">
        <f>SUM(C186:C188)</f>
        <v>612</v>
      </c>
      <c r="D189" s="24">
        <v>0</v>
      </c>
      <c r="E189" s="23">
        <f>SUM(E186:E188)</f>
        <v>288</v>
      </c>
      <c r="F189" s="23">
        <f>SUM(F186:F188)</f>
        <v>160</v>
      </c>
      <c r="G189" s="23">
        <f>SUM(G186:G188)</f>
        <v>90</v>
      </c>
    </row>
    <row r="190" spans="1:7" s="14" customFormat="1">
      <c r="A190" s="18" t="s">
        <v>183</v>
      </c>
      <c r="B190" s="19">
        <v>858</v>
      </c>
      <c r="C190" s="19">
        <v>248</v>
      </c>
      <c r="D190" s="20">
        <v>0</v>
      </c>
      <c r="E190" s="19">
        <v>97</v>
      </c>
      <c r="F190" s="19">
        <v>35</v>
      </c>
      <c r="G190" s="19">
        <v>85</v>
      </c>
    </row>
    <row r="191" spans="1:7" s="22" customFormat="1" ht="34.5" customHeight="1">
      <c r="A191" s="25" t="s">
        <v>255</v>
      </c>
      <c r="B191" s="23">
        <f>SUM(B190:B190)</f>
        <v>858</v>
      </c>
      <c r="C191" s="23">
        <f>SUM(C190:C190)</f>
        <v>248</v>
      </c>
      <c r="D191" s="24">
        <v>0</v>
      </c>
      <c r="E191" s="23">
        <f>SUM(E190:E190)</f>
        <v>97</v>
      </c>
      <c r="F191" s="23">
        <f>SUM(F190:F190)</f>
        <v>35</v>
      </c>
      <c r="G191" s="23">
        <f>SUM(G190:G190)</f>
        <v>85</v>
      </c>
    </row>
    <row r="192" spans="1:7" s="14" customFormat="1">
      <c r="A192" s="18" t="s">
        <v>184</v>
      </c>
      <c r="B192" s="19">
        <v>1395</v>
      </c>
      <c r="C192" s="19">
        <v>274</v>
      </c>
      <c r="D192" s="20">
        <v>0</v>
      </c>
      <c r="E192" s="19">
        <v>136</v>
      </c>
      <c r="F192" s="19">
        <v>78</v>
      </c>
      <c r="G192" s="19">
        <v>40</v>
      </c>
    </row>
    <row r="193" spans="1:7" s="14" customFormat="1">
      <c r="A193" s="18" t="s">
        <v>185</v>
      </c>
      <c r="B193" s="19">
        <v>1601</v>
      </c>
      <c r="C193" s="19">
        <v>346</v>
      </c>
      <c r="D193" s="20">
        <v>0</v>
      </c>
      <c r="E193" s="19">
        <v>154</v>
      </c>
      <c r="F193" s="19">
        <v>92</v>
      </c>
      <c r="G193" s="19">
        <v>65</v>
      </c>
    </row>
    <row r="194" spans="1:7" s="14" customFormat="1">
      <c r="A194" s="18" t="s">
        <v>186</v>
      </c>
      <c r="B194" s="19">
        <v>958</v>
      </c>
      <c r="C194" s="19">
        <v>166</v>
      </c>
      <c r="D194" s="20">
        <v>0</v>
      </c>
      <c r="E194" s="19">
        <v>82</v>
      </c>
      <c r="F194" s="19">
        <v>37</v>
      </c>
      <c r="G194" s="19">
        <v>26</v>
      </c>
    </row>
    <row r="195" spans="1:7" s="22" customFormat="1" ht="34.5" customHeight="1">
      <c r="A195" s="25" t="s">
        <v>256</v>
      </c>
      <c r="B195" s="23">
        <f>SUM(B192:B194)</f>
        <v>3954</v>
      </c>
      <c r="C195" s="23">
        <f>SUM(C192:C194)</f>
        <v>786</v>
      </c>
      <c r="D195" s="24">
        <v>0</v>
      </c>
      <c r="E195" s="23">
        <f>SUM(E192:E194)</f>
        <v>372</v>
      </c>
      <c r="F195" s="23">
        <f>SUM(F192:F194)</f>
        <v>207</v>
      </c>
      <c r="G195" s="23">
        <f>SUM(G192:G194)</f>
        <v>131</v>
      </c>
    </row>
    <row r="196" spans="1:7" s="14" customFormat="1">
      <c r="A196" s="18" t="s">
        <v>187</v>
      </c>
      <c r="B196" s="19">
        <v>1391</v>
      </c>
      <c r="C196" s="19">
        <v>265</v>
      </c>
      <c r="D196" s="20">
        <v>0</v>
      </c>
      <c r="E196" s="19">
        <v>157</v>
      </c>
      <c r="F196" s="19">
        <v>57</v>
      </c>
      <c r="G196" s="19">
        <v>25</v>
      </c>
    </row>
    <row r="197" spans="1:7" s="14" customFormat="1">
      <c r="A197" s="18" t="s">
        <v>188</v>
      </c>
      <c r="B197" s="19">
        <v>2841</v>
      </c>
      <c r="C197" s="19">
        <v>312</v>
      </c>
      <c r="D197" s="20">
        <v>0</v>
      </c>
      <c r="E197" s="19">
        <v>134</v>
      </c>
      <c r="F197" s="19">
        <v>69</v>
      </c>
      <c r="G197" s="19">
        <v>50</v>
      </c>
    </row>
    <row r="198" spans="1:7" s="14" customFormat="1">
      <c r="A198" s="18" t="s">
        <v>189</v>
      </c>
      <c r="B198" s="19">
        <v>657</v>
      </c>
      <c r="C198" s="19">
        <v>214</v>
      </c>
      <c r="D198" s="20">
        <v>0</v>
      </c>
      <c r="E198" s="19">
        <v>113</v>
      </c>
      <c r="F198" s="19">
        <v>46</v>
      </c>
      <c r="G198" s="19">
        <v>28</v>
      </c>
    </row>
    <row r="199" spans="1:7" s="14" customFormat="1">
      <c r="A199" s="18" t="s">
        <v>190</v>
      </c>
      <c r="B199" s="19">
        <v>1631</v>
      </c>
      <c r="C199" s="19">
        <v>420</v>
      </c>
      <c r="D199" s="20">
        <v>0</v>
      </c>
      <c r="E199" s="19">
        <v>180</v>
      </c>
      <c r="F199" s="19">
        <v>110</v>
      </c>
      <c r="G199" s="19">
        <v>70</v>
      </c>
    </row>
    <row r="200" spans="1:7" s="14" customFormat="1">
      <c r="A200" s="18" t="s">
        <v>191</v>
      </c>
      <c r="B200" s="19">
        <v>1592</v>
      </c>
      <c r="C200" s="19">
        <v>173</v>
      </c>
      <c r="D200" s="20">
        <v>0</v>
      </c>
      <c r="E200" s="19">
        <v>78</v>
      </c>
      <c r="F200" s="19">
        <v>35</v>
      </c>
      <c r="G200" s="19">
        <v>26</v>
      </c>
    </row>
    <row r="201" spans="1:7" s="14" customFormat="1">
      <c r="A201" s="18" t="s">
        <v>192</v>
      </c>
      <c r="B201" s="19">
        <v>763</v>
      </c>
      <c r="C201" s="19">
        <v>122</v>
      </c>
      <c r="D201" s="20">
        <v>0</v>
      </c>
      <c r="E201" s="19">
        <v>55</v>
      </c>
      <c r="F201" s="19">
        <v>29</v>
      </c>
      <c r="G201" s="19">
        <v>24</v>
      </c>
    </row>
    <row r="202" spans="1:7" s="14" customFormat="1">
      <c r="A202" s="18" t="s">
        <v>193</v>
      </c>
      <c r="B202" s="19">
        <v>1127</v>
      </c>
      <c r="C202" s="19">
        <v>294</v>
      </c>
      <c r="D202" s="20">
        <v>0</v>
      </c>
      <c r="E202" s="19">
        <v>138</v>
      </c>
      <c r="F202" s="19">
        <v>75</v>
      </c>
      <c r="G202" s="19">
        <v>54</v>
      </c>
    </row>
    <row r="203" spans="1:7" s="14" customFormat="1">
      <c r="A203" s="18" t="s">
        <v>194</v>
      </c>
      <c r="B203" s="19">
        <v>345</v>
      </c>
      <c r="C203" s="19">
        <v>66</v>
      </c>
      <c r="D203" s="20">
        <v>0</v>
      </c>
      <c r="E203" s="19">
        <v>29</v>
      </c>
      <c r="F203" s="19">
        <v>13</v>
      </c>
      <c r="G203" s="19">
        <v>13</v>
      </c>
    </row>
    <row r="204" spans="1:7" s="14" customFormat="1">
      <c r="A204" s="18" t="s">
        <v>195</v>
      </c>
      <c r="B204" s="19">
        <v>1027</v>
      </c>
      <c r="C204" s="19">
        <v>300</v>
      </c>
      <c r="D204" s="20">
        <v>0</v>
      </c>
      <c r="E204" s="19">
        <v>127</v>
      </c>
      <c r="F204" s="19">
        <v>85</v>
      </c>
      <c r="G204" s="19">
        <v>45</v>
      </c>
    </row>
    <row r="205" spans="1:7" s="22" customFormat="1" ht="34.5" customHeight="1">
      <c r="A205" s="25" t="s">
        <v>257</v>
      </c>
      <c r="B205" s="23">
        <f>SUM(B196:B204)</f>
        <v>11374</v>
      </c>
      <c r="C205" s="23">
        <f>SUM(C196:C204)</f>
        <v>2166</v>
      </c>
      <c r="D205" s="24">
        <v>0</v>
      </c>
      <c r="E205" s="23">
        <f>SUM(E196:E204)</f>
        <v>1011</v>
      </c>
      <c r="F205" s="23">
        <f>SUM(F196:F204)</f>
        <v>519</v>
      </c>
      <c r="G205" s="23">
        <f>SUM(G196:G204)</f>
        <v>335</v>
      </c>
    </row>
    <row r="206" spans="1:7" s="14" customFormat="1">
      <c r="A206" s="18" t="s">
        <v>196</v>
      </c>
      <c r="B206" s="19">
        <v>727</v>
      </c>
      <c r="C206" s="19">
        <v>164</v>
      </c>
      <c r="D206" s="20">
        <v>0</v>
      </c>
      <c r="E206" s="19">
        <v>61</v>
      </c>
      <c r="F206" s="19">
        <v>56</v>
      </c>
      <c r="G206" s="19">
        <v>24</v>
      </c>
    </row>
    <row r="207" spans="1:7" s="14" customFormat="1">
      <c r="A207" s="18" t="s">
        <v>197</v>
      </c>
      <c r="B207" s="19">
        <v>855</v>
      </c>
      <c r="C207" s="19">
        <v>241</v>
      </c>
      <c r="D207" s="20">
        <v>0</v>
      </c>
      <c r="E207" s="19">
        <v>116</v>
      </c>
      <c r="F207" s="19">
        <v>55</v>
      </c>
      <c r="G207" s="19">
        <v>39</v>
      </c>
    </row>
    <row r="208" spans="1:7" s="14" customFormat="1">
      <c r="A208" s="18" t="s">
        <v>198</v>
      </c>
      <c r="B208" s="19">
        <v>1049</v>
      </c>
      <c r="C208" s="19">
        <v>177</v>
      </c>
      <c r="D208" s="20">
        <v>0</v>
      </c>
      <c r="E208" s="19">
        <v>78</v>
      </c>
      <c r="F208" s="19">
        <v>42</v>
      </c>
      <c r="G208" s="19">
        <v>22</v>
      </c>
    </row>
    <row r="209" spans="1:7" s="14" customFormat="1">
      <c r="A209" s="18" t="s">
        <v>199</v>
      </c>
      <c r="B209" s="19">
        <v>392</v>
      </c>
      <c r="C209" s="19">
        <v>45</v>
      </c>
      <c r="D209" s="20">
        <v>0</v>
      </c>
      <c r="E209" s="19">
        <v>14</v>
      </c>
      <c r="F209" s="19">
        <v>12</v>
      </c>
      <c r="G209" s="19">
        <v>11</v>
      </c>
    </row>
    <row r="210" spans="1:7" s="14" customFormat="1">
      <c r="A210" s="18" t="s">
        <v>200</v>
      </c>
      <c r="B210" s="19">
        <v>906</v>
      </c>
      <c r="C210" s="19">
        <v>146</v>
      </c>
      <c r="D210" s="20">
        <v>0</v>
      </c>
      <c r="E210" s="19">
        <v>55</v>
      </c>
      <c r="F210" s="19">
        <v>40</v>
      </c>
      <c r="G210" s="19">
        <v>39</v>
      </c>
    </row>
    <row r="211" spans="1:7" s="14" customFormat="1">
      <c r="A211" s="18" t="s">
        <v>201</v>
      </c>
      <c r="B211" s="19">
        <v>907</v>
      </c>
      <c r="C211" s="19">
        <v>164</v>
      </c>
      <c r="D211" s="20">
        <v>0</v>
      </c>
      <c r="E211" s="19">
        <v>74</v>
      </c>
      <c r="F211" s="19">
        <v>28</v>
      </c>
      <c r="G211" s="19">
        <v>40</v>
      </c>
    </row>
    <row r="212" spans="1:7" s="14" customFormat="1">
      <c r="A212" s="18" t="s">
        <v>202</v>
      </c>
      <c r="B212" s="19">
        <v>1017</v>
      </c>
      <c r="C212" s="19">
        <v>228</v>
      </c>
      <c r="D212" s="20">
        <v>0</v>
      </c>
      <c r="E212" s="19">
        <v>120</v>
      </c>
      <c r="F212" s="19">
        <v>45</v>
      </c>
      <c r="G212" s="19">
        <v>29</v>
      </c>
    </row>
    <row r="213" spans="1:7" s="14" customFormat="1">
      <c r="A213" s="18" t="s">
        <v>203</v>
      </c>
      <c r="B213" s="19">
        <v>1059</v>
      </c>
      <c r="C213" s="19">
        <v>265</v>
      </c>
      <c r="D213" s="20">
        <v>0</v>
      </c>
      <c r="E213" s="19">
        <v>112</v>
      </c>
      <c r="F213" s="19">
        <v>58</v>
      </c>
      <c r="G213" s="19">
        <v>50</v>
      </c>
    </row>
    <row r="214" spans="1:7" s="14" customFormat="1">
      <c r="A214" s="18" t="s">
        <v>204</v>
      </c>
      <c r="B214" s="19">
        <v>710</v>
      </c>
      <c r="C214" s="19">
        <v>143</v>
      </c>
      <c r="D214" s="20">
        <v>0</v>
      </c>
      <c r="E214" s="19">
        <v>53</v>
      </c>
      <c r="F214" s="19">
        <v>32</v>
      </c>
      <c r="G214" s="19">
        <v>31</v>
      </c>
    </row>
    <row r="215" spans="1:7" s="14" customFormat="1">
      <c r="A215" s="18" t="s">
        <v>205</v>
      </c>
      <c r="B215" s="19">
        <v>757</v>
      </c>
      <c r="C215" s="19">
        <v>148</v>
      </c>
      <c r="D215" s="20">
        <v>0</v>
      </c>
      <c r="E215" s="19">
        <v>55</v>
      </c>
      <c r="F215" s="19">
        <v>36</v>
      </c>
      <c r="G215" s="19">
        <v>30</v>
      </c>
    </row>
    <row r="216" spans="1:7" s="14" customFormat="1">
      <c r="A216" s="18" t="s">
        <v>206</v>
      </c>
      <c r="B216" s="19">
        <v>961</v>
      </c>
      <c r="C216" s="19">
        <v>108</v>
      </c>
      <c r="D216" s="20">
        <v>0</v>
      </c>
      <c r="E216" s="19">
        <v>55</v>
      </c>
      <c r="F216" s="19">
        <v>16</v>
      </c>
      <c r="G216" s="19">
        <v>21</v>
      </c>
    </row>
    <row r="217" spans="1:7" s="14" customFormat="1">
      <c r="A217" s="18" t="s">
        <v>207</v>
      </c>
      <c r="B217" s="19">
        <v>925</v>
      </c>
      <c r="C217" s="19">
        <v>129</v>
      </c>
      <c r="D217" s="20">
        <v>0</v>
      </c>
      <c r="E217" s="19">
        <v>65</v>
      </c>
      <c r="F217" s="19">
        <v>24</v>
      </c>
      <c r="G217" s="19">
        <v>17</v>
      </c>
    </row>
    <row r="218" spans="1:7" s="14" customFormat="1">
      <c r="A218" s="18" t="s">
        <v>208</v>
      </c>
      <c r="B218" s="19">
        <v>378</v>
      </c>
      <c r="C218" s="19">
        <v>57</v>
      </c>
      <c r="D218" s="20">
        <v>0</v>
      </c>
      <c r="E218" s="19">
        <v>26</v>
      </c>
      <c r="F218" s="19">
        <v>11</v>
      </c>
      <c r="G218" s="19">
        <v>11</v>
      </c>
    </row>
    <row r="219" spans="1:7" s="14" customFormat="1">
      <c r="A219" s="18" t="s">
        <v>209</v>
      </c>
      <c r="B219" s="19">
        <v>335</v>
      </c>
      <c r="C219" s="19">
        <v>60</v>
      </c>
      <c r="D219" s="20">
        <v>0</v>
      </c>
      <c r="E219" s="19">
        <v>25</v>
      </c>
      <c r="F219" s="19">
        <v>17</v>
      </c>
      <c r="G219" s="19">
        <v>13</v>
      </c>
    </row>
    <row r="220" spans="1:7" s="14" customFormat="1">
      <c r="A220" s="18" t="s">
        <v>210</v>
      </c>
      <c r="B220" s="19">
        <v>787</v>
      </c>
      <c r="C220" s="19">
        <v>129</v>
      </c>
      <c r="D220" s="20">
        <v>0</v>
      </c>
      <c r="E220" s="19">
        <v>66</v>
      </c>
      <c r="F220" s="19">
        <v>23</v>
      </c>
      <c r="G220" s="19">
        <v>19</v>
      </c>
    </row>
    <row r="221" spans="1:7" s="14" customFormat="1">
      <c r="A221" s="18" t="s">
        <v>211</v>
      </c>
      <c r="B221" s="19">
        <v>1098</v>
      </c>
      <c r="C221" s="19">
        <v>183</v>
      </c>
      <c r="D221" s="20">
        <v>0</v>
      </c>
      <c r="E221" s="19">
        <v>65</v>
      </c>
      <c r="F221" s="19">
        <v>50</v>
      </c>
      <c r="G221" s="19">
        <v>28</v>
      </c>
    </row>
    <row r="222" spans="1:7" s="14" customFormat="1">
      <c r="A222" s="18" t="s">
        <v>212</v>
      </c>
      <c r="B222" s="19">
        <v>700</v>
      </c>
      <c r="C222" s="19">
        <v>95</v>
      </c>
      <c r="D222" s="20">
        <v>0</v>
      </c>
      <c r="E222" s="19">
        <v>44</v>
      </c>
      <c r="F222" s="19">
        <v>24</v>
      </c>
      <c r="G222" s="19">
        <v>9</v>
      </c>
    </row>
    <row r="223" spans="1:7" s="14" customFormat="1">
      <c r="A223" s="18" t="s">
        <v>213</v>
      </c>
      <c r="B223" s="19">
        <v>928</v>
      </c>
      <c r="C223" s="19">
        <v>199</v>
      </c>
      <c r="D223" s="20">
        <v>0</v>
      </c>
      <c r="E223" s="19">
        <v>87</v>
      </c>
      <c r="F223" s="19">
        <v>54</v>
      </c>
      <c r="G223" s="19">
        <v>28</v>
      </c>
    </row>
    <row r="224" spans="1:7" s="14" customFormat="1">
      <c r="A224" s="18" t="s">
        <v>214</v>
      </c>
      <c r="B224" s="19">
        <v>555</v>
      </c>
      <c r="C224" s="19">
        <v>68</v>
      </c>
      <c r="D224" s="20">
        <v>0</v>
      </c>
      <c r="E224" s="19">
        <v>26</v>
      </c>
      <c r="F224" s="19">
        <v>15</v>
      </c>
      <c r="G224" s="19">
        <v>17</v>
      </c>
    </row>
    <row r="225" spans="1:7" s="14" customFormat="1">
      <c r="A225" s="18" t="s">
        <v>215</v>
      </c>
      <c r="B225" s="19">
        <v>714</v>
      </c>
      <c r="C225" s="19">
        <v>91</v>
      </c>
      <c r="D225" s="20">
        <v>0</v>
      </c>
      <c r="E225" s="19">
        <v>28</v>
      </c>
      <c r="F225" s="19">
        <v>34</v>
      </c>
      <c r="G225" s="19">
        <v>20</v>
      </c>
    </row>
    <row r="226" spans="1:7" s="14" customFormat="1">
      <c r="A226" s="18" t="s">
        <v>216</v>
      </c>
      <c r="B226" s="19">
        <v>1468</v>
      </c>
      <c r="C226" s="19">
        <v>257</v>
      </c>
      <c r="D226" s="20">
        <v>0</v>
      </c>
      <c r="E226" s="19">
        <v>110</v>
      </c>
      <c r="F226" s="19">
        <v>60</v>
      </c>
      <c r="G226" s="19">
        <v>48</v>
      </c>
    </row>
    <row r="227" spans="1:7" s="14" customFormat="1">
      <c r="A227" s="18" t="s">
        <v>217</v>
      </c>
      <c r="B227" s="19">
        <v>948</v>
      </c>
      <c r="C227" s="19">
        <v>242</v>
      </c>
      <c r="D227" s="20">
        <v>0</v>
      </c>
      <c r="E227" s="19">
        <v>80</v>
      </c>
      <c r="F227" s="19">
        <v>69</v>
      </c>
      <c r="G227" s="19">
        <v>37</v>
      </c>
    </row>
    <row r="228" spans="1:7" s="14" customFormat="1">
      <c r="A228" s="18" t="s">
        <v>218</v>
      </c>
      <c r="B228" s="19">
        <v>488</v>
      </c>
      <c r="C228" s="19">
        <v>67</v>
      </c>
      <c r="D228" s="20">
        <v>0</v>
      </c>
      <c r="E228" s="19">
        <v>33</v>
      </c>
      <c r="F228" s="19">
        <v>12</v>
      </c>
      <c r="G228" s="19">
        <v>11</v>
      </c>
    </row>
    <row r="229" spans="1:7" s="14" customFormat="1">
      <c r="A229" s="18" t="s">
        <v>219</v>
      </c>
      <c r="B229" s="19">
        <v>1696</v>
      </c>
      <c r="C229" s="19">
        <v>260</v>
      </c>
      <c r="D229" s="20">
        <v>0</v>
      </c>
      <c r="E229" s="19">
        <v>127</v>
      </c>
      <c r="F229" s="19">
        <v>56</v>
      </c>
      <c r="G229" s="19">
        <v>31</v>
      </c>
    </row>
    <row r="230" spans="1:7" s="14" customFormat="1">
      <c r="A230" s="18" t="s">
        <v>220</v>
      </c>
      <c r="B230" s="19">
        <v>0</v>
      </c>
      <c r="C230" s="19">
        <v>137</v>
      </c>
      <c r="D230" s="20">
        <v>0.14050000000000001</v>
      </c>
      <c r="E230" s="19">
        <v>49</v>
      </c>
      <c r="F230" s="19">
        <v>45</v>
      </c>
      <c r="G230" s="19">
        <v>23</v>
      </c>
    </row>
    <row r="231" spans="1:7" s="14" customFormat="1">
      <c r="A231" s="18" t="s">
        <v>221</v>
      </c>
      <c r="B231" s="19">
        <v>1159</v>
      </c>
      <c r="C231" s="19">
        <v>261</v>
      </c>
      <c r="D231" s="20">
        <v>0</v>
      </c>
      <c r="E231" s="19">
        <v>124</v>
      </c>
      <c r="F231" s="19">
        <v>64</v>
      </c>
      <c r="G231" s="19">
        <v>41</v>
      </c>
    </row>
    <row r="232" spans="1:7" s="14" customFormat="1">
      <c r="A232" s="18" t="s">
        <v>222</v>
      </c>
      <c r="B232" s="19">
        <v>1187</v>
      </c>
      <c r="C232" s="19">
        <v>259</v>
      </c>
      <c r="D232" s="20">
        <v>0</v>
      </c>
      <c r="E232" s="19">
        <v>97</v>
      </c>
      <c r="F232" s="19">
        <v>63</v>
      </c>
      <c r="G232" s="19">
        <v>42</v>
      </c>
    </row>
    <row r="233" spans="1:7" s="14" customFormat="1">
      <c r="A233" s="18" t="s">
        <v>223</v>
      </c>
      <c r="B233" s="19">
        <v>943</v>
      </c>
      <c r="C233" s="19">
        <v>205</v>
      </c>
      <c r="D233" s="20">
        <v>0</v>
      </c>
      <c r="E233" s="19">
        <v>85</v>
      </c>
      <c r="F233" s="19">
        <v>49</v>
      </c>
      <c r="G233" s="19">
        <v>37</v>
      </c>
    </row>
    <row r="234" spans="1:7" s="14" customFormat="1">
      <c r="A234" s="18" t="s">
        <v>224</v>
      </c>
      <c r="B234" s="19">
        <v>1198</v>
      </c>
      <c r="C234" s="19">
        <v>162</v>
      </c>
      <c r="D234" s="20">
        <v>0</v>
      </c>
      <c r="E234" s="19">
        <v>82</v>
      </c>
      <c r="F234" s="19">
        <v>44</v>
      </c>
      <c r="G234" s="19">
        <v>16</v>
      </c>
    </row>
    <row r="235" spans="1:7" s="14" customFormat="1">
      <c r="A235" s="18" t="s">
        <v>225</v>
      </c>
      <c r="B235" s="19">
        <v>999</v>
      </c>
      <c r="C235" s="19">
        <v>213</v>
      </c>
      <c r="D235" s="20">
        <v>0</v>
      </c>
      <c r="E235" s="19">
        <v>101</v>
      </c>
      <c r="F235" s="19">
        <v>55</v>
      </c>
      <c r="G235" s="19">
        <v>27</v>
      </c>
    </row>
    <row r="236" spans="1:7" s="14" customFormat="1">
      <c r="A236" s="18" t="s">
        <v>226</v>
      </c>
      <c r="B236" s="19">
        <v>1148</v>
      </c>
      <c r="C236" s="19">
        <v>267</v>
      </c>
      <c r="D236" s="20">
        <v>0</v>
      </c>
      <c r="E236" s="19">
        <v>129</v>
      </c>
      <c r="F236" s="19">
        <v>78</v>
      </c>
      <c r="G236" s="19">
        <v>24</v>
      </c>
    </row>
    <row r="237" spans="1:7" s="14" customFormat="1">
      <c r="A237" s="18" t="s">
        <v>227</v>
      </c>
      <c r="B237" s="19">
        <v>774</v>
      </c>
      <c r="C237" s="19">
        <v>167</v>
      </c>
      <c r="D237" s="20">
        <v>0</v>
      </c>
      <c r="E237" s="19">
        <v>75</v>
      </c>
      <c r="F237" s="19">
        <v>40</v>
      </c>
      <c r="G237" s="19">
        <v>20</v>
      </c>
    </row>
    <row r="238" spans="1:7" s="14" customFormat="1">
      <c r="A238" s="18" t="s">
        <v>228</v>
      </c>
      <c r="B238" s="19">
        <v>823</v>
      </c>
      <c r="C238" s="19">
        <v>151</v>
      </c>
      <c r="D238" s="20">
        <v>0</v>
      </c>
      <c r="E238" s="19">
        <v>74</v>
      </c>
      <c r="F238" s="19">
        <v>39</v>
      </c>
      <c r="G238" s="19">
        <v>21</v>
      </c>
    </row>
    <row r="239" spans="1:7" s="14" customFormat="1">
      <c r="A239" s="18" t="s">
        <v>229</v>
      </c>
      <c r="B239" s="19">
        <v>972</v>
      </c>
      <c r="C239" s="19">
        <v>143</v>
      </c>
      <c r="D239" s="20">
        <v>0</v>
      </c>
      <c r="E239" s="19">
        <v>62</v>
      </c>
      <c r="F239" s="19">
        <v>33</v>
      </c>
      <c r="G239" s="19">
        <v>32</v>
      </c>
    </row>
    <row r="240" spans="1:7" s="22" customFormat="1" ht="34.5" customHeight="1">
      <c r="A240" s="25" t="s">
        <v>258</v>
      </c>
      <c r="B240" s="23">
        <f>SUM(B206:B239)</f>
        <v>29563</v>
      </c>
      <c r="C240" s="23">
        <f>SUM(C206:C239)</f>
        <v>5631</v>
      </c>
      <c r="D240" s="24">
        <f>C240/B240</f>
        <v>0.19047457971112539</v>
      </c>
      <c r="E240" s="23">
        <f>SUM(E206:E239)</f>
        <v>2453</v>
      </c>
      <c r="F240" s="23">
        <f>SUM(F206:F239)</f>
        <v>1379</v>
      </c>
      <c r="G240" s="23">
        <f>SUM(G206:G239)</f>
        <v>908</v>
      </c>
    </row>
    <row r="241" spans="1:7" s="14" customFormat="1">
      <c r="A241" s="18" t="s">
        <v>230</v>
      </c>
      <c r="B241" s="19">
        <v>730</v>
      </c>
      <c r="C241" s="19">
        <v>151</v>
      </c>
      <c r="D241" s="20">
        <v>0</v>
      </c>
      <c r="E241" s="19">
        <v>44</v>
      </c>
      <c r="F241" s="19">
        <v>18</v>
      </c>
      <c r="G241" s="19">
        <v>59</v>
      </c>
    </row>
    <row r="242" spans="1:7" s="14" customFormat="1">
      <c r="A242" s="18" t="s">
        <v>231</v>
      </c>
      <c r="B242" s="19">
        <v>2417</v>
      </c>
      <c r="C242" s="19">
        <v>340</v>
      </c>
      <c r="D242" s="20">
        <v>0</v>
      </c>
      <c r="E242" s="19">
        <v>158</v>
      </c>
      <c r="F242" s="19">
        <v>64</v>
      </c>
      <c r="G242" s="19">
        <v>71</v>
      </c>
    </row>
    <row r="243" spans="1:7" s="14" customFormat="1">
      <c r="A243" s="18" t="s">
        <v>232</v>
      </c>
      <c r="B243" s="19">
        <v>925</v>
      </c>
      <c r="C243" s="19">
        <v>283</v>
      </c>
      <c r="D243" s="20">
        <v>0</v>
      </c>
      <c r="E243" s="19">
        <v>97</v>
      </c>
      <c r="F243" s="19">
        <v>57</v>
      </c>
      <c r="G243" s="19">
        <v>88</v>
      </c>
    </row>
    <row r="244" spans="1:7" s="14" customFormat="1">
      <c r="A244" s="18" t="s">
        <v>233</v>
      </c>
      <c r="B244" s="19">
        <v>1182</v>
      </c>
      <c r="C244" s="19">
        <v>387</v>
      </c>
      <c r="D244" s="20">
        <v>0</v>
      </c>
      <c r="E244" s="19">
        <v>134</v>
      </c>
      <c r="F244" s="19">
        <v>53</v>
      </c>
      <c r="G244" s="19">
        <v>145</v>
      </c>
    </row>
    <row r="245" spans="1:7" s="14" customFormat="1">
      <c r="A245" s="18" t="s">
        <v>234</v>
      </c>
      <c r="B245" s="19">
        <v>2065</v>
      </c>
      <c r="C245" s="19">
        <v>350</v>
      </c>
      <c r="D245" s="20">
        <v>0</v>
      </c>
      <c r="E245" s="19">
        <v>151</v>
      </c>
      <c r="F245" s="19">
        <v>38</v>
      </c>
      <c r="G245" s="19">
        <v>115</v>
      </c>
    </row>
    <row r="246" spans="1:7" s="14" customFormat="1">
      <c r="A246" s="18" t="s">
        <v>235</v>
      </c>
      <c r="B246" s="19">
        <v>1966</v>
      </c>
      <c r="C246" s="19">
        <v>434</v>
      </c>
      <c r="D246" s="20">
        <v>0</v>
      </c>
      <c r="E246" s="19">
        <v>167</v>
      </c>
      <c r="F246" s="19">
        <v>62</v>
      </c>
      <c r="G246" s="19">
        <v>131</v>
      </c>
    </row>
    <row r="247" spans="1:7" s="22" customFormat="1" ht="34.5" customHeight="1">
      <c r="A247" s="25" t="s">
        <v>259</v>
      </c>
      <c r="B247" s="23">
        <f>SUM(B241:B246)</f>
        <v>9285</v>
      </c>
      <c r="C247" s="23">
        <f>SUM(C241:C246)</f>
        <v>1945</v>
      </c>
      <c r="D247" s="24">
        <v>0</v>
      </c>
      <c r="E247" s="23">
        <f>SUM(E241:E246)</f>
        <v>751</v>
      </c>
      <c r="F247" s="23">
        <f>SUM(F241:F246)</f>
        <v>292</v>
      </c>
      <c r="G247" s="23">
        <f>SUM(G241:G246)</f>
        <v>609</v>
      </c>
    </row>
    <row r="248" spans="1:7" s="14" customFormat="1">
      <c r="A248" s="18" t="s">
        <v>236</v>
      </c>
      <c r="B248" s="19">
        <v>475</v>
      </c>
      <c r="C248" s="19">
        <v>86</v>
      </c>
      <c r="D248" s="20">
        <v>0</v>
      </c>
      <c r="E248" s="19">
        <v>38</v>
      </c>
      <c r="F248" s="19">
        <v>14</v>
      </c>
      <c r="G248" s="19">
        <v>27</v>
      </c>
    </row>
    <row r="249" spans="1:7" s="14" customFormat="1">
      <c r="A249" s="18" t="s">
        <v>237</v>
      </c>
      <c r="B249" s="19">
        <v>751</v>
      </c>
      <c r="C249" s="19">
        <v>164</v>
      </c>
      <c r="D249" s="20">
        <v>0</v>
      </c>
      <c r="E249" s="19">
        <v>91</v>
      </c>
      <c r="F249" s="19">
        <v>21</v>
      </c>
      <c r="G249" s="19">
        <v>29</v>
      </c>
    </row>
    <row r="250" spans="1:7" s="22" customFormat="1" ht="34.5" customHeight="1">
      <c r="A250" s="25" t="s">
        <v>260</v>
      </c>
      <c r="B250" s="23">
        <f>SUM(B248:B249)</f>
        <v>1226</v>
      </c>
      <c r="C250" s="23">
        <f>SUM(C248:C249)</f>
        <v>250</v>
      </c>
      <c r="D250" s="24">
        <v>0</v>
      </c>
      <c r="E250" s="23">
        <f>SUM(E248:E249)</f>
        <v>129</v>
      </c>
      <c r="F250" s="23">
        <f>SUM(F248:F249)</f>
        <v>35</v>
      </c>
      <c r="G250" s="23">
        <f>SUM(G248:G249)</f>
        <v>56</v>
      </c>
    </row>
    <row r="251" spans="1:7" s="22" customFormat="1" ht="34.5" customHeight="1">
      <c r="A251" s="25" t="s">
        <v>261</v>
      </c>
      <c r="B251" s="23">
        <f>SUM(, B22, B44, B51, B54, B56, B67, B103, B163, B185, B189, B191, B195, B205, B240, B247, B250)</f>
        <v>209005</v>
      </c>
      <c r="C251" s="23">
        <f>SUM(, C22, C44, C51, C54, C56, C67, C103, C163, C185, C189, C191, C195, C205, C240, C247, C250)</f>
        <v>35988</v>
      </c>
      <c r="D251" s="24">
        <f>C251/B251</f>
        <v>0.17218726824717112</v>
      </c>
      <c r="E251" s="23">
        <f>SUM(, E22, E44, E51, E54, E56, E67, E103, E163, E185, E189, E191, E195, E205, E240, E247, E250)</f>
        <v>15582</v>
      </c>
      <c r="F251" s="23">
        <f>SUM(, F22, F44, F51, F54, F56, F67, F103, F163, F185, F189, F191, F195, F205, F240, F247, F250)</f>
        <v>8490</v>
      </c>
      <c r="G251" s="23">
        <f>SUM(, G22, G44, G51, G54, G56, G67, G103, G163, G185, G189, G191, G195, G205, G240, G247, G250)</f>
        <v>6693</v>
      </c>
    </row>
    <row r="252" spans="1:7" s="22" customFormat="1">
      <c r="A252" s="23" t="s">
        <v>262</v>
      </c>
      <c r="B252" s="23">
        <f>SUM(, B251)</f>
        <v>209005</v>
      </c>
      <c r="C252" s="23">
        <f>SUM(, C251)</f>
        <v>35988</v>
      </c>
      <c r="D252" s="24">
        <f>C252/B252</f>
        <v>0.17218726824717112</v>
      </c>
      <c r="E252" s="23">
        <f>SUM(, E251)</f>
        <v>15582</v>
      </c>
      <c r="F252" s="23">
        <f>SUM(, F251)</f>
        <v>8490</v>
      </c>
      <c r="G252" s="23">
        <f>SUM(, G251)</f>
        <v>6693</v>
      </c>
    </row>
    <row r="253" spans="1:7" s="22" customFormat="1">
      <c r="A253" s="23" t="s">
        <v>989</v>
      </c>
      <c r="B253" s="23">
        <v>46879</v>
      </c>
      <c r="C253" s="23">
        <v>4877</v>
      </c>
      <c r="D253" s="24">
        <v>0.104</v>
      </c>
      <c r="E253" s="23">
        <v>2100</v>
      </c>
      <c r="F253" s="23">
        <v>859</v>
      </c>
      <c r="G253" s="23">
        <v>1276</v>
      </c>
    </row>
    <row r="254" spans="1:7" s="22" customFormat="1">
      <c r="A254" s="34" t="s">
        <v>262</v>
      </c>
      <c r="B254" s="34">
        <f>SUM(B252:B253)</f>
        <v>255884</v>
      </c>
      <c r="C254" s="34">
        <f>SUM(C252:C253)</f>
        <v>40865</v>
      </c>
      <c r="D254" s="35">
        <f>AVERAGE(D252:D253)</f>
        <v>0.13809363412358555</v>
      </c>
      <c r="E254" s="34">
        <f>SUM(E252:E253)</f>
        <v>17682</v>
      </c>
      <c r="F254" s="34">
        <f>SUM(F252:F253)</f>
        <v>9349</v>
      </c>
      <c r="G254" s="34">
        <f>SUM(G252:G253)</f>
        <v>7969</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3" manualBreakCount="3">
    <brk id="5" max="1048575" man="1"/>
    <brk id="6" max="1048575" man="1"/>
    <brk id="7"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458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FF00"/>
  </sheetPr>
  <dimension ref="A1:Q254"/>
  <sheetViews>
    <sheetView workbookViewId="0">
      <pane xSplit="4" ySplit="6" topLeftCell="E250" activePane="bottomRight" state="frozen"/>
      <selection pane="topRight" activeCell="G1" sqref="G1"/>
      <selection pane="bottomLeft" activeCell="A7" sqref="A7"/>
      <selection pane="bottomRight" activeCell="A253" sqref="A253:E254"/>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458</v>
      </c>
      <c r="F4" s="56"/>
      <c r="G4" s="56"/>
      <c r="H4" s="56"/>
      <c r="I4" s="56"/>
      <c r="J4" s="56"/>
      <c r="K4" s="56"/>
      <c r="L4" s="56"/>
      <c r="M4" s="56"/>
      <c r="N4" s="56"/>
      <c r="O4" s="56"/>
      <c r="P4" s="56"/>
      <c r="Q4" s="56"/>
    </row>
    <row r="5" spans="1:17" ht="25.5" customHeight="1">
      <c r="E5" s="55" t="s">
        <v>458</v>
      </c>
      <c r="F5" s="55"/>
      <c r="G5" s="55"/>
      <c r="H5" s="55"/>
      <c r="I5" s="55"/>
      <c r="J5" s="55"/>
      <c r="K5" s="55"/>
      <c r="L5" s="55"/>
      <c r="M5" s="55"/>
      <c r="N5" s="55"/>
      <c r="O5" s="55"/>
      <c r="P5" s="55"/>
      <c r="Q5" s="55"/>
    </row>
    <row r="6" spans="1:17" s="12" customFormat="1" ht="150" customHeight="1">
      <c r="B6" s="13" t="s">
        <v>7</v>
      </c>
      <c r="C6" s="13" t="s">
        <v>8</v>
      </c>
      <c r="D6" s="13" t="s">
        <v>9</v>
      </c>
      <c r="E6" s="21" t="s">
        <v>462</v>
      </c>
    </row>
    <row r="7" spans="1:17">
      <c r="A7" s="15" t="s">
        <v>10</v>
      </c>
      <c r="B7" s="16">
        <v>800</v>
      </c>
      <c r="C7" s="16">
        <v>48</v>
      </c>
      <c r="D7" s="17">
        <v>0.06</v>
      </c>
      <c r="E7" s="16">
        <v>38</v>
      </c>
    </row>
    <row r="8" spans="1:17" s="14" customFormat="1">
      <c r="A8" s="18" t="s">
        <v>11</v>
      </c>
      <c r="B8" s="19">
        <v>435</v>
      </c>
      <c r="C8" s="19">
        <v>18</v>
      </c>
      <c r="D8" s="20">
        <v>4.1399999999999999E-2</v>
      </c>
      <c r="E8" s="19">
        <v>15</v>
      </c>
    </row>
    <row r="9" spans="1:17" s="14" customFormat="1">
      <c r="A9" s="18" t="s">
        <v>12</v>
      </c>
      <c r="B9" s="19">
        <v>498</v>
      </c>
      <c r="C9" s="19">
        <v>20</v>
      </c>
      <c r="D9" s="20">
        <v>4.02E-2</v>
      </c>
      <c r="E9" s="19">
        <v>17</v>
      </c>
    </row>
    <row r="10" spans="1:17" s="14" customFormat="1">
      <c r="A10" s="18" t="s">
        <v>13</v>
      </c>
      <c r="B10" s="19">
        <v>734</v>
      </c>
      <c r="C10" s="19">
        <v>30</v>
      </c>
      <c r="D10" s="20">
        <v>4.0899999999999999E-2</v>
      </c>
      <c r="E10" s="19">
        <v>21</v>
      </c>
    </row>
    <row r="11" spans="1:17" s="14" customFormat="1">
      <c r="A11" s="18" t="s">
        <v>14</v>
      </c>
      <c r="B11" s="19">
        <v>634</v>
      </c>
      <c r="C11" s="19">
        <v>51</v>
      </c>
      <c r="D11" s="20">
        <v>8.0399999999999999E-2</v>
      </c>
      <c r="E11" s="19">
        <v>45</v>
      </c>
    </row>
    <row r="12" spans="1:17" s="14" customFormat="1">
      <c r="A12" s="18" t="s">
        <v>15</v>
      </c>
      <c r="B12" s="19">
        <v>694</v>
      </c>
      <c r="C12" s="19">
        <v>62</v>
      </c>
      <c r="D12" s="20">
        <v>8.9300000000000004E-2</v>
      </c>
      <c r="E12" s="19">
        <v>39</v>
      </c>
    </row>
    <row r="13" spans="1:17" s="14" customFormat="1">
      <c r="A13" s="18" t="s">
        <v>16</v>
      </c>
      <c r="B13" s="19">
        <v>827</v>
      </c>
      <c r="C13" s="19">
        <v>33</v>
      </c>
      <c r="D13" s="20">
        <v>3.9899999999999998E-2</v>
      </c>
      <c r="E13" s="19">
        <v>26</v>
      </c>
    </row>
    <row r="14" spans="1:17" s="14" customFormat="1">
      <c r="A14" s="18" t="s">
        <v>17</v>
      </c>
      <c r="B14" s="19">
        <v>375</v>
      </c>
      <c r="C14" s="19">
        <v>20</v>
      </c>
      <c r="D14" s="20">
        <v>5.33E-2</v>
      </c>
      <c r="E14" s="19">
        <v>12</v>
      </c>
    </row>
    <row r="15" spans="1:17" s="14" customFormat="1">
      <c r="A15" s="18" t="s">
        <v>18</v>
      </c>
      <c r="B15" s="19">
        <v>686</v>
      </c>
      <c r="C15" s="19">
        <v>26</v>
      </c>
      <c r="D15" s="20">
        <v>3.7900000000000003E-2</v>
      </c>
      <c r="E15" s="19">
        <v>19</v>
      </c>
    </row>
    <row r="16" spans="1:17" s="14" customFormat="1">
      <c r="A16" s="18" t="s">
        <v>19</v>
      </c>
      <c r="B16" s="19">
        <v>471</v>
      </c>
      <c r="C16" s="19">
        <v>27</v>
      </c>
      <c r="D16" s="20">
        <v>5.7299999999999997E-2</v>
      </c>
      <c r="E16" s="19">
        <v>18</v>
      </c>
    </row>
    <row r="17" spans="1:5" s="14" customFormat="1">
      <c r="A17" s="18" t="s">
        <v>20</v>
      </c>
      <c r="B17" s="19">
        <v>978</v>
      </c>
      <c r="C17" s="19">
        <v>60</v>
      </c>
      <c r="D17" s="20">
        <v>6.13E-2</v>
      </c>
      <c r="E17" s="19">
        <v>41</v>
      </c>
    </row>
    <row r="18" spans="1:5" s="14" customFormat="1">
      <c r="A18" s="18" t="s">
        <v>21</v>
      </c>
      <c r="B18" s="19">
        <v>382</v>
      </c>
      <c r="C18" s="19">
        <v>34</v>
      </c>
      <c r="D18" s="20">
        <v>8.8999999999999996E-2</v>
      </c>
      <c r="E18" s="19">
        <v>24</v>
      </c>
    </row>
    <row r="19" spans="1:5" s="14" customFormat="1">
      <c r="A19" s="18" t="s">
        <v>22</v>
      </c>
      <c r="B19" s="19">
        <v>1442</v>
      </c>
      <c r="C19" s="19">
        <v>76</v>
      </c>
      <c r="D19" s="20">
        <v>5.2699999999999997E-2</v>
      </c>
      <c r="E19" s="19">
        <v>60</v>
      </c>
    </row>
    <row r="20" spans="1:5" s="14" customFormat="1">
      <c r="A20" s="18" t="s">
        <v>23</v>
      </c>
      <c r="B20" s="19">
        <v>845</v>
      </c>
      <c r="C20" s="19">
        <v>51</v>
      </c>
      <c r="D20" s="20">
        <v>6.0400000000000002E-2</v>
      </c>
      <c r="E20" s="19">
        <v>36</v>
      </c>
    </row>
    <row r="21" spans="1:5" s="14" customFormat="1">
      <c r="A21" s="18" t="s">
        <v>24</v>
      </c>
      <c r="B21" s="19">
        <v>913</v>
      </c>
      <c r="C21" s="19">
        <v>58</v>
      </c>
      <c r="D21" s="20">
        <v>6.3500000000000001E-2</v>
      </c>
      <c r="E21" s="19">
        <v>51</v>
      </c>
    </row>
    <row r="22" spans="1:5" s="22" customFormat="1" ht="34.5" customHeight="1">
      <c r="A22" s="25" t="s">
        <v>245</v>
      </c>
      <c r="B22" s="23">
        <f>SUM(B7:B21)</f>
        <v>10714</v>
      </c>
      <c r="C22" s="23">
        <f>SUM(C7:C21)</f>
        <v>614</v>
      </c>
      <c r="D22" s="24">
        <f>C22/B22</f>
        <v>5.7308194885196936E-2</v>
      </c>
      <c r="E22" s="23">
        <f>SUM(E7:E21)</f>
        <v>462</v>
      </c>
    </row>
    <row r="23" spans="1:5" s="14" customFormat="1">
      <c r="A23" s="18" t="s">
        <v>25</v>
      </c>
      <c r="B23" s="19">
        <v>736</v>
      </c>
      <c r="C23" s="19">
        <v>26</v>
      </c>
      <c r="D23" s="20">
        <v>3.5299999999999998E-2</v>
      </c>
      <c r="E23" s="19">
        <v>22</v>
      </c>
    </row>
    <row r="24" spans="1:5" s="14" customFormat="1">
      <c r="A24" s="18" t="s">
        <v>26</v>
      </c>
      <c r="B24" s="19">
        <v>713</v>
      </c>
      <c r="C24" s="19">
        <v>42</v>
      </c>
      <c r="D24" s="20">
        <v>5.8900000000000001E-2</v>
      </c>
      <c r="E24" s="19">
        <v>31</v>
      </c>
    </row>
    <row r="25" spans="1:5" s="14" customFormat="1">
      <c r="A25" s="18" t="s">
        <v>27</v>
      </c>
      <c r="B25" s="19">
        <v>930</v>
      </c>
      <c r="C25" s="19">
        <v>20</v>
      </c>
      <c r="D25" s="20">
        <v>2.1499999999999998E-2</v>
      </c>
      <c r="E25" s="19">
        <v>17</v>
      </c>
    </row>
    <row r="26" spans="1:5" s="14" customFormat="1">
      <c r="A26" s="18" t="s">
        <v>28</v>
      </c>
      <c r="B26" s="19">
        <v>724</v>
      </c>
      <c r="C26" s="19">
        <v>32</v>
      </c>
      <c r="D26" s="20">
        <v>4.4200000000000003E-2</v>
      </c>
      <c r="E26" s="19">
        <v>26</v>
      </c>
    </row>
    <row r="27" spans="1:5" s="14" customFormat="1">
      <c r="A27" s="18" t="s">
        <v>29</v>
      </c>
      <c r="B27" s="19">
        <v>881</v>
      </c>
      <c r="C27" s="19">
        <v>23</v>
      </c>
      <c r="D27" s="20">
        <v>2.6100000000000002E-2</v>
      </c>
      <c r="E27" s="19">
        <v>19</v>
      </c>
    </row>
    <row r="28" spans="1:5" s="14" customFormat="1">
      <c r="A28" s="18" t="s">
        <v>30</v>
      </c>
      <c r="B28" s="19">
        <v>1183</v>
      </c>
      <c r="C28" s="19">
        <v>48</v>
      </c>
      <c r="D28" s="20">
        <v>4.0599999999999997E-2</v>
      </c>
      <c r="E28" s="19">
        <v>38</v>
      </c>
    </row>
    <row r="29" spans="1:5" s="14" customFormat="1">
      <c r="A29" s="18" t="s">
        <v>31</v>
      </c>
      <c r="B29" s="19">
        <v>1031</v>
      </c>
      <c r="C29" s="19">
        <v>46</v>
      </c>
      <c r="D29" s="20">
        <v>4.4600000000000001E-2</v>
      </c>
      <c r="E29" s="19">
        <v>38</v>
      </c>
    </row>
    <row r="30" spans="1:5" s="14" customFormat="1">
      <c r="A30" s="18" t="s">
        <v>32</v>
      </c>
      <c r="B30" s="19">
        <v>956</v>
      </c>
      <c r="C30" s="19">
        <v>40</v>
      </c>
      <c r="D30" s="20">
        <v>4.1799999999999997E-2</v>
      </c>
      <c r="E30" s="19">
        <v>32</v>
      </c>
    </row>
    <row r="31" spans="1:5" s="14" customFormat="1">
      <c r="A31" s="18" t="s">
        <v>33</v>
      </c>
      <c r="B31" s="19">
        <v>719</v>
      </c>
      <c r="C31" s="19">
        <v>34</v>
      </c>
      <c r="D31" s="20">
        <v>4.7300000000000002E-2</v>
      </c>
      <c r="E31" s="19">
        <v>26</v>
      </c>
    </row>
    <row r="32" spans="1:5" s="14" customFormat="1">
      <c r="A32" s="18" t="s">
        <v>34</v>
      </c>
      <c r="B32" s="19">
        <v>1124</v>
      </c>
      <c r="C32" s="19">
        <v>24</v>
      </c>
      <c r="D32" s="20">
        <v>2.1399999999999999E-2</v>
      </c>
      <c r="E32" s="19">
        <v>20</v>
      </c>
    </row>
    <row r="33" spans="1:5" s="14" customFormat="1">
      <c r="A33" s="18" t="s">
        <v>35</v>
      </c>
      <c r="B33" s="19">
        <v>983</v>
      </c>
      <c r="C33" s="19">
        <v>29</v>
      </c>
      <c r="D33" s="20">
        <v>2.9499999999999998E-2</v>
      </c>
      <c r="E33" s="19">
        <v>28</v>
      </c>
    </row>
    <row r="34" spans="1:5" s="14" customFormat="1">
      <c r="A34" s="18" t="s">
        <v>36</v>
      </c>
      <c r="B34" s="19">
        <v>989</v>
      </c>
      <c r="C34" s="19">
        <v>55</v>
      </c>
      <c r="D34" s="20">
        <v>5.5599999999999997E-2</v>
      </c>
      <c r="E34" s="19">
        <v>48</v>
      </c>
    </row>
    <row r="35" spans="1:5" s="14" customFormat="1">
      <c r="A35" s="18" t="s">
        <v>37</v>
      </c>
      <c r="B35" s="19">
        <v>718</v>
      </c>
      <c r="C35" s="19">
        <v>34</v>
      </c>
      <c r="D35" s="20">
        <v>4.7399999999999998E-2</v>
      </c>
      <c r="E35" s="19">
        <v>28</v>
      </c>
    </row>
    <row r="36" spans="1:5" s="14" customFormat="1">
      <c r="A36" s="18" t="s">
        <v>38</v>
      </c>
      <c r="B36" s="19">
        <v>1065</v>
      </c>
      <c r="C36" s="19">
        <v>19</v>
      </c>
      <c r="D36" s="20">
        <v>1.78E-2</v>
      </c>
      <c r="E36" s="19">
        <v>17</v>
      </c>
    </row>
    <row r="37" spans="1:5" s="14" customFormat="1">
      <c r="A37" s="18" t="s">
        <v>39</v>
      </c>
      <c r="B37" s="19">
        <v>908</v>
      </c>
      <c r="C37" s="19">
        <v>34</v>
      </c>
      <c r="D37" s="20">
        <v>3.7400000000000003E-2</v>
      </c>
      <c r="E37" s="19">
        <v>28</v>
      </c>
    </row>
    <row r="38" spans="1:5" s="14" customFormat="1">
      <c r="A38" s="18" t="s">
        <v>40</v>
      </c>
      <c r="B38" s="19">
        <v>1160</v>
      </c>
      <c r="C38" s="19">
        <v>30</v>
      </c>
      <c r="D38" s="20">
        <v>2.5899999999999999E-2</v>
      </c>
      <c r="E38" s="19">
        <v>26</v>
      </c>
    </row>
    <row r="39" spans="1:5" s="14" customFormat="1">
      <c r="A39" s="18" t="s">
        <v>41</v>
      </c>
      <c r="B39" s="19">
        <v>920</v>
      </c>
      <c r="C39" s="19">
        <v>32</v>
      </c>
      <c r="D39" s="20">
        <v>3.4799999999999998E-2</v>
      </c>
      <c r="E39" s="19">
        <v>24</v>
      </c>
    </row>
    <row r="40" spans="1:5" s="14" customFormat="1">
      <c r="A40" s="18" t="s">
        <v>42</v>
      </c>
      <c r="B40" s="19">
        <v>767</v>
      </c>
      <c r="C40" s="19">
        <v>23</v>
      </c>
      <c r="D40" s="20">
        <v>0.03</v>
      </c>
      <c r="E40" s="19">
        <v>18</v>
      </c>
    </row>
    <row r="41" spans="1:5" s="14" customFormat="1">
      <c r="A41" s="18" t="s">
        <v>43</v>
      </c>
      <c r="B41" s="19">
        <v>1515</v>
      </c>
      <c r="C41" s="19">
        <v>55</v>
      </c>
      <c r="D41" s="20">
        <v>3.6299999999999999E-2</v>
      </c>
      <c r="E41" s="19">
        <v>47</v>
      </c>
    </row>
    <row r="42" spans="1:5" s="14" customFormat="1">
      <c r="A42" s="18" t="s">
        <v>44</v>
      </c>
      <c r="B42" s="19">
        <v>948</v>
      </c>
      <c r="C42" s="19">
        <v>21</v>
      </c>
      <c r="D42" s="20">
        <v>2.2200000000000001E-2</v>
      </c>
      <c r="E42" s="19">
        <v>18</v>
      </c>
    </row>
    <row r="43" spans="1:5" s="14" customFormat="1">
      <c r="A43" s="18" t="s">
        <v>45</v>
      </c>
      <c r="B43" s="19">
        <v>1636</v>
      </c>
      <c r="C43" s="19">
        <v>47</v>
      </c>
      <c r="D43" s="20">
        <v>2.87E-2</v>
      </c>
      <c r="E43" s="19">
        <v>37</v>
      </c>
    </row>
    <row r="44" spans="1:5" s="22" customFormat="1" ht="34.5" customHeight="1">
      <c r="A44" s="25" t="s">
        <v>246</v>
      </c>
      <c r="B44" s="23">
        <f>SUM(B23:B43)</f>
        <v>20606</v>
      </c>
      <c r="C44" s="23">
        <f>SUM(C23:C43)</f>
        <v>714</v>
      </c>
      <c r="D44" s="24">
        <f>C44/B44</f>
        <v>3.4650101912064447E-2</v>
      </c>
      <c r="E44" s="23">
        <f>SUM(E23:E43)</f>
        <v>588</v>
      </c>
    </row>
    <row r="45" spans="1:5" s="14" customFormat="1">
      <c r="A45" s="18" t="s">
        <v>46</v>
      </c>
      <c r="B45" s="19">
        <v>984</v>
      </c>
      <c r="C45" s="19">
        <v>39</v>
      </c>
      <c r="D45" s="20">
        <v>3.9600000000000003E-2</v>
      </c>
      <c r="E45" s="19">
        <v>33</v>
      </c>
    </row>
    <row r="46" spans="1:5" s="14" customFormat="1">
      <c r="A46" s="18" t="s">
        <v>47</v>
      </c>
      <c r="B46" s="19">
        <v>2008</v>
      </c>
      <c r="C46" s="19">
        <v>37</v>
      </c>
      <c r="D46" s="20">
        <v>1.84E-2</v>
      </c>
      <c r="E46" s="19">
        <v>31</v>
      </c>
    </row>
    <row r="47" spans="1:5" s="14" customFormat="1">
      <c r="A47" s="18" t="s">
        <v>48</v>
      </c>
      <c r="B47" s="19">
        <v>2076</v>
      </c>
      <c r="C47" s="19">
        <v>36</v>
      </c>
      <c r="D47" s="20">
        <v>1.7299999999999999E-2</v>
      </c>
      <c r="E47" s="19">
        <v>27</v>
      </c>
    </row>
    <row r="48" spans="1:5" s="14" customFormat="1">
      <c r="A48" s="18" t="s">
        <v>49</v>
      </c>
      <c r="B48" s="19">
        <v>1443</v>
      </c>
      <c r="C48" s="19">
        <v>54</v>
      </c>
      <c r="D48" s="20">
        <v>3.7400000000000003E-2</v>
      </c>
      <c r="E48" s="19">
        <v>48</v>
      </c>
    </row>
    <row r="49" spans="1:5" s="14" customFormat="1">
      <c r="A49" s="18" t="s">
        <v>50</v>
      </c>
      <c r="B49" s="19">
        <v>1307</v>
      </c>
      <c r="C49" s="19">
        <v>22</v>
      </c>
      <c r="D49" s="20">
        <v>1.6799999999999999E-2</v>
      </c>
      <c r="E49" s="19">
        <v>21</v>
      </c>
    </row>
    <row r="50" spans="1:5" s="14" customFormat="1">
      <c r="A50" s="18" t="s">
        <v>51</v>
      </c>
      <c r="B50" s="19">
        <v>870</v>
      </c>
      <c r="C50" s="19">
        <v>9</v>
      </c>
      <c r="D50" s="20">
        <v>1.03E-2</v>
      </c>
      <c r="E50" s="19">
        <v>7</v>
      </c>
    </row>
    <row r="51" spans="1:5" s="22" customFormat="1" ht="34.5" customHeight="1">
      <c r="A51" s="25" t="s">
        <v>247</v>
      </c>
      <c r="B51" s="23">
        <f>SUM(B45:B50)</f>
        <v>8688</v>
      </c>
      <c r="C51" s="23">
        <f>SUM(C45:C50)</f>
        <v>197</v>
      </c>
      <c r="D51" s="24">
        <f>C51/B51</f>
        <v>2.2674953959484347E-2</v>
      </c>
      <c r="E51" s="23">
        <f>SUM(E45:E50)</f>
        <v>167</v>
      </c>
    </row>
    <row r="52" spans="1:5" s="14" customFormat="1">
      <c r="A52" s="18" t="s">
        <v>52</v>
      </c>
      <c r="B52" s="19">
        <v>613</v>
      </c>
      <c r="C52" s="19">
        <v>11</v>
      </c>
      <c r="D52" s="20">
        <v>1.7899999999999999E-2</v>
      </c>
      <c r="E52" s="19">
        <v>8</v>
      </c>
    </row>
    <row r="53" spans="1:5" s="14" customFormat="1">
      <c r="A53" s="18" t="s">
        <v>53</v>
      </c>
      <c r="B53" s="19">
        <v>674</v>
      </c>
      <c r="C53" s="19">
        <v>16</v>
      </c>
      <c r="D53" s="20">
        <v>2.3699999999999999E-2</v>
      </c>
      <c r="E53" s="19">
        <v>12</v>
      </c>
    </row>
    <row r="54" spans="1:5" s="22" customFormat="1" ht="34.5" customHeight="1">
      <c r="A54" s="25" t="s">
        <v>248</v>
      </c>
      <c r="B54" s="23">
        <f>SUM(B52:B53)</f>
        <v>1287</v>
      </c>
      <c r="C54" s="23">
        <f>SUM(C52:C53)</f>
        <v>27</v>
      </c>
      <c r="D54" s="24">
        <f>C54/B54</f>
        <v>2.097902097902098E-2</v>
      </c>
      <c r="E54" s="23">
        <f>SUM(E52:E53)</f>
        <v>20</v>
      </c>
    </row>
    <row r="55" spans="1:5" s="14" customFormat="1">
      <c r="A55" s="18" t="s">
        <v>54</v>
      </c>
      <c r="B55" s="19">
        <v>1240</v>
      </c>
      <c r="C55" s="19">
        <v>29</v>
      </c>
      <c r="D55" s="20">
        <v>2.3400000000000001E-2</v>
      </c>
      <c r="E55" s="19">
        <v>23</v>
      </c>
    </row>
    <row r="56" spans="1:5" s="22" customFormat="1" ht="34.5" customHeight="1">
      <c r="A56" s="25" t="s">
        <v>249</v>
      </c>
      <c r="B56" s="23">
        <f>SUM(B55:B55)</f>
        <v>1240</v>
      </c>
      <c r="C56" s="23">
        <f>SUM(C55:C55)</f>
        <v>29</v>
      </c>
      <c r="D56" s="24">
        <f>C56/B56</f>
        <v>2.3387096774193549E-2</v>
      </c>
      <c r="E56" s="23">
        <f>SUM(E55:E55)</f>
        <v>23</v>
      </c>
    </row>
    <row r="57" spans="1:5" s="14" customFormat="1">
      <c r="A57" s="18" t="s">
        <v>55</v>
      </c>
      <c r="B57" s="19">
        <v>1370</v>
      </c>
      <c r="C57" s="19">
        <v>52</v>
      </c>
      <c r="D57" s="20">
        <v>3.7999999999999999E-2</v>
      </c>
      <c r="E57" s="19">
        <v>42</v>
      </c>
    </row>
    <row r="58" spans="1:5" s="14" customFormat="1">
      <c r="A58" s="18" t="s">
        <v>56</v>
      </c>
      <c r="B58" s="19">
        <v>1149</v>
      </c>
      <c r="C58" s="19">
        <v>26</v>
      </c>
      <c r="D58" s="20">
        <v>2.2599999999999999E-2</v>
      </c>
      <c r="E58" s="19">
        <v>22</v>
      </c>
    </row>
    <row r="59" spans="1:5" s="14" customFormat="1">
      <c r="A59" s="18" t="s">
        <v>57</v>
      </c>
      <c r="B59" s="19">
        <v>1031</v>
      </c>
      <c r="C59" s="19">
        <v>31</v>
      </c>
      <c r="D59" s="20">
        <v>3.0099999999999998E-2</v>
      </c>
      <c r="E59" s="19">
        <v>26</v>
      </c>
    </row>
    <row r="60" spans="1:5" s="14" customFormat="1">
      <c r="A60" s="18" t="s">
        <v>58</v>
      </c>
      <c r="B60" s="19">
        <v>808</v>
      </c>
      <c r="C60" s="19">
        <v>20</v>
      </c>
      <c r="D60" s="20">
        <v>2.4799999999999999E-2</v>
      </c>
      <c r="E60" s="19">
        <v>19</v>
      </c>
    </row>
    <row r="61" spans="1:5" s="14" customFormat="1">
      <c r="A61" s="18" t="s">
        <v>59</v>
      </c>
      <c r="B61" s="19">
        <v>1026</v>
      </c>
      <c r="C61" s="19">
        <v>21</v>
      </c>
      <c r="D61" s="20">
        <v>2.0500000000000001E-2</v>
      </c>
      <c r="E61" s="19">
        <v>19</v>
      </c>
    </row>
    <row r="62" spans="1:5" s="14" customFormat="1">
      <c r="A62" s="18" t="s">
        <v>60</v>
      </c>
      <c r="B62" s="19">
        <v>853</v>
      </c>
      <c r="C62" s="19">
        <v>24</v>
      </c>
      <c r="D62" s="20">
        <v>2.81E-2</v>
      </c>
      <c r="E62" s="19">
        <v>21</v>
      </c>
    </row>
    <row r="63" spans="1:5" s="14" customFormat="1">
      <c r="A63" s="18" t="s">
        <v>61</v>
      </c>
      <c r="B63" s="19">
        <v>2109</v>
      </c>
      <c r="C63" s="19">
        <v>40</v>
      </c>
      <c r="D63" s="20">
        <v>1.9E-2</v>
      </c>
      <c r="E63" s="19">
        <v>30</v>
      </c>
    </row>
    <row r="64" spans="1:5" s="14" customFormat="1">
      <c r="A64" s="18" t="s">
        <v>62</v>
      </c>
      <c r="B64" s="19">
        <v>937</v>
      </c>
      <c r="C64" s="19">
        <v>22</v>
      </c>
      <c r="D64" s="20">
        <v>2.35E-2</v>
      </c>
      <c r="E64" s="19">
        <v>20</v>
      </c>
    </row>
    <row r="65" spans="1:5" s="14" customFormat="1">
      <c r="A65" s="18" t="s">
        <v>63</v>
      </c>
      <c r="B65" s="19">
        <v>907</v>
      </c>
      <c r="C65" s="19">
        <v>19</v>
      </c>
      <c r="D65" s="20">
        <v>2.0899999999999998E-2</v>
      </c>
      <c r="E65" s="19">
        <v>16</v>
      </c>
    </row>
    <row r="66" spans="1:5" s="14" customFormat="1">
      <c r="A66" s="18" t="s">
        <v>64</v>
      </c>
      <c r="B66" s="19">
        <v>1054</v>
      </c>
      <c r="C66" s="19">
        <v>24</v>
      </c>
      <c r="D66" s="20">
        <v>2.2800000000000001E-2</v>
      </c>
      <c r="E66" s="19">
        <v>21</v>
      </c>
    </row>
    <row r="67" spans="1:5" s="22" customFormat="1" ht="34.5" customHeight="1">
      <c r="A67" s="25" t="s">
        <v>250</v>
      </c>
      <c r="B67" s="23">
        <f>SUM(B57:B66)</f>
        <v>11244</v>
      </c>
      <c r="C67" s="23">
        <f>SUM(C57:C66)</f>
        <v>279</v>
      </c>
      <c r="D67" s="24">
        <f>C67/B67</f>
        <v>2.4813233724653147E-2</v>
      </c>
      <c r="E67" s="23">
        <f>SUM(E57:E66)</f>
        <v>236</v>
      </c>
    </row>
    <row r="68" spans="1:5" s="14" customFormat="1">
      <c r="A68" s="18" t="s">
        <v>65</v>
      </c>
      <c r="B68" s="19">
        <v>954</v>
      </c>
      <c r="C68" s="19">
        <v>38</v>
      </c>
      <c r="D68" s="20">
        <v>3.9800000000000002E-2</v>
      </c>
      <c r="E68" s="19">
        <v>34</v>
      </c>
    </row>
    <row r="69" spans="1:5" s="14" customFormat="1">
      <c r="A69" s="18" t="s">
        <v>66</v>
      </c>
      <c r="B69" s="19">
        <v>615</v>
      </c>
      <c r="C69" s="19">
        <v>23</v>
      </c>
      <c r="D69" s="20">
        <v>3.7400000000000003E-2</v>
      </c>
      <c r="E69" s="19">
        <v>17</v>
      </c>
    </row>
    <row r="70" spans="1:5" s="14" customFormat="1">
      <c r="A70" s="18" t="s">
        <v>67</v>
      </c>
      <c r="B70" s="19">
        <v>791</v>
      </c>
      <c r="C70" s="19">
        <v>41</v>
      </c>
      <c r="D70" s="20">
        <v>5.1799999999999999E-2</v>
      </c>
      <c r="E70" s="19">
        <v>31</v>
      </c>
    </row>
    <row r="71" spans="1:5" s="14" customFormat="1">
      <c r="A71" s="18" t="s">
        <v>68</v>
      </c>
      <c r="B71" s="19">
        <v>865</v>
      </c>
      <c r="C71" s="19">
        <v>29</v>
      </c>
      <c r="D71" s="20">
        <v>3.3500000000000002E-2</v>
      </c>
      <c r="E71" s="19">
        <v>24</v>
      </c>
    </row>
    <row r="72" spans="1:5" s="14" customFormat="1">
      <c r="A72" s="18" t="s">
        <v>69</v>
      </c>
      <c r="B72" s="19">
        <v>335</v>
      </c>
      <c r="C72" s="19">
        <v>10</v>
      </c>
      <c r="D72" s="20">
        <v>2.9899999999999999E-2</v>
      </c>
      <c r="E72" s="19">
        <v>7</v>
      </c>
    </row>
    <row r="73" spans="1:5" s="14" customFormat="1">
      <c r="A73" s="18" t="s">
        <v>70</v>
      </c>
      <c r="B73" s="19">
        <v>485</v>
      </c>
      <c r="C73" s="19">
        <v>23</v>
      </c>
      <c r="D73" s="20">
        <v>4.7399999999999998E-2</v>
      </c>
      <c r="E73" s="19">
        <v>17</v>
      </c>
    </row>
    <row r="74" spans="1:5" s="14" customFormat="1">
      <c r="A74" s="18" t="s">
        <v>71</v>
      </c>
      <c r="B74" s="19">
        <v>1118</v>
      </c>
      <c r="C74" s="19">
        <v>65</v>
      </c>
      <c r="D74" s="20">
        <v>5.8099999999999999E-2</v>
      </c>
      <c r="E74" s="19">
        <v>49</v>
      </c>
    </row>
    <row r="75" spans="1:5" s="14" customFormat="1">
      <c r="A75" s="18" t="s">
        <v>72</v>
      </c>
      <c r="B75" s="19">
        <v>700</v>
      </c>
      <c r="C75" s="19">
        <v>39</v>
      </c>
      <c r="D75" s="20">
        <v>5.57E-2</v>
      </c>
      <c r="E75" s="19">
        <v>35</v>
      </c>
    </row>
    <row r="76" spans="1:5" s="14" customFormat="1">
      <c r="A76" s="18" t="s">
        <v>73</v>
      </c>
      <c r="B76" s="19">
        <v>685</v>
      </c>
      <c r="C76" s="19">
        <v>18</v>
      </c>
      <c r="D76" s="20">
        <v>2.63E-2</v>
      </c>
      <c r="E76" s="19">
        <v>14</v>
      </c>
    </row>
    <row r="77" spans="1:5" s="14" customFormat="1">
      <c r="A77" s="18" t="s">
        <v>74</v>
      </c>
      <c r="B77" s="19">
        <v>927</v>
      </c>
      <c r="C77" s="19">
        <v>34</v>
      </c>
      <c r="D77" s="20">
        <v>3.6700000000000003E-2</v>
      </c>
      <c r="E77" s="19">
        <v>31</v>
      </c>
    </row>
    <row r="78" spans="1:5" s="14" customFormat="1">
      <c r="A78" s="18" t="s">
        <v>75</v>
      </c>
      <c r="B78" s="19">
        <v>868</v>
      </c>
      <c r="C78" s="19">
        <v>51</v>
      </c>
      <c r="D78" s="20">
        <v>5.8799999999999998E-2</v>
      </c>
      <c r="E78" s="19">
        <v>38</v>
      </c>
    </row>
    <row r="79" spans="1:5" s="14" customFormat="1">
      <c r="A79" s="18" t="s">
        <v>76</v>
      </c>
      <c r="B79" s="19">
        <v>401</v>
      </c>
      <c r="C79" s="19">
        <v>20</v>
      </c>
      <c r="D79" s="20">
        <v>4.99E-2</v>
      </c>
      <c r="E79" s="19">
        <v>19</v>
      </c>
    </row>
    <row r="80" spans="1:5" s="14" customFormat="1">
      <c r="A80" s="18" t="s">
        <v>77</v>
      </c>
      <c r="B80" s="19">
        <v>433</v>
      </c>
      <c r="C80" s="19">
        <v>15</v>
      </c>
      <c r="D80" s="20">
        <v>3.4599999999999999E-2</v>
      </c>
      <c r="E80" s="19">
        <v>13</v>
      </c>
    </row>
    <row r="81" spans="1:5" s="14" customFormat="1">
      <c r="A81" s="18" t="s">
        <v>78</v>
      </c>
      <c r="B81" s="19">
        <v>769</v>
      </c>
      <c r="C81" s="19">
        <v>30</v>
      </c>
      <c r="D81" s="20">
        <v>3.9E-2</v>
      </c>
      <c r="E81" s="19">
        <v>29</v>
      </c>
    </row>
    <row r="82" spans="1:5" s="14" customFormat="1">
      <c r="A82" s="18" t="s">
        <v>79</v>
      </c>
      <c r="B82" s="19">
        <v>759</v>
      </c>
      <c r="C82" s="19">
        <v>31</v>
      </c>
      <c r="D82" s="20">
        <v>4.0800000000000003E-2</v>
      </c>
      <c r="E82" s="19">
        <v>26</v>
      </c>
    </row>
    <row r="83" spans="1:5" s="14" customFormat="1">
      <c r="A83" s="18" t="s">
        <v>80</v>
      </c>
      <c r="B83" s="19">
        <v>955</v>
      </c>
      <c r="C83" s="19">
        <v>24</v>
      </c>
      <c r="D83" s="20">
        <v>2.5100000000000001E-2</v>
      </c>
      <c r="E83" s="19">
        <v>19</v>
      </c>
    </row>
    <row r="84" spans="1:5" s="14" customFormat="1">
      <c r="A84" s="18" t="s">
        <v>81</v>
      </c>
      <c r="B84" s="19">
        <v>654</v>
      </c>
      <c r="C84" s="19">
        <v>25</v>
      </c>
      <c r="D84" s="20">
        <v>3.8199999999999998E-2</v>
      </c>
      <c r="E84" s="19">
        <v>20</v>
      </c>
    </row>
    <row r="85" spans="1:5" s="14" customFormat="1">
      <c r="A85" s="18" t="s">
        <v>82</v>
      </c>
      <c r="B85" s="19">
        <v>1399</v>
      </c>
      <c r="C85" s="19">
        <v>51</v>
      </c>
      <c r="D85" s="20">
        <v>3.6499999999999998E-2</v>
      </c>
      <c r="E85" s="19">
        <v>43</v>
      </c>
    </row>
    <row r="86" spans="1:5" s="14" customFormat="1">
      <c r="A86" s="18" t="s">
        <v>83</v>
      </c>
      <c r="B86" s="19">
        <v>411</v>
      </c>
      <c r="C86" s="19">
        <v>16</v>
      </c>
      <c r="D86" s="20">
        <v>3.8899999999999997E-2</v>
      </c>
      <c r="E86" s="19">
        <v>11</v>
      </c>
    </row>
    <row r="87" spans="1:5" s="14" customFormat="1">
      <c r="A87" s="18" t="s">
        <v>84</v>
      </c>
      <c r="B87" s="19">
        <v>966</v>
      </c>
      <c r="C87" s="19">
        <v>35</v>
      </c>
      <c r="D87" s="20">
        <v>3.6200000000000003E-2</v>
      </c>
      <c r="E87" s="19">
        <v>31</v>
      </c>
    </row>
    <row r="88" spans="1:5" s="14" customFormat="1">
      <c r="A88" s="18" t="s">
        <v>85</v>
      </c>
      <c r="B88" s="19">
        <v>599</v>
      </c>
      <c r="C88" s="19">
        <v>20</v>
      </c>
      <c r="D88" s="20">
        <v>3.3399999999999999E-2</v>
      </c>
      <c r="E88" s="19">
        <v>18</v>
      </c>
    </row>
    <row r="89" spans="1:5" s="14" customFormat="1">
      <c r="A89" s="18" t="s">
        <v>86</v>
      </c>
      <c r="B89" s="19">
        <v>691</v>
      </c>
      <c r="C89" s="19">
        <v>24</v>
      </c>
      <c r="D89" s="20">
        <v>3.4700000000000002E-2</v>
      </c>
      <c r="E89" s="19">
        <v>21</v>
      </c>
    </row>
    <row r="90" spans="1:5" s="14" customFormat="1">
      <c r="A90" s="18" t="s">
        <v>87</v>
      </c>
      <c r="B90" s="19">
        <v>565</v>
      </c>
      <c r="C90" s="19">
        <v>27</v>
      </c>
      <c r="D90" s="20">
        <v>4.7800000000000002E-2</v>
      </c>
      <c r="E90" s="19">
        <v>18</v>
      </c>
    </row>
    <row r="91" spans="1:5" s="14" customFormat="1">
      <c r="A91" s="18" t="s">
        <v>88</v>
      </c>
      <c r="B91" s="19">
        <v>787</v>
      </c>
      <c r="C91" s="19">
        <v>29</v>
      </c>
      <c r="D91" s="20">
        <v>3.6799999999999999E-2</v>
      </c>
      <c r="E91" s="19">
        <v>22</v>
      </c>
    </row>
    <row r="92" spans="1:5" s="14" customFormat="1">
      <c r="A92" s="18" t="s">
        <v>89</v>
      </c>
      <c r="B92" s="19">
        <v>682</v>
      </c>
      <c r="C92" s="19">
        <v>13</v>
      </c>
      <c r="D92" s="20">
        <v>1.9099999999999999E-2</v>
      </c>
      <c r="E92" s="19">
        <v>11</v>
      </c>
    </row>
    <row r="93" spans="1:5" s="14" customFormat="1">
      <c r="A93" s="18" t="s">
        <v>90</v>
      </c>
      <c r="B93" s="19">
        <v>631</v>
      </c>
      <c r="C93" s="19">
        <v>33</v>
      </c>
      <c r="D93" s="20">
        <v>5.2299999999999999E-2</v>
      </c>
      <c r="E93" s="19">
        <v>24</v>
      </c>
    </row>
    <row r="94" spans="1:5" s="14" customFormat="1">
      <c r="A94" s="18" t="s">
        <v>91</v>
      </c>
      <c r="B94" s="19">
        <v>830</v>
      </c>
      <c r="C94" s="19">
        <v>14</v>
      </c>
      <c r="D94" s="20">
        <v>1.6899999999999998E-2</v>
      </c>
      <c r="E94" s="19">
        <v>12</v>
      </c>
    </row>
    <row r="95" spans="1:5" s="14" customFormat="1">
      <c r="A95" s="18" t="s">
        <v>92</v>
      </c>
      <c r="B95" s="19">
        <v>1568</v>
      </c>
      <c r="C95" s="19">
        <v>50</v>
      </c>
      <c r="D95" s="20">
        <v>3.1899999999999998E-2</v>
      </c>
      <c r="E95" s="19">
        <v>41</v>
      </c>
    </row>
    <row r="96" spans="1:5" s="14" customFormat="1">
      <c r="A96" s="18" t="s">
        <v>93</v>
      </c>
      <c r="B96" s="19">
        <v>703</v>
      </c>
      <c r="C96" s="19">
        <v>17</v>
      </c>
      <c r="D96" s="20">
        <v>2.4199999999999999E-2</v>
      </c>
      <c r="E96" s="19">
        <v>13</v>
      </c>
    </row>
    <row r="97" spans="1:5" s="14" customFormat="1">
      <c r="A97" s="18" t="s">
        <v>94</v>
      </c>
      <c r="B97" s="19">
        <v>994</v>
      </c>
      <c r="C97" s="19">
        <v>15</v>
      </c>
      <c r="D97" s="20">
        <v>1.5100000000000001E-2</v>
      </c>
      <c r="E97" s="19">
        <v>14</v>
      </c>
    </row>
    <row r="98" spans="1:5" s="14" customFormat="1">
      <c r="A98" s="18" t="s">
        <v>95</v>
      </c>
      <c r="B98" s="19">
        <v>639</v>
      </c>
      <c r="C98" s="19">
        <v>25</v>
      </c>
      <c r="D98" s="20">
        <v>3.9100000000000003E-2</v>
      </c>
      <c r="E98" s="19">
        <v>22</v>
      </c>
    </row>
    <row r="99" spans="1:5" s="14" customFormat="1">
      <c r="A99" s="18" t="s">
        <v>96</v>
      </c>
      <c r="B99" s="19">
        <v>1548</v>
      </c>
      <c r="C99" s="19">
        <v>30</v>
      </c>
      <c r="D99" s="20">
        <v>1.9400000000000001E-2</v>
      </c>
      <c r="E99" s="19">
        <v>22</v>
      </c>
    </row>
    <row r="100" spans="1:5" s="14" customFormat="1">
      <c r="A100" s="18" t="s">
        <v>97</v>
      </c>
      <c r="B100" s="19">
        <v>1263</v>
      </c>
      <c r="C100" s="19">
        <v>29</v>
      </c>
      <c r="D100" s="20">
        <v>2.3E-2</v>
      </c>
      <c r="E100" s="19">
        <v>26</v>
      </c>
    </row>
    <row r="101" spans="1:5" s="14" customFormat="1">
      <c r="A101" s="18" t="s">
        <v>98</v>
      </c>
      <c r="B101" s="19">
        <v>986</v>
      </c>
      <c r="C101" s="19">
        <v>44</v>
      </c>
      <c r="D101" s="20">
        <v>4.4600000000000001E-2</v>
      </c>
      <c r="E101" s="19">
        <v>38</v>
      </c>
    </row>
    <row r="102" spans="1:5" s="14" customFormat="1">
      <c r="A102" s="18" t="s">
        <v>99</v>
      </c>
      <c r="B102" s="19">
        <v>1453</v>
      </c>
      <c r="C102" s="19">
        <v>25</v>
      </c>
      <c r="D102" s="20">
        <v>1.72E-2</v>
      </c>
      <c r="E102" s="19">
        <v>21</v>
      </c>
    </row>
    <row r="103" spans="1:5" s="22" customFormat="1" ht="34.5" customHeight="1">
      <c r="A103" s="25" t="s">
        <v>251</v>
      </c>
      <c r="B103" s="23">
        <f>SUM(B68:B102)</f>
        <v>29029</v>
      </c>
      <c r="C103" s="23">
        <f>SUM(C68:C102)</f>
        <v>1013</v>
      </c>
      <c r="D103" s="24">
        <f>C103/B103</f>
        <v>3.4896138344414206E-2</v>
      </c>
      <c r="E103" s="23">
        <f>SUM(E68:E102)</f>
        <v>831</v>
      </c>
    </row>
    <row r="104" spans="1:5" s="14" customFormat="1">
      <c r="A104" s="18" t="s">
        <v>100</v>
      </c>
      <c r="B104" s="19">
        <v>466</v>
      </c>
      <c r="C104" s="19">
        <v>67</v>
      </c>
      <c r="D104" s="20">
        <v>0.14380000000000001</v>
      </c>
      <c r="E104" s="19">
        <v>45</v>
      </c>
    </row>
    <row r="105" spans="1:5" s="14" customFormat="1">
      <c r="A105" s="18" t="s">
        <v>101</v>
      </c>
      <c r="B105" s="19">
        <v>532</v>
      </c>
      <c r="C105" s="19">
        <v>52</v>
      </c>
      <c r="D105" s="20">
        <v>9.7699999999999995E-2</v>
      </c>
      <c r="E105" s="19">
        <v>36</v>
      </c>
    </row>
    <row r="106" spans="1:5" s="14" customFormat="1">
      <c r="A106" s="18" t="s">
        <v>102</v>
      </c>
      <c r="B106" s="19">
        <v>513</v>
      </c>
      <c r="C106" s="19">
        <v>44</v>
      </c>
      <c r="D106" s="20">
        <v>8.5800000000000001E-2</v>
      </c>
      <c r="E106" s="19">
        <v>30</v>
      </c>
    </row>
    <row r="107" spans="1:5" s="14" customFormat="1">
      <c r="A107" s="18" t="s">
        <v>103</v>
      </c>
      <c r="B107" s="19">
        <v>692</v>
      </c>
      <c r="C107" s="19">
        <v>77</v>
      </c>
      <c r="D107" s="20">
        <v>0.1113</v>
      </c>
      <c r="E107" s="19">
        <v>55</v>
      </c>
    </row>
    <row r="108" spans="1:5" s="14" customFormat="1">
      <c r="A108" s="18" t="s">
        <v>104</v>
      </c>
      <c r="B108" s="19">
        <v>585</v>
      </c>
      <c r="C108" s="19">
        <v>62</v>
      </c>
      <c r="D108" s="20">
        <v>0.106</v>
      </c>
      <c r="E108" s="19">
        <v>48</v>
      </c>
    </row>
    <row r="109" spans="1:5" s="14" customFormat="1">
      <c r="A109" s="18" t="s">
        <v>105</v>
      </c>
      <c r="B109" s="19">
        <v>750</v>
      </c>
      <c r="C109" s="19">
        <v>34</v>
      </c>
      <c r="D109" s="20">
        <v>4.53E-2</v>
      </c>
      <c r="E109" s="19">
        <v>26</v>
      </c>
    </row>
    <row r="110" spans="1:5" s="14" customFormat="1">
      <c r="A110" s="18" t="s">
        <v>106</v>
      </c>
      <c r="B110" s="19">
        <v>747</v>
      </c>
      <c r="C110" s="19">
        <v>21</v>
      </c>
      <c r="D110" s="20">
        <v>2.81E-2</v>
      </c>
      <c r="E110" s="19">
        <v>16</v>
      </c>
    </row>
    <row r="111" spans="1:5" s="14" customFormat="1">
      <c r="A111" s="18" t="s">
        <v>107</v>
      </c>
      <c r="B111" s="19">
        <v>807</v>
      </c>
      <c r="C111" s="19">
        <v>39</v>
      </c>
      <c r="D111" s="20">
        <v>4.8300000000000003E-2</v>
      </c>
      <c r="E111" s="19">
        <v>34</v>
      </c>
    </row>
    <row r="112" spans="1:5" s="14" customFormat="1">
      <c r="A112" s="18" t="s">
        <v>108</v>
      </c>
      <c r="B112" s="19">
        <v>716</v>
      </c>
      <c r="C112" s="19">
        <v>47</v>
      </c>
      <c r="D112" s="20">
        <v>6.5600000000000006E-2</v>
      </c>
      <c r="E112" s="19">
        <v>34</v>
      </c>
    </row>
    <row r="113" spans="1:5" s="14" customFormat="1">
      <c r="A113" s="18" t="s">
        <v>109</v>
      </c>
      <c r="B113" s="19">
        <v>932</v>
      </c>
      <c r="C113" s="19">
        <v>49</v>
      </c>
      <c r="D113" s="20">
        <v>5.2600000000000001E-2</v>
      </c>
      <c r="E113" s="19">
        <v>40</v>
      </c>
    </row>
    <row r="114" spans="1:5" s="14" customFormat="1">
      <c r="A114" s="18" t="s">
        <v>110</v>
      </c>
      <c r="B114" s="19">
        <v>724</v>
      </c>
      <c r="C114" s="19">
        <v>54</v>
      </c>
      <c r="D114" s="20">
        <v>7.46E-2</v>
      </c>
      <c r="E114" s="19">
        <v>33</v>
      </c>
    </row>
    <row r="115" spans="1:5" s="14" customFormat="1">
      <c r="A115" s="18" t="s">
        <v>111</v>
      </c>
      <c r="B115" s="19">
        <v>315</v>
      </c>
      <c r="C115" s="19">
        <v>38</v>
      </c>
      <c r="D115" s="20">
        <v>0.1206</v>
      </c>
      <c r="E115" s="19">
        <v>29</v>
      </c>
    </row>
    <row r="116" spans="1:5" s="14" customFormat="1">
      <c r="A116" s="18" t="s">
        <v>112</v>
      </c>
      <c r="B116" s="19">
        <v>827</v>
      </c>
      <c r="C116" s="19">
        <v>88</v>
      </c>
      <c r="D116" s="20">
        <v>0.10639999999999999</v>
      </c>
      <c r="E116" s="19">
        <v>62</v>
      </c>
    </row>
    <row r="117" spans="1:5" s="14" customFormat="1">
      <c r="A117" s="18" t="s">
        <v>113</v>
      </c>
      <c r="B117" s="19">
        <v>1202</v>
      </c>
      <c r="C117" s="19">
        <v>64</v>
      </c>
      <c r="D117" s="20">
        <v>5.3199999999999997E-2</v>
      </c>
      <c r="E117" s="19">
        <v>43</v>
      </c>
    </row>
    <row r="118" spans="1:5" s="14" customFormat="1">
      <c r="A118" s="18" t="s">
        <v>114</v>
      </c>
      <c r="B118" s="19">
        <v>737</v>
      </c>
      <c r="C118" s="19">
        <v>38</v>
      </c>
      <c r="D118" s="20">
        <v>5.16E-2</v>
      </c>
      <c r="E118" s="19">
        <v>27</v>
      </c>
    </row>
    <row r="119" spans="1:5" s="14" customFormat="1">
      <c r="A119" s="18" t="s">
        <v>115</v>
      </c>
      <c r="B119" s="19">
        <v>871</v>
      </c>
      <c r="C119" s="19">
        <v>36</v>
      </c>
      <c r="D119" s="20">
        <v>4.1300000000000003E-2</v>
      </c>
      <c r="E119" s="19">
        <v>29</v>
      </c>
    </row>
    <row r="120" spans="1:5" s="14" customFormat="1">
      <c r="A120" s="18" t="s">
        <v>116</v>
      </c>
      <c r="B120" s="19">
        <v>838</v>
      </c>
      <c r="C120" s="19">
        <v>47</v>
      </c>
      <c r="D120" s="20">
        <v>5.6099999999999997E-2</v>
      </c>
      <c r="E120" s="19">
        <v>37</v>
      </c>
    </row>
    <row r="121" spans="1:5" s="14" customFormat="1">
      <c r="A121" s="18" t="s">
        <v>117</v>
      </c>
      <c r="B121" s="19">
        <v>872</v>
      </c>
      <c r="C121" s="19">
        <v>33</v>
      </c>
      <c r="D121" s="20">
        <v>3.78E-2</v>
      </c>
      <c r="E121" s="19">
        <v>25</v>
      </c>
    </row>
    <row r="122" spans="1:5" s="14" customFormat="1">
      <c r="A122" s="18" t="s">
        <v>118</v>
      </c>
      <c r="B122" s="19">
        <v>761</v>
      </c>
      <c r="C122" s="19">
        <v>34</v>
      </c>
      <c r="D122" s="20">
        <v>4.4699999999999997E-2</v>
      </c>
      <c r="E122" s="19">
        <v>24</v>
      </c>
    </row>
    <row r="123" spans="1:5" s="14" customFormat="1">
      <c r="A123" s="18" t="s">
        <v>119</v>
      </c>
      <c r="B123" s="19">
        <v>549</v>
      </c>
      <c r="C123" s="19">
        <v>31</v>
      </c>
      <c r="D123" s="20">
        <v>5.6500000000000002E-2</v>
      </c>
      <c r="E123" s="19">
        <v>24</v>
      </c>
    </row>
    <row r="124" spans="1:5" s="14" customFormat="1">
      <c r="A124" s="18" t="s">
        <v>120</v>
      </c>
      <c r="B124" s="19">
        <v>651</v>
      </c>
      <c r="C124" s="19">
        <v>29</v>
      </c>
      <c r="D124" s="20">
        <v>4.4499999999999998E-2</v>
      </c>
      <c r="E124" s="19">
        <v>24</v>
      </c>
    </row>
    <row r="125" spans="1:5" s="14" customFormat="1">
      <c r="A125" s="18" t="s">
        <v>121</v>
      </c>
      <c r="B125" s="19">
        <v>593</v>
      </c>
      <c r="C125" s="19">
        <v>22</v>
      </c>
      <c r="D125" s="20">
        <v>3.7100000000000001E-2</v>
      </c>
      <c r="E125" s="19">
        <v>16</v>
      </c>
    </row>
    <row r="126" spans="1:5" s="14" customFormat="1">
      <c r="A126" s="18" t="s">
        <v>122</v>
      </c>
      <c r="B126" s="19">
        <v>622</v>
      </c>
      <c r="C126" s="19">
        <v>33</v>
      </c>
      <c r="D126" s="20">
        <v>5.3100000000000001E-2</v>
      </c>
      <c r="E126" s="19">
        <v>31</v>
      </c>
    </row>
    <row r="127" spans="1:5" s="14" customFormat="1">
      <c r="A127" s="18" t="s">
        <v>123</v>
      </c>
      <c r="B127" s="19">
        <v>1674</v>
      </c>
      <c r="C127" s="19">
        <v>43</v>
      </c>
      <c r="D127" s="20">
        <v>2.5700000000000001E-2</v>
      </c>
      <c r="E127" s="19">
        <v>35</v>
      </c>
    </row>
    <row r="128" spans="1:5" s="14" customFormat="1">
      <c r="A128" s="18" t="s">
        <v>124</v>
      </c>
      <c r="B128" s="19">
        <v>901</v>
      </c>
      <c r="C128" s="19">
        <v>70</v>
      </c>
      <c r="D128" s="20">
        <v>7.7700000000000005E-2</v>
      </c>
      <c r="E128" s="19">
        <v>48</v>
      </c>
    </row>
    <row r="129" spans="1:5" s="14" customFormat="1">
      <c r="A129" s="18" t="s">
        <v>125</v>
      </c>
      <c r="B129" s="19">
        <v>510</v>
      </c>
      <c r="C129" s="19">
        <v>30</v>
      </c>
      <c r="D129" s="20">
        <v>5.8799999999999998E-2</v>
      </c>
      <c r="E129" s="19">
        <v>21</v>
      </c>
    </row>
    <row r="130" spans="1:5" s="14" customFormat="1">
      <c r="A130" s="18" t="s">
        <v>126</v>
      </c>
      <c r="B130" s="19">
        <v>590</v>
      </c>
      <c r="C130" s="19">
        <v>56</v>
      </c>
      <c r="D130" s="20">
        <v>9.4899999999999998E-2</v>
      </c>
      <c r="E130" s="19">
        <v>45</v>
      </c>
    </row>
    <row r="131" spans="1:5" s="14" customFormat="1">
      <c r="A131" s="18" t="s">
        <v>127</v>
      </c>
      <c r="B131" s="19">
        <v>574</v>
      </c>
      <c r="C131" s="19">
        <v>53</v>
      </c>
      <c r="D131" s="20">
        <v>9.2299999999999993E-2</v>
      </c>
      <c r="E131" s="19">
        <v>35</v>
      </c>
    </row>
    <row r="132" spans="1:5" s="14" customFormat="1">
      <c r="A132" s="18" t="s">
        <v>128</v>
      </c>
      <c r="B132" s="19">
        <v>469</v>
      </c>
      <c r="C132" s="19">
        <v>19</v>
      </c>
      <c r="D132" s="20">
        <v>4.0500000000000001E-2</v>
      </c>
      <c r="E132" s="19">
        <v>17</v>
      </c>
    </row>
    <row r="133" spans="1:5" s="14" customFormat="1">
      <c r="A133" s="18" t="s">
        <v>129</v>
      </c>
      <c r="B133" s="19">
        <v>422</v>
      </c>
      <c r="C133" s="19">
        <v>16</v>
      </c>
      <c r="D133" s="20">
        <v>3.7900000000000003E-2</v>
      </c>
      <c r="E133" s="19">
        <v>13</v>
      </c>
    </row>
    <row r="134" spans="1:5" s="14" customFormat="1">
      <c r="A134" s="18" t="s">
        <v>130</v>
      </c>
      <c r="B134" s="19">
        <v>484</v>
      </c>
      <c r="C134" s="19">
        <v>28</v>
      </c>
      <c r="D134" s="20">
        <v>5.79E-2</v>
      </c>
      <c r="E134" s="19">
        <v>19</v>
      </c>
    </row>
    <row r="135" spans="1:5" s="14" customFormat="1">
      <c r="A135" s="18" t="s">
        <v>131</v>
      </c>
      <c r="B135" s="19">
        <v>440</v>
      </c>
      <c r="C135" s="19">
        <v>29</v>
      </c>
      <c r="D135" s="20">
        <v>6.59E-2</v>
      </c>
      <c r="E135" s="19">
        <v>18</v>
      </c>
    </row>
    <row r="136" spans="1:5" s="14" customFormat="1">
      <c r="A136" s="18" t="s">
        <v>132</v>
      </c>
      <c r="B136" s="19">
        <v>387</v>
      </c>
      <c r="C136" s="19">
        <v>10</v>
      </c>
      <c r="D136" s="20">
        <v>2.58E-2</v>
      </c>
      <c r="E136" s="19">
        <v>6</v>
      </c>
    </row>
    <row r="137" spans="1:5" s="14" customFormat="1">
      <c r="A137" s="18" t="s">
        <v>133</v>
      </c>
      <c r="B137" s="19">
        <v>461</v>
      </c>
      <c r="C137" s="19">
        <v>25</v>
      </c>
      <c r="D137" s="20">
        <v>5.4199999999999998E-2</v>
      </c>
      <c r="E137" s="19">
        <v>23</v>
      </c>
    </row>
    <row r="138" spans="1:5" s="14" customFormat="1">
      <c r="A138" s="18" t="s">
        <v>134</v>
      </c>
      <c r="B138" s="19">
        <v>569</v>
      </c>
      <c r="C138" s="19">
        <v>39</v>
      </c>
      <c r="D138" s="20">
        <v>6.8500000000000005E-2</v>
      </c>
      <c r="E138" s="19">
        <v>29</v>
      </c>
    </row>
    <row r="139" spans="1:5" s="14" customFormat="1">
      <c r="A139" s="18" t="s">
        <v>135</v>
      </c>
      <c r="B139" s="19">
        <v>1046</v>
      </c>
      <c r="C139" s="19">
        <v>42</v>
      </c>
      <c r="D139" s="20">
        <v>4.02E-2</v>
      </c>
      <c r="E139" s="19">
        <v>32</v>
      </c>
    </row>
    <row r="140" spans="1:5" s="14" customFormat="1">
      <c r="A140" s="18" t="s">
        <v>136</v>
      </c>
      <c r="B140" s="19">
        <v>737</v>
      </c>
      <c r="C140" s="19">
        <v>43</v>
      </c>
      <c r="D140" s="20">
        <v>5.8299999999999998E-2</v>
      </c>
      <c r="E140" s="19">
        <v>29</v>
      </c>
    </row>
    <row r="141" spans="1:5" s="14" customFormat="1">
      <c r="A141" s="18" t="s">
        <v>137</v>
      </c>
      <c r="B141" s="19">
        <v>829</v>
      </c>
      <c r="C141" s="19">
        <v>18</v>
      </c>
      <c r="D141" s="20">
        <v>2.1700000000000001E-2</v>
      </c>
      <c r="E141" s="19">
        <v>15</v>
      </c>
    </row>
    <row r="142" spans="1:5" s="14" customFormat="1">
      <c r="A142" s="18" t="s">
        <v>138</v>
      </c>
      <c r="B142" s="19">
        <v>631</v>
      </c>
      <c r="C142" s="19">
        <v>22</v>
      </c>
      <c r="D142" s="20">
        <v>3.49E-2</v>
      </c>
      <c r="E142" s="19">
        <v>21</v>
      </c>
    </row>
    <row r="143" spans="1:5" s="14" customFormat="1">
      <c r="A143" s="18" t="s">
        <v>139</v>
      </c>
      <c r="B143" s="19">
        <v>480</v>
      </c>
      <c r="C143" s="19">
        <v>50</v>
      </c>
      <c r="D143" s="20">
        <v>0.1042</v>
      </c>
      <c r="E143" s="19">
        <v>38</v>
      </c>
    </row>
    <row r="144" spans="1:5" s="14" customFormat="1">
      <c r="A144" s="18" t="s">
        <v>140</v>
      </c>
      <c r="B144" s="19">
        <v>715</v>
      </c>
      <c r="C144" s="19">
        <v>63</v>
      </c>
      <c r="D144" s="20">
        <v>8.8099999999999998E-2</v>
      </c>
      <c r="E144" s="19">
        <v>44</v>
      </c>
    </row>
    <row r="145" spans="1:5" s="14" customFormat="1">
      <c r="A145" s="18" t="s">
        <v>141</v>
      </c>
      <c r="B145" s="19">
        <v>615</v>
      </c>
      <c r="C145" s="19">
        <v>32</v>
      </c>
      <c r="D145" s="20">
        <v>5.1999999999999998E-2</v>
      </c>
      <c r="E145" s="19">
        <v>27</v>
      </c>
    </row>
    <row r="146" spans="1:5" s="14" customFormat="1">
      <c r="A146" s="18" t="s">
        <v>142</v>
      </c>
      <c r="B146" s="19">
        <v>803</v>
      </c>
      <c r="C146" s="19">
        <v>41</v>
      </c>
      <c r="D146" s="20">
        <v>5.11E-2</v>
      </c>
      <c r="E146" s="19">
        <v>29</v>
      </c>
    </row>
    <row r="147" spans="1:5" s="14" customFormat="1">
      <c r="A147" s="18" t="s">
        <v>143</v>
      </c>
      <c r="B147" s="19">
        <v>778</v>
      </c>
      <c r="C147" s="19">
        <v>54</v>
      </c>
      <c r="D147" s="20">
        <v>6.9400000000000003E-2</v>
      </c>
      <c r="E147" s="19">
        <v>47</v>
      </c>
    </row>
    <row r="148" spans="1:5" s="14" customFormat="1">
      <c r="A148" s="18" t="s">
        <v>144</v>
      </c>
      <c r="B148" s="19">
        <v>419</v>
      </c>
      <c r="C148" s="19">
        <v>32</v>
      </c>
      <c r="D148" s="20">
        <v>7.6399999999999996E-2</v>
      </c>
      <c r="E148" s="19">
        <v>23</v>
      </c>
    </row>
    <row r="149" spans="1:5" s="14" customFormat="1">
      <c r="A149" s="18" t="s">
        <v>145</v>
      </c>
      <c r="B149" s="19">
        <v>463</v>
      </c>
      <c r="C149" s="19">
        <v>26</v>
      </c>
      <c r="D149" s="20">
        <v>5.62E-2</v>
      </c>
      <c r="E149" s="19">
        <v>19</v>
      </c>
    </row>
    <row r="150" spans="1:5" s="14" customFormat="1">
      <c r="A150" s="18" t="s">
        <v>146</v>
      </c>
      <c r="B150" s="19">
        <v>1656</v>
      </c>
      <c r="C150" s="19">
        <v>29</v>
      </c>
      <c r="D150" s="20">
        <v>1.7500000000000002E-2</v>
      </c>
      <c r="E150" s="19">
        <v>25</v>
      </c>
    </row>
    <row r="151" spans="1:5" s="14" customFormat="1">
      <c r="A151" s="18" t="s">
        <v>147</v>
      </c>
      <c r="B151" s="19">
        <v>1038</v>
      </c>
      <c r="C151" s="19">
        <v>75</v>
      </c>
      <c r="D151" s="20">
        <v>7.2300000000000003E-2</v>
      </c>
      <c r="E151" s="19">
        <v>52</v>
      </c>
    </row>
    <row r="152" spans="1:5" s="14" customFormat="1">
      <c r="A152" s="18" t="s">
        <v>148</v>
      </c>
      <c r="B152" s="19">
        <v>1112</v>
      </c>
      <c r="C152" s="19">
        <v>51</v>
      </c>
      <c r="D152" s="20">
        <v>4.5900000000000003E-2</v>
      </c>
      <c r="E152" s="19">
        <v>37</v>
      </c>
    </row>
    <row r="153" spans="1:5" s="14" customFormat="1">
      <c r="A153" s="18" t="s">
        <v>149</v>
      </c>
      <c r="B153" s="19">
        <v>446</v>
      </c>
      <c r="C153" s="19">
        <v>23</v>
      </c>
      <c r="D153" s="20">
        <v>5.16E-2</v>
      </c>
      <c r="E153" s="19">
        <v>21</v>
      </c>
    </row>
    <row r="154" spans="1:5" s="14" customFormat="1">
      <c r="A154" s="18" t="s">
        <v>150</v>
      </c>
      <c r="B154" s="19">
        <v>825</v>
      </c>
      <c r="C154" s="19">
        <v>30</v>
      </c>
      <c r="D154" s="20">
        <v>3.6400000000000002E-2</v>
      </c>
      <c r="E154" s="19">
        <v>20</v>
      </c>
    </row>
    <row r="155" spans="1:5" s="14" customFormat="1">
      <c r="A155" s="18" t="s">
        <v>151</v>
      </c>
      <c r="B155" s="19">
        <v>1102</v>
      </c>
      <c r="C155" s="19">
        <v>49</v>
      </c>
      <c r="D155" s="20">
        <v>4.4499999999999998E-2</v>
      </c>
      <c r="E155" s="19">
        <v>36</v>
      </c>
    </row>
    <row r="156" spans="1:5" s="14" customFormat="1">
      <c r="A156" s="18" t="s">
        <v>152</v>
      </c>
      <c r="B156" s="19">
        <v>1781</v>
      </c>
      <c r="C156" s="19">
        <v>47</v>
      </c>
      <c r="D156" s="20">
        <v>2.64E-2</v>
      </c>
      <c r="E156" s="19">
        <v>39</v>
      </c>
    </row>
    <row r="157" spans="1:5" s="14" customFormat="1">
      <c r="A157" s="18" t="s">
        <v>153</v>
      </c>
      <c r="B157" s="19">
        <v>912</v>
      </c>
      <c r="C157" s="19">
        <v>49</v>
      </c>
      <c r="D157" s="20">
        <v>5.3699999999999998E-2</v>
      </c>
      <c r="E157" s="19">
        <v>40</v>
      </c>
    </row>
    <row r="158" spans="1:5" s="14" customFormat="1">
      <c r="A158" s="18" t="s">
        <v>154</v>
      </c>
      <c r="B158" s="19">
        <v>1241</v>
      </c>
      <c r="C158" s="19">
        <v>41</v>
      </c>
      <c r="D158" s="20">
        <v>3.3000000000000002E-2</v>
      </c>
      <c r="E158" s="19">
        <v>30</v>
      </c>
    </row>
    <row r="159" spans="1:5" s="14" customFormat="1">
      <c r="A159" s="18" t="s">
        <v>155</v>
      </c>
      <c r="B159" s="19">
        <v>1040</v>
      </c>
      <c r="C159" s="19">
        <v>37</v>
      </c>
      <c r="D159" s="20">
        <v>3.56E-2</v>
      </c>
      <c r="E159" s="19">
        <v>29</v>
      </c>
    </row>
    <row r="160" spans="1:5" s="14" customFormat="1">
      <c r="A160" s="18" t="s">
        <v>156</v>
      </c>
      <c r="B160" s="19">
        <v>1053</v>
      </c>
      <c r="C160" s="19">
        <v>57</v>
      </c>
      <c r="D160" s="20">
        <v>5.4100000000000002E-2</v>
      </c>
      <c r="E160" s="19">
        <v>40</v>
      </c>
    </row>
    <row r="161" spans="1:5" s="14" customFormat="1">
      <c r="A161" s="18" t="s">
        <v>157</v>
      </c>
      <c r="B161" s="19">
        <v>1746</v>
      </c>
      <c r="C161" s="19">
        <v>29</v>
      </c>
      <c r="D161" s="20">
        <v>1.66E-2</v>
      </c>
      <c r="E161" s="19">
        <v>23</v>
      </c>
    </row>
    <row r="162" spans="1:5" s="14" customFormat="1">
      <c r="A162" s="18" t="s">
        <v>158</v>
      </c>
      <c r="B162" s="19">
        <v>1938</v>
      </c>
      <c r="C162" s="19">
        <v>136</v>
      </c>
      <c r="D162" s="20">
        <v>7.0199999999999999E-2</v>
      </c>
      <c r="E162" s="19">
        <v>103</v>
      </c>
    </row>
    <row r="163" spans="1:5" s="22" customFormat="1" ht="34.5" customHeight="1">
      <c r="A163" s="25" t="s">
        <v>252</v>
      </c>
      <c r="B163" s="23">
        <f>SUM(B104:B162)</f>
        <v>47189</v>
      </c>
      <c r="C163" s="23">
        <f>SUM(C104:C162)</f>
        <v>2533</v>
      </c>
      <c r="D163" s="24">
        <f>C163/B163</f>
        <v>5.367776388565132E-2</v>
      </c>
      <c r="E163" s="23">
        <f>SUM(E104:E162)</f>
        <v>1896</v>
      </c>
    </row>
    <row r="164" spans="1:5" s="14" customFormat="1">
      <c r="A164" s="18" t="s">
        <v>159</v>
      </c>
      <c r="B164" s="19">
        <v>762</v>
      </c>
      <c r="C164" s="19">
        <v>26</v>
      </c>
      <c r="D164" s="20">
        <v>3.4099999999999998E-2</v>
      </c>
      <c r="E164" s="19">
        <v>20</v>
      </c>
    </row>
    <row r="165" spans="1:5" s="14" customFormat="1">
      <c r="A165" s="18" t="s">
        <v>160</v>
      </c>
      <c r="B165" s="19">
        <v>709</v>
      </c>
      <c r="C165" s="19">
        <v>28</v>
      </c>
      <c r="D165" s="20">
        <v>3.95E-2</v>
      </c>
      <c r="E165" s="19">
        <v>22</v>
      </c>
    </row>
    <row r="166" spans="1:5" s="14" customFormat="1">
      <c r="A166" s="18" t="s">
        <v>161</v>
      </c>
      <c r="B166" s="19">
        <v>706</v>
      </c>
      <c r="C166" s="19">
        <v>14</v>
      </c>
      <c r="D166" s="20">
        <v>1.9800000000000002E-2</v>
      </c>
      <c r="E166" s="19">
        <v>11</v>
      </c>
    </row>
    <row r="167" spans="1:5" s="14" customFormat="1">
      <c r="A167" s="18" t="s">
        <v>162</v>
      </c>
      <c r="B167" s="19">
        <v>766</v>
      </c>
      <c r="C167" s="19">
        <v>20</v>
      </c>
      <c r="D167" s="20">
        <v>2.6100000000000002E-2</v>
      </c>
      <c r="E167" s="19">
        <v>18</v>
      </c>
    </row>
    <row r="168" spans="1:5" s="14" customFormat="1">
      <c r="A168" s="18" t="s">
        <v>163</v>
      </c>
      <c r="B168" s="19">
        <v>1240</v>
      </c>
      <c r="C168" s="19">
        <v>41</v>
      </c>
      <c r="D168" s="20">
        <v>3.3099999999999997E-2</v>
      </c>
      <c r="E168" s="19">
        <v>33</v>
      </c>
    </row>
    <row r="169" spans="1:5" s="14" customFormat="1">
      <c r="A169" s="18" t="s">
        <v>164</v>
      </c>
      <c r="B169" s="19">
        <v>654</v>
      </c>
      <c r="C169" s="19">
        <v>31</v>
      </c>
      <c r="D169" s="20">
        <v>4.7399999999999998E-2</v>
      </c>
      <c r="E169" s="19">
        <v>27</v>
      </c>
    </row>
    <row r="170" spans="1:5" s="14" customFormat="1">
      <c r="A170" s="18" t="s">
        <v>165</v>
      </c>
      <c r="B170" s="19">
        <v>821</v>
      </c>
      <c r="C170" s="19">
        <v>29</v>
      </c>
      <c r="D170" s="20">
        <v>3.5299999999999998E-2</v>
      </c>
      <c r="E170" s="19">
        <v>24</v>
      </c>
    </row>
    <row r="171" spans="1:5" s="14" customFormat="1">
      <c r="A171" s="18" t="s">
        <v>166</v>
      </c>
      <c r="B171" s="19">
        <v>454</v>
      </c>
      <c r="C171" s="19">
        <v>18</v>
      </c>
      <c r="D171" s="20">
        <v>3.9600000000000003E-2</v>
      </c>
      <c r="E171" s="19">
        <v>13</v>
      </c>
    </row>
    <row r="172" spans="1:5" s="14" customFormat="1">
      <c r="A172" s="18" t="s">
        <v>167</v>
      </c>
      <c r="B172" s="19">
        <v>742</v>
      </c>
      <c r="C172" s="19">
        <v>36</v>
      </c>
      <c r="D172" s="20">
        <v>4.8500000000000001E-2</v>
      </c>
      <c r="E172" s="19">
        <v>30</v>
      </c>
    </row>
    <row r="173" spans="1:5" s="14" customFormat="1">
      <c r="A173" s="18" t="s">
        <v>168</v>
      </c>
      <c r="B173" s="19">
        <v>397</v>
      </c>
      <c r="C173" s="19">
        <v>26</v>
      </c>
      <c r="D173" s="20">
        <v>6.5500000000000003E-2</v>
      </c>
      <c r="E173" s="19">
        <v>26</v>
      </c>
    </row>
    <row r="174" spans="1:5" s="14" customFormat="1">
      <c r="A174" s="18" t="s">
        <v>169</v>
      </c>
      <c r="B174" s="19">
        <v>859</v>
      </c>
      <c r="C174" s="19">
        <v>24</v>
      </c>
      <c r="D174" s="20">
        <v>2.7900000000000001E-2</v>
      </c>
      <c r="E174" s="19">
        <v>18</v>
      </c>
    </row>
    <row r="175" spans="1:5" s="14" customFormat="1">
      <c r="A175" s="18" t="s">
        <v>170</v>
      </c>
      <c r="B175" s="19">
        <v>735</v>
      </c>
      <c r="C175" s="19">
        <v>42</v>
      </c>
      <c r="D175" s="20">
        <v>5.7099999999999998E-2</v>
      </c>
      <c r="E175" s="19">
        <v>38</v>
      </c>
    </row>
    <row r="176" spans="1:5" s="14" customFormat="1">
      <c r="A176" s="18" t="s">
        <v>171</v>
      </c>
      <c r="B176" s="19">
        <v>893</v>
      </c>
      <c r="C176" s="19">
        <v>41</v>
      </c>
      <c r="D176" s="20">
        <v>4.5900000000000003E-2</v>
      </c>
      <c r="E176" s="19">
        <v>29</v>
      </c>
    </row>
    <row r="177" spans="1:5" s="14" customFormat="1">
      <c r="A177" s="18" t="s">
        <v>172</v>
      </c>
      <c r="B177" s="19">
        <v>749</v>
      </c>
      <c r="C177" s="19">
        <v>9</v>
      </c>
      <c r="D177" s="20">
        <v>1.2E-2</v>
      </c>
      <c r="E177" s="19">
        <v>8</v>
      </c>
    </row>
    <row r="178" spans="1:5" s="14" customFormat="1">
      <c r="A178" s="18" t="s">
        <v>173</v>
      </c>
      <c r="B178" s="19">
        <v>593</v>
      </c>
      <c r="C178" s="19">
        <v>30</v>
      </c>
      <c r="D178" s="20">
        <v>5.0599999999999999E-2</v>
      </c>
      <c r="E178" s="19">
        <v>22</v>
      </c>
    </row>
    <row r="179" spans="1:5" s="14" customFormat="1">
      <c r="A179" s="18" t="s">
        <v>174</v>
      </c>
      <c r="B179" s="19">
        <v>747</v>
      </c>
      <c r="C179" s="19">
        <v>15</v>
      </c>
      <c r="D179" s="20">
        <v>2.01E-2</v>
      </c>
      <c r="E179" s="19">
        <v>15</v>
      </c>
    </row>
    <row r="180" spans="1:5" s="14" customFormat="1">
      <c r="A180" s="18" t="s">
        <v>175</v>
      </c>
      <c r="B180" s="19">
        <v>1497</v>
      </c>
      <c r="C180" s="19">
        <v>38</v>
      </c>
      <c r="D180" s="20">
        <v>2.5399999999999999E-2</v>
      </c>
      <c r="E180" s="19">
        <v>33</v>
      </c>
    </row>
    <row r="181" spans="1:5" s="14" customFormat="1">
      <c r="A181" s="18" t="s">
        <v>176</v>
      </c>
      <c r="B181" s="19">
        <v>905</v>
      </c>
      <c r="C181" s="19">
        <v>28</v>
      </c>
      <c r="D181" s="20">
        <v>3.09E-2</v>
      </c>
      <c r="E181" s="19">
        <v>26</v>
      </c>
    </row>
    <row r="182" spans="1:5" s="14" customFormat="1">
      <c r="A182" s="18" t="s">
        <v>177</v>
      </c>
      <c r="B182" s="19">
        <v>894</v>
      </c>
      <c r="C182" s="19">
        <v>12</v>
      </c>
      <c r="D182" s="20">
        <v>1.34E-2</v>
      </c>
      <c r="E182" s="19">
        <v>8</v>
      </c>
    </row>
    <row r="183" spans="1:5" s="14" customFormat="1">
      <c r="A183" s="18" t="s">
        <v>178</v>
      </c>
      <c r="B183" s="19">
        <v>1042</v>
      </c>
      <c r="C183" s="19">
        <v>28</v>
      </c>
      <c r="D183" s="20">
        <v>2.69E-2</v>
      </c>
      <c r="E183" s="19">
        <v>25</v>
      </c>
    </row>
    <row r="184" spans="1:5" s="14" customFormat="1">
      <c r="A184" s="18" t="s">
        <v>179</v>
      </c>
      <c r="B184" s="19">
        <v>1650</v>
      </c>
      <c r="C184" s="19">
        <v>44</v>
      </c>
      <c r="D184" s="20">
        <v>2.6700000000000002E-2</v>
      </c>
      <c r="E184" s="19">
        <v>40</v>
      </c>
    </row>
    <row r="185" spans="1:5" s="22" customFormat="1" ht="34.5" customHeight="1">
      <c r="A185" s="25" t="s">
        <v>253</v>
      </c>
      <c r="B185" s="23">
        <f>SUM(B164:B184)</f>
        <v>17815</v>
      </c>
      <c r="C185" s="23">
        <f>SUM(C164:C184)</f>
        <v>580</v>
      </c>
      <c r="D185" s="24">
        <f>C185/B185</f>
        <v>3.2556834128543363E-2</v>
      </c>
      <c r="E185" s="23">
        <f>SUM(E164:E184)</f>
        <v>486</v>
      </c>
    </row>
    <row r="186" spans="1:5" s="14" customFormat="1">
      <c r="A186" s="18" t="s">
        <v>180</v>
      </c>
      <c r="B186" s="19">
        <v>1571</v>
      </c>
      <c r="C186" s="19">
        <v>18</v>
      </c>
      <c r="D186" s="20">
        <v>1.15E-2</v>
      </c>
      <c r="E186" s="19">
        <v>14</v>
      </c>
    </row>
    <row r="187" spans="1:5" s="14" customFormat="1">
      <c r="A187" s="18" t="s">
        <v>181</v>
      </c>
      <c r="B187" s="19">
        <v>1788</v>
      </c>
      <c r="C187" s="19">
        <v>46</v>
      </c>
      <c r="D187" s="20">
        <v>2.5700000000000001E-2</v>
      </c>
      <c r="E187" s="19">
        <v>33</v>
      </c>
    </row>
    <row r="188" spans="1:5" s="14" customFormat="1">
      <c r="A188" s="18" t="s">
        <v>182</v>
      </c>
      <c r="B188" s="19">
        <v>1574</v>
      </c>
      <c r="C188" s="19">
        <v>33</v>
      </c>
      <c r="D188" s="20">
        <v>2.1000000000000001E-2</v>
      </c>
      <c r="E188" s="19">
        <v>23</v>
      </c>
    </row>
    <row r="189" spans="1:5" s="22" customFormat="1" ht="34.5" customHeight="1">
      <c r="A189" s="25" t="s">
        <v>254</v>
      </c>
      <c r="B189" s="23">
        <f>SUM(B186:B188)</f>
        <v>4933</v>
      </c>
      <c r="C189" s="23">
        <f>SUM(C186:C188)</f>
        <v>97</v>
      </c>
      <c r="D189" s="24">
        <f>C189/B189</f>
        <v>1.9663490776403812E-2</v>
      </c>
      <c r="E189" s="23">
        <f>SUM(E186:E188)</f>
        <v>70</v>
      </c>
    </row>
    <row r="190" spans="1:5" s="14" customFormat="1">
      <c r="A190" s="18" t="s">
        <v>183</v>
      </c>
      <c r="B190" s="19">
        <v>858</v>
      </c>
      <c r="C190" s="19">
        <v>21</v>
      </c>
      <c r="D190" s="20">
        <v>2.4500000000000001E-2</v>
      </c>
      <c r="E190" s="19">
        <v>18</v>
      </c>
    </row>
    <row r="191" spans="1:5" s="22" customFormat="1" ht="34.5" customHeight="1">
      <c r="A191" s="25" t="s">
        <v>255</v>
      </c>
      <c r="B191" s="23">
        <f>SUM(B190:B190)</f>
        <v>858</v>
      </c>
      <c r="C191" s="23">
        <f>SUM(C190:C190)</f>
        <v>21</v>
      </c>
      <c r="D191" s="24">
        <f>C191/B191</f>
        <v>2.4475524475524476E-2</v>
      </c>
      <c r="E191" s="23">
        <f>SUM(E190:E190)</f>
        <v>18</v>
      </c>
    </row>
    <row r="192" spans="1:5" s="14" customFormat="1">
      <c r="A192" s="18" t="s">
        <v>184</v>
      </c>
      <c r="B192" s="19">
        <v>1395</v>
      </c>
      <c r="C192" s="19">
        <v>35</v>
      </c>
      <c r="D192" s="20">
        <v>2.5100000000000001E-2</v>
      </c>
      <c r="E192" s="19">
        <v>32</v>
      </c>
    </row>
    <row r="193" spans="1:5" s="14" customFormat="1">
      <c r="A193" s="18" t="s">
        <v>185</v>
      </c>
      <c r="B193" s="19">
        <v>1601</v>
      </c>
      <c r="C193" s="19">
        <v>52</v>
      </c>
      <c r="D193" s="20">
        <v>3.2500000000000001E-2</v>
      </c>
      <c r="E193" s="19">
        <v>42</v>
      </c>
    </row>
    <row r="194" spans="1:5" s="14" customFormat="1">
      <c r="A194" s="18" t="s">
        <v>186</v>
      </c>
      <c r="B194" s="19">
        <v>958</v>
      </c>
      <c r="C194" s="19">
        <v>17</v>
      </c>
      <c r="D194" s="20">
        <v>1.77E-2</v>
      </c>
      <c r="E194" s="19">
        <v>16</v>
      </c>
    </row>
    <row r="195" spans="1:5" s="22" customFormat="1" ht="34.5" customHeight="1">
      <c r="A195" s="25" t="s">
        <v>256</v>
      </c>
      <c r="B195" s="23">
        <f>SUM(B192:B194)</f>
        <v>3954</v>
      </c>
      <c r="C195" s="23">
        <f>SUM(C192:C194)</f>
        <v>104</v>
      </c>
      <c r="D195" s="24">
        <f>C195/B195</f>
        <v>2.6302478502781994E-2</v>
      </c>
      <c r="E195" s="23">
        <f>SUM(E192:E194)</f>
        <v>90</v>
      </c>
    </row>
    <row r="196" spans="1:5" s="14" customFormat="1">
      <c r="A196" s="18" t="s">
        <v>187</v>
      </c>
      <c r="B196" s="19">
        <v>1391</v>
      </c>
      <c r="C196" s="19">
        <v>27</v>
      </c>
      <c r="D196" s="20">
        <v>1.9400000000000001E-2</v>
      </c>
      <c r="E196" s="19">
        <v>24</v>
      </c>
    </row>
    <row r="197" spans="1:5" s="14" customFormat="1">
      <c r="A197" s="18" t="s">
        <v>188</v>
      </c>
      <c r="B197" s="19">
        <v>2841</v>
      </c>
      <c r="C197" s="19">
        <v>68</v>
      </c>
      <c r="D197" s="20">
        <v>2.3900000000000001E-2</v>
      </c>
      <c r="E197" s="19">
        <v>53</v>
      </c>
    </row>
    <row r="198" spans="1:5" s="14" customFormat="1">
      <c r="A198" s="18" t="s">
        <v>189</v>
      </c>
      <c r="B198" s="19">
        <v>657</v>
      </c>
      <c r="C198" s="19">
        <v>52</v>
      </c>
      <c r="D198" s="20">
        <v>7.9100000000000004E-2</v>
      </c>
      <c r="E198" s="19">
        <v>37</v>
      </c>
    </row>
    <row r="199" spans="1:5" s="14" customFormat="1">
      <c r="A199" s="18" t="s">
        <v>190</v>
      </c>
      <c r="B199" s="19">
        <v>1631</v>
      </c>
      <c r="C199" s="19">
        <v>87</v>
      </c>
      <c r="D199" s="20">
        <v>5.33E-2</v>
      </c>
      <c r="E199" s="19">
        <v>61</v>
      </c>
    </row>
    <row r="200" spans="1:5" s="14" customFormat="1">
      <c r="A200" s="18" t="s">
        <v>191</v>
      </c>
      <c r="B200" s="19">
        <v>1592</v>
      </c>
      <c r="C200" s="19">
        <v>42</v>
      </c>
      <c r="D200" s="20">
        <v>2.64E-2</v>
      </c>
      <c r="E200" s="19">
        <v>32</v>
      </c>
    </row>
    <row r="201" spans="1:5" s="14" customFormat="1">
      <c r="A201" s="18" t="s">
        <v>192</v>
      </c>
      <c r="B201" s="19">
        <v>763</v>
      </c>
      <c r="C201" s="19">
        <v>7</v>
      </c>
      <c r="D201" s="20">
        <v>9.1999999999999998E-3</v>
      </c>
      <c r="E201" s="19">
        <v>7</v>
      </c>
    </row>
    <row r="202" spans="1:5" s="14" customFormat="1">
      <c r="A202" s="18" t="s">
        <v>193</v>
      </c>
      <c r="B202" s="19">
        <v>1127</v>
      </c>
      <c r="C202" s="19">
        <v>69</v>
      </c>
      <c r="D202" s="20">
        <v>6.1199999999999997E-2</v>
      </c>
      <c r="E202" s="19">
        <v>61</v>
      </c>
    </row>
    <row r="203" spans="1:5" s="14" customFormat="1">
      <c r="A203" s="18" t="s">
        <v>194</v>
      </c>
      <c r="B203" s="19">
        <v>345</v>
      </c>
      <c r="C203" s="19">
        <v>3</v>
      </c>
      <c r="D203" s="20">
        <v>8.6999999999999994E-3</v>
      </c>
      <c r="E203" s="19">
        <v>3</v>
      </c>
    </row>
    <row r="204" spans="1:5" s="14" customFormat="1">
      <c r="A204" s="18" t="s">
        <v>195</v>
      </c>
      <c r="B204" s="19">
        <v>1027</v>
      </c>
      <c r="C204" s="19">
        <v>49</v>
      </c>
      <c r="D204" s="20">
        <v>4.7699999999999999E-2</v>
      </c>
      <c r="E204" s="19">
        <v>37</v>
      </c>
    </row>
    <row r="205" spans="1:5" s="22" customFormat="1" ht="34.5" customHeight="1">
      <c r="A205" s="25" t="s">
        <v>257</v>
      </c>
      <c r="B205" s="23">
        <f>SUM(B196:B204)</f>
        <v>11374</v>
      </c>
      <c r="C205" s="23">
        <f>SUM(C196:C204)</f>
        <v>404</v>
      </c>
      <c r="D205" s="24">
        <f>C205/B205</f>
        <v>3.5519606119219269E-2</v>
      </c>
      <c r="E205" s="23">
        <f>SUM(E196:E204)</f>
        <v>315</v>
      </c>
    </row>
    <row r="206" spans="1:5" s="14" customFormat="1">
      <c r="A206" s="18" t="s">
        <v>196</v>
      </c>
      <c r="B206" s="19">
        <v>727</v>
      </c>
      <c r="C206" s="19">
        <v>17</v>
      </c>
      <c r="D206" s="20">
        <v>2.3400000000000001E-2</v>
      </c>
      <c r="E206" s="19">
        <v>16</v>
      </c>
    </row>
    <row r="207" spans="1:5" s="14" customFormat="1">
      <c r="A207" s="18" t="s">
        <v>197</v>
      </c>
      <c r="B207" s="19">
        <v>855</v>
      </c>
      <c r="C207" s="19">
        <v>26</v>
      </c>
      <c r="D207" s="20">
        <v>3.04E-2</v>
      </c>
      <c r="E207" s="19">
        <v>24</v>
      </c>
    </row>
    <row r="208" spans="1:5" s="14" customFormat="1">
      <c r="A208" s="18" t="s">
        <v>198</v>
      </c>
      <c r="B208" s="19">
        <v>1049</v>
      </c>
      <c r="C208" s="19">
        <v>31</v>
      </c>
      <c r="D208" s="20">
        <v>2.9600000000000001E-2</v>
      </c>
      <c r="E208" s="19">
        <v>25</v>
      </c>
    </row>
    <row r="209" spans="1:5" s="14" customFormat="1">
      <c r="A209" s="18" t="s">
        <v>199</v>
      </c>
      <c r="B209" s="19">
        <v>392</v>
      </c>
      <c r="C209" s="19">
        <v>15</v>
      </c>
      <c r="D209" s="20">
        <v>3.8300000000000001E-2</v>
      </c>
      <c r="E209" s="19">
        <v>11</v>
      </c>
    </row>
    <row r="210" spans="1:5" s="14" customFormat="1">
      <c r="A210" s="18" t="s">
        <v>200</v>
      </c>
      <c r="B210" s="19">
        <v>906</v>
      </c>
      <c r="C210" s="19">
        <v>37</v>
      </c>
      <c r="D210" s="20">
        <v>4.0800000000000003E-2</v>
      </c>
      <c r="E210" s="19">
        <v>31</v>
      </c>
    </row>
    <row r="211" spans="1:5" s="14" customFormat="1">
      <c r="A211" s="18" t="s">
        <v>201</v>
      </c>
      <c r="B211" s="19">
        <v>907</v>
      </c>
      <c r="C211" s="19">
        <v>39</v>
      </c>
      <c r="D211" s="20">
        <v>4.2999999999999997E-2</v>
      </c>
      <c r="E211" s="19">
        <v>33</v>
      </c>
    </row>
    <row r="212" spans="1:5" s="14" customFormat="1">
      <c r="A212" s="18" t="s">
        <v>202</v>
      </c>
      <c r="B212" s="19">
        <v>1017</v>
      </c>
      <c r="C212" s="19">
        <v>21</v>
      </c>
      <c r="D212" s="20">
        <v>2.06E-2</v>
      </c>
      <c r="E212" s="19">
        <v>20</v>
      </c>
    </row>
    <row r="213" spans="1:5" s="14" customFormat="1">
      <c r="A213" s="18" t="s">
        <v>203</v>
      </c>
      <c r="B213" s="19">
        <v>1059</v>
      </c>
      <c r="C213" s="19">
        <v>56</v>
      </c>
      <c r="D213" s="20">
        <v>5.2900000000000003E-2</v>
      </c>
      <c r="E213" s="19">
        <v>51</v>
      </c>
    </row>
    <row r="214" spans="1:5" s="14" customFormat="1">
      <c r="A214" s="18" t="s">
        <v>204</v>
      </c>
      <c r="B214" s="19">
        <v>710</v>
      </c>
      <c r="C214" s="19">
        <v>27</v>
      </c>
      <c r="D214" s="20">
        <v>3.7999999999999999E-2</v>
      </c>
      <c r="E214" s="19">
        <v>24</v>
      </c>
    </row>
    <row r="215" spans="1:5" s="14" customFormat="1">
      <c r="A215" s="18" t="s">
        <v>205</v>
      </c>
      <c r="B215" s="19">
        <v>757</v>
      </c>
      <c r="C215" s="19">
        <v>42</v>
      </c>
      <c r="D215" s="20">
        <v>5.5500000000000001E-2</v>
      </c>
      <c r="E215" s="19">
        <v>31</v>
      </c>
    </row>
    <row r="216" spans="1:5" s="14" customFormat="1">
      <c r="A216" s="18" t="s">
        <v>206</v>
      </c>
      <c r="B216" s="19">
        <v>961</v>
      </c>
      <c r="C216" s="19">
        <v>26</v>
      </c>
      <c r="D216" s="20">
        <v>2.7099999999999999E-2</v>
      </c>
      <c r="E216" s="19">
        <v>23</v>
      </c>
    </row>
    <row r="217" spans="1:5" s="14" customFormat="1">
      <c r="A217" s="18" t="s">
        <v>207</v>
      </c>
      <c r="B217" s="19">
        <v>925</v>
      </c>
      <c r="C217" s="19">
        <v>9</v>
      </c>
      <c r="D217" s="20">
        <v>9.7000000000000003E-3</v>
      </c>
      <c r="E217" s="19">
        <v>8</v>
      </c>
    </row>
    <row r="218" spans="1:5" s="14" customFormat="1">
      <c r="A218" s="18" t="s">
        <v>208</v>
      </c>
      <c r="B218" s="19">
        <v>378</v>
      </c>
      <c r="C218" s="19">
        <v>11</v>
      </c>
      <c r="D218" s="20">
        <v>2.9100000000000001E-2</v>
      </c>
      <c r="E218" s="19">
        <v>10</v>
      </c>
    </row>
    <row r="219" spans="1:5" s="14" customFormat="1">
      <c r="A219" s="18" t="s">
        <v>209</v>
      </c>
      <c r="B219" s="19">
        <v>335</v>
      </c>
      <c r="C219" s="19">
        <v>6</v>
      </c>
      <c r="D219" s="20">
        <v>1.7899999999999999E-2</v>
      </c>
      <c r="E219" s="19">
        <v>5</v>
      </c>
    </row>
    <row r="220" spans="1:5" s="14" customFormat="1">
      <c r="A220" s="18" t="s">
        <v>210</v>
      </c>
      <c r="B220" s="19">
        <v>787</v>
      </c>
      <c r="C220" s="19">
        <v>16</v>
      </c>
      <c r="D220" s="20">
        <v>2.0299999999999999E-2</v>
      </c>
      <c r="E220" s="19">
        <v>15</v>
      </c>
    </row>
    <row r="221" spans="1:5" s="14" customFormat="1">
      <c r="A221" s="18" t="s">
        <v>211</v>
      </c>
      <c r="B221" s="19">
        <v>1098</v>
      </c>
      <c r="C221" s="19">
        <v>21</v>
      </c>
      <c r="D221" s="20">
        <v>1.9099999999999999E-2</v>
      </c>
      <c r="E221" s="19">
        <v>21</v>
      </c>
    </row>
    <row r="222" spans="1:5" s="14" customFormat="1">
      <c r="A222" s="18" t="s">
        <v>212</v>
      </c>
      <c r="B222" s="19">
        <v>700</v>
      </c>
      <c r="C222" s="19">
        <v>35</v>
      </c>
      <c r="D222" s="20">
        <v>0.05</v>
      </c>
      <c r="E222" s="19">
        <v>25</v>
      </c>
    </row>
    <row r="223" spans="1:5" s="14" customFormat="1">
      <c r="A223" s="18" t="s">
        <v>213</v>
      </c>
      <c r="B223" s="19">
        <v>928</v>
      </c>
      <c r="C223" s="19">
        <v>36</v>
      </c>
      <c r="D223" s="20">
        <v>3.8800000000000001E-2</v>
      </c>
      <c r="E223" s="19">
        <v>29</v>
      </c>
    </row>
    <row r="224" spans="1:5" s="14" customFormat="1">
      <c r="A224" s="18" t="s">
        <v>214</v>
      </c>
      <c r="B224" s="19">
        <v>555</v>
      </c>
      <c r="C224" s="19">
        <v>20</v>
      </c>
      <c r="D224" s="20">
        <v>3.5999999999999997E-2</v>
      </c>
      <c r="E224" s="19">
        <v>18</v>
      </c>
    </row>
    <row r="225" spans="1:5" s="14" customFormat="1">
      <c r="A225" s="18" t="s">
        <v>215</v>
      </c>
      <c r="B225" s="19">
        <v>714</v>
      </c>
      <c r="C225" s="19">
        <v>21</v>
      </c>
      <c r="D225" s="20">
        <v>2.9399999999999999E-2</v>
      </c>
      <c r="E225" s="19">
        <v>15</v>
      </c>
    </row>
    <row r="226" spans="1:5" s="14" customFormat="1">
      <c r="A226" s="18" t="s">
        <v>216</v>
      </c>
      <c r="B226" s="19">
        <v>1468</v>
      </c>
      <c r="C226" s="19">
        <v>34</v>
      </c>
      <c r="D226" s="20">
        <v>2.3199999999999998E-2</v>
      </c>
      <c r="E226" s="19">
        <v>27</v>
      </c>
    </row>
    <row r="227" spans="1:5" s="14" customFormat="1">
      <c r="A227" s="18" t="s">
        <v>217</v>
      </c>
      <c r="B227" s="19">
        <v>948</v>
      </c>
      <c r="C227" s="19">
        <v>32</v>
      </c>
      <c r="D227" s="20">
        <v>3.3799999999999997E-2</v>
      </c>
      <c r="E227" s="19">
        <v>25</v>
      </c>
    </row>
    <row r="228" spans="1:5" s="14" customFormat="1">
      <c r="A228" s="18" t="s">
        <v>218</v>
      </c>
      <c r="B228" s="19">
        <v>488</v>
      </c>
      <c r="C228" s="19">
        <v>16</v>
      </c>
      <c r="D228" s="20">
        <v>3.2800000000000003E-2</v>
      </c>
      <c r="E228" s="19">
        <v>13</v>
      </c>
    </row>
    <row r="229" spans="1:5" s="14" customFormat="1">
      <c r="A229" s="18" t="s">
        <v>219</v>
      </c>
      <c r="B229" s="19">
        <v>1696</v>
      </c>
      <c r="C229" s="19">
        <v>33</v>
      </c>
      <c r="D229" s="20">
        <v>1.95E-2</v>
      </c>
      <c r="E229" s="19">
        <v>27</v>
      </c>
    </row>
    <row r="230" spans="1:5" s="14" customFormat="1">
      <c r="A230" s="18" t="s">
        <v>220</v>
      </c>
      <c r="B230" s="19">
        <v>0</v>
      </c>
      <c r="C230" s="19">
        <v>43</v>
      </c>
      <c r="D230" s="20">
        <v>0</v>
      </c>
      <c r="E230" s="19">
        <v>39</v>
      </c>
    </row>
    <row r="231" spans="1:5" s="14" customFormat="1">
      <c r="A231" s="18" t="s">
        <v>221</v>
      </c>
      <c r="B231" s="19">
        <v>1159</v>
      </c>
      <c r="C231" s="19">
        <v>16</v>
      </c>
      <c r="D231" s="20">
        <v>1.38E-2</v>
      </c>
      <c r="E231" s="19">
        <v>13</v>
      </c>
    </row>
    <row r="232" spans="1:5" s="14" customFormat="1">
      <c r="A232" s="18" t="s">
        <v>222</v>
      </c>
      <c r="B232" s="19">
        <v>1187</v>
      </c>
      <c r="C232" s="19">
        <v>34</v>
      </c>
      <c r="D232" s="20">
        <v>2.86E-2</v>
      </c>
      <c r="E232" s="19">
        <v>28</v>
      </c>
    </row>
    <row r="233" spans="1:5" s="14" customFormat="1">
      <c r="A233" s="18" t="s">
        <v>223</v>
      </c>
      <c r="B233" s="19">
        <v>943</v>
      </c>
      <c r="C233" s="19">
        <v>45</v>
      </c>
      <c r="D233" s="20">
        <v>4.7699999999999999E-2</v>
      </c>
      <c r="E233" s="19">
        <v>37</v>
      </c>
    </row>
    <row r="234" spans="1:5" s="14" customFormat="1">
      <c r="A234" s="18" t="s">
        <v>224</v>
      </c>
      <c r="B234" s="19">
        <v>1198</v>
      </c>
      <c r="C234" s="19">
        <v>40</v>
      </c>
      <c r="D234" s="20">
        <v>3.3399999999999999E-2</v>
      </c>
      <c r="E234" s="19">
        <v>36</v>
      </c>
    </row>
    <row r="235" spans="1:5" s="14" customFormat="1">
      <c r="A235" s="18" t="s">
        <v>225</v>
      </c>
      <c r="B235" s="19">
        <v>999</v>
      </c>
      <c r="C235" s="19">
        <v>25</v>
      </c>
      <c r="D235" s="20">
        <v>2.5000000000000001E-2</v>
      </c>
      <c r="E235" s="19">
        <v>21</v>
      </c>
    </row>
    <row r="236" spans="1:5" s="14" customFormat="1">
      <c r="A236" s="18" t="s">
        <v>226</v>
      </c>
      <c r="B236" s="19">
        <v>1148</v>
      </c>
      <c r="C236" s="19">
        <v>15</v>
      </c>
      <c r="D236" s="20">
        <v>1.3100000000000001E-2</v>
      </c>
      <c r="E236" s="19">
        <v>13</v>
      </c>
    </row>
    <row r="237" spans="1:5" s="14" customFormat="1">
      <c r="A237" s="18" t="s">
        <v>227</v>
      </c>
      <c r="B237" s="19">
        <v>774</v>
      </c>
      <c r="C237" s="19">
        <v>15</v>
      </c>
      <c r="D237" s="20">
        <v>1.9400000000000001E-2</v>
      </c>
      <c r="E237" s="19">
        <v>14</v>
      </c>
    </row>
    <row r="238" spans="1:5" s="14" customFormat="1">
      <c r="A238" s="18" t="s">
        <v>228</v>
      </c>
      <c r="B238" s="19">
        <v>823</v>
      </c>
      <c r="C238" s="19">
        <v>20</v>
      </c>
      <c r="D238" s="20">
        <v>2.4299999999999999E-2</v>
      </c>
      <c r="E238" s="19">
        <v>17</v>
      </c>
    </row>
    <row r="239" spans="1:5" s="14" customFormat="1">
      <c r="A239" s="18" t="s">
        <v>229</v>
      </c>
      <c r="B239" s="19">
        <v>972</v>
      </c>
      <c r="C239" s="19">
        <v>18</v>
      </c>
      <c r="D239" s="20">
        <v>1.8499999999999999E-2</v>
      </c>
      <c r="E239" s="19">
        <v>17</v>
      </c>
    </row>
    <row r="240" spans="1:5" s="22" customFormat="1" ht="34.5" customHeight="1">
      <c r="A240" s="25" t="s">
        <v>258</v>
      </c>
      <c r="B240" s="23">
        <f>SUM(B206:B239)</f>
        <v>29563</v>
      </c>
      <c r="C240" s="23">
        <f>SUM(C206:C239)</f>
        <v>898</v>
      </c>
      <c r="D240" s="24">
        <f>C240/B240</f>
        <v>3.0375807597334506E-2</v>
      </c>
      <c r="E240" s="23">
        <f>SUM(E206:E239)</f>
        <v>762</v>
      </c>
    </row>
    <row r="241" spans="1:5" s="14" customFormat="1">
      <c r="A241" s="18" t="s">
        <v>230</v>
      </c>
      <c r="B241" s="19">
        <v>730</v>
      </c>
      <c r="C241" s="19">
        <v>30</v>
      </c>
      <c r="D241" s="20">
        <v>4.1099999999999998E-2</v>
      </c>
      <c r="E241" s="19">
        <v>26</v>
      </c>
    </row>
    <row r="242" spans="1:5" s="14" customFormat="1">
      <c r="A242" s="18" t="s">
        <v>231</v>
      </c>
      <c r="B242" s="19">
        <v>2417</v>
      </c>
      <c r="C242" s="19">
        <v>64</v>
      </c>
      <c r="D242" s="20">
        <v>2.6499999999999999E-2</v>
      </c>
      <c r="E242" s="19">
        <v>52</v>
      </c>
    </row>
    <row r="243" spans="1:5" s="14" customFormat="1">
      <c r="A243" s="18" t="s">
        <v>232</v>
      </c>
      <c r="B243" s="19">
        <v>925</v>
      </c>
      <c r="C243" s="19">
        <v>30</v>
      </c>
      <c r="D243" s="20">
        <v>3.2399999999999998E-2</v>
      </c>
      <c r="E243" s="19">
        <v>27</v>
      </c>
    </row>
    <row r="244" spans="1:5" s="14" customFormat="1">
      <c r="A244" s="18" t="s">
        <v>233</v>
      </c>
      <c r="B244" s="19">
        <v>1182</v>
      </c>
      <c r="C244" s="19">
        <v>29</v>
      </c>
      <c r="D244" s="20">
        <v>2.4500000000000001E-2</v>
      </c>
      <c r="E244" s="19">
        <v>26</v>
      </c>
    </row>
    <row r="245" spans="1:5" s="14" customFormat="1">
      <c r="A245" s="18" t="s">
        <v>234</v>
      </c>
      <c r="B245" s="19">
        <v>2065</v>
      </c>
      <c r="C245" s="19">
        <v>58</v>
      </c>
      <c r="D245" s="20">
        <v>2.81E-2</v>
      </c>
      <c r="E245" s="19">
        <v>48</v>
      </c>
    </row>
    <row r="246" spans="1:5" s="14" customFormat="1">
      <c r="A246" s="18" t="s">
        <v>235</v>
      </c>
      <c r="B246" s="19">
        <v>1966</v>
      </c>
      <c r="C246" s="19">
        <v>45</v>
      </c>
      <c r="D246" s="20">
        <v>2.29E-2</v>
      </c>
      <c r="E246" s="19">
        <v>34</v>
      </c>
    </row>
    <row r="247" spans="1:5" s="22" customFormat="1" ht="34.5" customHeight="1">
      <c r="A247" s="25" t="s">
        <v>259</v>
      </c>
      <c r="B247" s="23">
        <f>SUM(B241:B246)</f>
        <v>9285</v>
      </c>
      <c r="C247" s="23">
        <f>SUM(C241:C246)</f>
        <v>256</v>
      </c>
      <c r="D247" s="24">
        <f>C247/B247</f>
        <v>2.7571351642434034E-2</v>
      </c>
      <c r="E247" s="23">
        <f>SUM(E241:E246)</f>
        <v>213</v>
      </c>
    </row>
    <row r="248" spans="1:5" s="14" customFormat="1">
      <c r="A248" s="18" t="s">
        <v>236</v>
      </c>
      <c r="B248" s="19">
        <v>475</v>
      </c>
      <c r="C248" s="19">
        <v>14</v>
      </c>
      <c r="D248" s="20">
        <v>2.9499999999999998E-2</v>
      </c>
      <c r="E248" s="19">
        <v>10</v>
      </c>
    </row>
    <row r="249" spans="1:5" s="14" customFormat="1">
      <c r="A249" s="18" t="s">
        <v>237</v>
      </c>
      <c r="B249" s="19">
        <v>751</v>
      </c>
      <c r="C249" s="19">
        <v>11</v>
      </c>
      <c r="D249" s="20">
        <v>1.46E-2</v>
      </c>
      <c r="E249" s="19">
        <v>9</v>
      </c>
    </row>
    <row r="250" spans="1:5" s="22" customFormat="1" ht="34.5" customHeight="1">
      <c r="A250" s="25" t="s">
        <v>260</v>
      </c>
      <c r="B250" s="23">
        <f>SUM(B248:B249)</f>
        <v>1226</v>
      </c>
      <c r="C250" s="23">
        <f>SUM(C248:C249)</f>
        <v>25</v>
      </c>
      <c r="D250" s="24">
        <f>C250/B250</f>
        <v>2.0391517128874388E-2</v>
      </c>
      <c r="E250" s="23">
        <f>SUM(E248:E249)</f>
        <v>19</v>
      </c>
    </row>
    <row r="251" spans="1:5" s="22" customFormat="1" ht="34.5" customHeight="1">
      <c r="A251" s="25" t="s">
        <v>261</v>
      </c>
      <c r="B251" s="23">
        <f>SUM(, B22, B44, B51, B54, B56, B67, B103, B163, B185, B189, B191, B195, B205, B240, B247, B250)</f>
        <v>209005</v>
      </c>
      <c r="C251" s="23">
        <f>SUM(, C22, C44, C51, C54, C56, C67, C103, C163, C185, C189, C191, C195, C205, C240, C247, C250)</f>
        <v>7791</v>
      </c>
      <c r="D251" s="24">
        <f>C251/B251</f>
        <v>3.7276620176550798E-2</v>
      </c>
      <c r="E251" s="23">
        <f>SUM(, E22, E44, E51, E54, E56, E67, E103, E163, E185, E189, E191, E195, E205, E240, E247, E250)</f>
        <v>6196</v>
      </c>
    </row>
    <row r="252" spans="1:5" s="22" customFormat="1">
      <c r="A252" s="23" t="s">
        <v>262</v>
      </c>
      <c r="B252" s="23">
        <f>SUM(, B251)</f>
        <v>209005</v>
      </c>
      <c r="C252" s="23">
        <f>SUM(, C251)</f>
        <v>7791</v>
      </c>
      <c r="D252" s="24">
        <f>C252/B252</f>
        <v>3.7276620176550798E-2</v>
      </c>
      <c r="E252" s="23">
        <f>SUM(, E251)</f>
        <v>6196</v>
      </c>
    </row>
    <row r="253" spans="1:5" s="22" customFormat="1">
      <c r="A253" s="23" t="s">
        <v>989</v>
      </c>
      <c r="B253" s="23">
        <v>46879</v>
      </c>
      <c r="C253" s="23">
        <v>3503</v>
      </c>
      <c r="D253" s="24">
        <v>7.4700000000000003E-2</v>
      </c>
      <c r="E253" s="23">
        <v>2658</v>
      </c>
    </row>
    <row r="254" spans="1:5" s="22" customFormat="1">
      <c r="A254" s="34" t="s">
        <v>262</v>
      </c>
      <c r="B254" s="34">
        <f>SUM(B252:B253)</f>
        <v>255884</v>
      </c>
      <c r="C254" s="34">
        <f>SUM(C252:C253)</f>
        <v>11294</v>
      </c>
      <c r="D254" s="35">
        <f>AVERAGE(D252:D253)</f>
        <v>5.59883100882754E-2</v>
      </c>
      <c r="E254" s="34">
        <f>SUM(E252:E253)</f>
        <v>8854</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1" manualBreakCount="1">
    <brk id="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S7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270</v>
      </c>
      <c r="F4" s="56"/>
      <c r="G4" s="56"/>
      <c r="H4" s="56"/>
      <c r="I4" s="56"/>
      <c r="J4" s="56"/>
      <c r="K4" s="56"/>
      <c r="L4" s="56"/>
      <c r="M4" s="56"/>
      <c r="N4" s="56"/>
      <c r="O4" s="56"/>
      <c r="P4" s="56"/>
      <c r="Q4" s="56"/>
      <c r="R4" s="56"/>
      <c r="S4" s="56"/>
    </row>
    <row r="5" spans="1:19" ht="25.5" customHeight="1">
      <c r="E5" s="55" t="s">
        <v>270</v>
      </c>
      <c r="F5" s="55"/>
      <c r="G5" s="55"/>
      <c r="H5" s="55"/>
      <c r="I5" s="55"/>
      <c r="J5" s="55"/>
      <c r="K5" s="55"/>
      <c r="L5" s="55"/>
      <c r="M5" s="55"/>
      <c r="N5" s="55"/>
      <c r="O5" s="55"/>
      <c r="P5" s="55"/>
      <c r="Q5" s="55"/>
      <c r="R5" s="55"/>
      <c r="S5" s="55"/>
    </row>
    <row r="6" spans="1:19" s="12" customFormat="1" ht="150" customHeight="1">
      <c r="B6" s="13" t="s">
        <v>7</v>
      </c>
      <c r="C6" s="13" t="s">
        <v>8</v>
      </c>
      <c r="D6" s="13" t="s">
        <v>9</v>
      </c>
      <c r="E6" s="21" t="s">
        <v>272</v>
      </c>
      <c r="F6" s="21" t="s">
        <v>273</v>
      </c>
      <c r="G6" s="21" t="s">
        <v>274</v>
      </c>
    </row>
    <row r="7" spans="1:19">
      <c r="A7" s="15" t="s">
        <v>65</v>
      </c>
      <c r="B7" s="16">
        <v>954</v>
      </c>
      <c r="C7" s="16">
        <v>38</v>
      </c>
      <c r="D7" s="17">
        <v>3.9800000000000002E-2</v>
      </c>
      <c r="E7" s="16">
        <v>19</v>
      </c>
      <c r="F7" s="16">
        <v>4</v>
      </c>
      <c r="G7" s="16">
        <v>13</v>
      </c>
    </row>
    <row r="8" spans="1:19" s="14" customFormat="1">
      <c r="A8" s="18" t="s">
        <v>66</v>
      </c>
      <c r="B8" s="19">
        <v>615</v>
      </c>
      <c r="C8" s="19">
        <v>23</v>
      </c>
      <c r="D8" s="20">
        <v>3.7400000000000003E-2</v>
      </c>
      <c r="E8" s="19">
        <v>10</v>
      </c>
      <c r="F8" s="19">
        <v>8</v>
      </c>
      <c r="G8" s="19">
        <v>5</v>
      </c>
    </row>
    <row r="9" spans="1:19" s="14" customFormat="1">
      <c r="A9" s="18" t="s">
        <v>68</v>
      </c>
      <c r="B9" s="19">
        <v>865</v>
      </c>
      <c r="C9" s="19">
        <v>29</v>
      </c>
      <c r="D9" s="20">
        <v>3.3500000000000002E-2</v>
      </c>
      <c r="E9" s="19">
        <v>13</v>
      </c>
      <c r="F9" s="19">
        <v>5</v>
      </c>
      <c r="G9" s="19">
        <v>10</v>
      </c>
    </row>
    <row r="10" spans="1:19" s="14" customFormat="1">
      <c r="A10" s="18" t="s">
        <v>80</v>
      </c>
      <c r="B10" s="19">
        <v>955</v>
      </c>
      <c r="C10" s="19">
        <v>24</v>
      </c>
      <c r="D10" s="20">
        <v>2.5100000000000001E-2</v>
      </c>
      <c r="E10" s="19">
        <v>13</v>
      </c>
      <c r="F10" s="19">
        <v>5</v>
      </c>
      <c r="G10" s="19">
        <v>6</v>
      </c>
    </row>
    <row r="11" spans="1:19" s="14" customFormat="1">
      <c r="A11" s="18" t="s">
        <v>82</v>
      </c>
      <c r="B11" s="19">
        <v>1399</v>
      </c>
      <c r="C11" s="19">
        <v>51</v>
      </c>
      <c r="D11" s="20">
        <v>3.6499999999999998E-2</v>
      </c>
      <c r="E11" s="19">
        <v>27</v>
      </c>
      <c r="F11" s="19">
        <v>10</v>
      </c>
      <c r="G11" s="19">
        <v>12</v>
      </c>
    </row>
    <row r="12" spans="1:19" s="14" customFormat="1">
      <c r="A12" s="18" t="s">
        <v>84</v>
      </c>
      <c r="B12" s="19">
        <v>966</v>
      </c>
      <c r="C12" s="19">
        <v>35</v>
      </c>
      <c r="D12" s="20">
        <v>3.6200000000000003E-2</v>
      </c>
      <c r="E12" s="19">
        <v>14</v>
      </c>
      <c r="F12" s="19">
        <v>11</v>
      </c>
      <c r="G12" s="19">
        <v>8</v>
      </c>
    </row>
    <row r="13" spans="1:19" s="14" customFormat="1">
      <c r="A13" s="18" t="s">
        <v>86</v>
      </c>
      <c r="B13" s="19">
        <v>691</v>
      </c>
      <c r="C13" s="19">
        <v>24</v>
      </c>
      <c r="D13" s="20">
        <v>3.4700000000000002E-2</v>
      </c>
      <c r="E13" s="19">
        <v>9</v>
      </c>
      <c r="F13" s="19">
        <v>3</v>
      </c>
      <c r="G13" s="19">
        <v>10</v>
      </c>
    </row>
    <row r="14" spans="1:19" s="14" customFormat="1">
      <c r="A14" s="18" t="s">
        <v>87</v>
      </c>
      <c r="B14" s="19">
        <v>565</v>
      </c>
      <c r="C14" s="19">
        <v>27</v>
      </c>
      <c r="D14" s="20">
        <v>4.7800000000000002E-2</v>
      </c>
      <c r="E14" s="19">
        <v>14</v>
      </c>
      <c r="F14" s="19">
        <v>3</v>
      </c>
      <c r="G14" s="19">
        <v>3</v>
      </c>
    </row>
    <row r="15" spans="1:19" s="14" customFormat="1">
      <c r="A15" s="18" t="s">
        <v>88</v>
      </c>
      <c r="B15" s="19">
        <v>787</v>
      </c>
      <c r="C15" s="19">
        <v>29</v>
      </c>
      <c r="D15" s="20">
        <v>3.6799999999999999E-2</v>
      </c>
      <c r="E15" s="19">
        <v>17</v>
      </c>
      <c r="F15" s="19">
        <v>7</v>
      </c>
      <c r="G15" s="19">
        <v>4</v>
      </c>
    </row>
    <row r="16" spans="1:19" s="14" customFormat="1">
      <c r="A16" s="18" t="s">
        <v>89</v>
      </c>
      <c r="B16" s="19">
        <v>682</v>
      </c>
      <c r="C16" s="19">
        <v>13</v>
      </c>
      <c r="D16" s="20">
        <v>1.9099999999999999E-2</v>
      </c>
      <c r="E16" s="19">
        <v>5</v>
      </c>
      <c r="F16" s="19">
        <v>5</v>
      </c>
      <c r="G16" s="19">
        <v>3</v>
      </c>
    </row>
    <row r="17" spans="1:7" s="14" customFormat="1">
      <c r="A17" s="18" t="s">
        <v>90</v>
      </c>
      <c r="B17" s="19">
        <v>631</v>
      </c>
      <c r="C17" s="19">
        <v>33</v>
      </c>
      <c r="D17" s="20">
        <v>5.2299999999999999E-2</v>
      </c>
      <c r="E17" s="19">
        <v>19</v>
      </c>
      <c r="F17" s="19">
        <v>6</v>
      </c>
      <c r="G17" s="19">
        <v>5</v>
      </c>
    </row>
    <row r="18" spans="1:7" s="14" customFormat="1">
      <c r="A18" s="18" t="s">
        <v>91</v>
      </c>
      <c r="B18" s="19">
        <v>830</v>
      </c>
      <c r="C18" s="19">
        <v>14</v>
      </c>
      <c r="D18" s="20">
        <v>1.6899999999999998E-2</v>
      </c>
      <c r="E18" s="19">
        <v>6</v>
      </c>
      <c r="F18" s="19">
        <v>4</v>
      </c>
      <c r="G18" s="19">
        <v>3</v>
      </c>
    </row>
    <row r="19" spans="1:7" s="14" customFormat="1">
      <c r="A19" s="18" t="s">
        <v>92</v>
      </c>
      <c r="B19" s="19">
        <v>1568</v>
      </c>
      <c r="C19" s="19">
        <v>50</v>
      </c>
      <c r="D19" s="20">
        <v>3.1899999999999998E-2</v>
      </c>
      <c r="E19" s="19">
        <v>21</v>
      </c>
      <c r="F19" s="19">
        <v>7</v>
      </c>
      <c r="G19" s="19">
        <v>15</v>
      </c>
    </row>
    <row r="20" spans="1:7" s="14" customFormat="1">
      <c r="A20" s="18" t="s">
        <v>93</v>
      </c>
      <c r="B20" s="19">
        <v>703</v>
      </c>
      <c r="C20" s="19">
        <v>17</v>
      </c>
      <c r="D20" s="20">
        <v>2.4199999999999999E-2</v>
      </c>
      <c r="E20" s="19">
        <v>6</v>
      </c>
      <c r="F20" s="19">
        <v>1</v>
      </c>
      <c r="G20" s="19">
        <v>8</v>
      </c>
    </row>
    <row r="21" spans="1:7" s="14" customFormat="1">
      <c r="A21" s="18" t="s">
        <v>94</v>
      </c>
      <c r="B21" s="19">
        <v>994</v>
      </c>
      <c r="C21" s="19">
        <v>15</v>
      </c>
      <c r="D21" s="20">
        <v>1.5100000000000001E-2</v>
      </c>
      <c r="E21" s="19">
        <v>6</v>
      </c>
      <c r="F21" s="19">
        <v>4</v>
      </c>
      <c r="G21" s="19">
        <v>4</v>
      </c>
    </row>
    <row r="22" spans="1:7" s="14" customFormat="1">
      <c r="A22" s="18" t="s">
        <v>95</v>
      </c>
      <c r="B22" s="19">
        <v>639</v>
      </c>
      <c r="C22" s="19">
        <v>25</v>
      </c>
      <c r="D22" s="20">
        <v>3.9100000000000003E-2</v>
      </c>
      <c r="E22" s="19">
        <v>8</v>
      </c>
      <c r="F22" s="19">
        <v>2</v>
      </c>
      <c r="G22" s="19">
        <v>11</v>
      </c>
    </row>
    <row r="23" spans="1:7" s="14" customFormat="1">
      <c r="A23" s="18" t="s">
        <v>96</v>
      </c>
      <c r="B23" s="19">
        <v>1548</v>
      </c>
      <c r="C23" s="19">
        <v>30</v>
      </c>
      <c r="D23" s="20">
        <v>1.9400000000000001E-2</v>
      </c>
      <c r="E23" s="19">
        <v>11</v>
      </c>
      <c r="F23" s="19">
        <v>4</v>
      </c>
      <c r="G23" s="19">
        <v>9</v>
      </c>
    </row>
    <row r="24" spans="1:7" s="14" customFormat="1">
      <c r="A24" s="18" t="s">
        <v>97</v>
      </c>
      <c r="B24" s="19">
        <v>1263</v>
      </c>
      <c r="C24" s="19">
        <v>30</v>
      </c>
      <c r="D24" s="20">
        <v>2.3800000000000002E-2</v>
      </c>
      <c r="E24" s="19">
        <v>12</v>
      </c>
      <c r="F24" s="19">
        <v>5</v>
      </c>
      <c r="G24" s="19">
        <v>10</v>
      </c>
    </row>
    <row r="25" spans="1:7" s="14" customFormat="1">
      <c r="A25" s="18" t="s">
        <v>98</v>
      </c>
      <c r="B25" s="19">
        <v>986</v>
      </c>
      <c r="C25" s="19">
        <v>44</v>
      </c>
      <c r="D25" s="20">
        <v>4.4600000000000001E-2</v>
      </c>
      <c r="E25" s="19">
        <v>22</v>
      </c>
      <c r="F25" s="19">
        <v>3</v>
      </c>
      <c r="G25" s="19">
        <v>18</v>
      </c>
    </row>
    <row r="26" spans="1:7" s="14" customFormat="1">
      <c r="A26" s="18" t="s">
        <v>99</v>
      </c>
      <c r="B26" s="19">
        <v>1453</v>
      </c>
      <c r="C26" s="19">
        <v>25</v>
      </c>
      <c r="D26" s="20">
        <v>1.72E-2</v>
      </c>
      <c r="E26" s="19">
        <v>11</v>
      </c>
      <c r="F26" s="19">
        <v>2</v>
      </c>
      <c r="G26" s="19">
        <v>9</v>
      </c>
    </row>
    <row r="27" spans="1:7" s="22" customFormat="1" ht="34.5" customHeight="1">
      <c r="A27" s="25" t="s">
        <v>251</v>
      </c>
      <c r="B27" s="23">
        <f>SUM(B7:B26)</f>
        <v>19094</v>
      </c>
      <c r="C27" s="23">
        <f>SUM(C7:C26)</f>
        <v>576</v>
      </c>
      <c r="D27" s="24">
        <f>C27/B27</f>
        <v>3.0166544464229599E-2</v>
      </c>
      <c r="E27" s="23">
        <f>SUM(E7:E26)</f>
        <v>263</v>
      </c>
      <c r="F27" s="23">
        <f>SUM(F7:F26)</f>
        <v>99</v>
      </c>
      <c r="G27" s="23">
        <f>SUM(G7:G26)</f>
        <v>166</v>
      </c>
    </row>
    <row r="28" spans="1:7" s="14" customFormat="1">
      <c r="A28" s="18" t="s">
        <v>106</v>
      </c>
      <c r="B28" s="19">
        <v>747</v>
      </c>
      <c r="C28" s="19">
        <v>21</v>
      </c>
      <c r="D28" s="20">
        <v>2.81E-2</v>
      </c>
      <c r="E28" s="19">
        <v>14</v>
      </c>
      <c r="F28" s="19">
        <v>0</v>
      </c>
      <c r="G28" s="19">
        <v>6</v>
      </c>
    </row>
    <row r="29" spans="1:7" s="14" customFormat="1">
      <c r="A29" s="18" t="s">
        <v>107</v>
      </c>
      <c r="B29" s="19">
        <v>807</v>
      </c>
      <c r="C29" s="19">
        <v>39</v>
      </c>
      <c r="D29" s="20">
        <v>4.8300000000000003E-2</v>
      </c>
      <c r="E29" s="19">
        <v>24</v>
      </c>
      <c r="F29" s="19">
        <v>4</v>
      </c>
      <c r="G29" s="19">
        <v>9</v>
      </c>
    </row>
    <row r="30" spans="1:7" s="14" customFormat="1">
      <c r="A30" s="18" t="s">
        <v>109</v>
      </c>
      <c r="B30" s="19">
        <v>932</v>
      </c>
      <c r="C30" s="19">
        <v>37</v>
      </c>
      <c r="D30" s="20">
        <v>3.9699999999999999E-2</v>
      </c>
      <c r="E30" s="19">
        <v>25</v>
      </c>
      <c r="F30" s="19">
        <v>1</v>
      </c>
      <c r="G30" s="19">
        <v>10</v>
      </c>
    </row>
    <row r="31" spans="1:7" s="14" customFormat="1">
      <c r="A31" s="18" t="s">
        <v>114</v>
      </c>
      <c r="B31" s="19">
        <v>737</v>
      </c>
      <c r="C31" s="19">
        <v>38</v>
      </c>
      <c r="D31" s="20">
        <v>5.16E-2</v>
      </c>
      <c r="E31" s="19">
        <v>17</v>
      </c>
      <c r="F31" s="19">
        <v>4</v>
      </c>
      <c r="G31" s="19">
        <v>12</v>
      </c>
    </row>
    <row r="32" spans="1:7" s="14" customFormat="1">
      <c r="A32" s="18" t="s">
        <v>115</v>
      </c>
      <c r="B32" s="19">
        <v>871</v>
      </c>
      <c r="C32" s="19">
        <v>36</v>
      </c>
      <c r="D32" s="20">
        <v>4.1300000000000003E-2</v>
      </c>
      <c r="E32" s="19">
        <v>14</v>
      </c>
      <c r="F32" s="19">
        <v>7</v>
      </c>
      <c r="G32" s="19">
        <v>14</v>
      </c>
    </row>
    <row r="33" spans="1:7" s="14" customFormat="1">
      <c r="A33" s="18" t="s">
        <v>120</v>
      </c>
      <c r="B33" s="19">
        <v>651</v>
      </c>
      <c r="C33" s="19">
        <v>29</v>
      </c>
      <c r="D33" s="20">
        <v>4.4499999999999998E-2</v>
      </c>
      <c r="E33" s="19">
        <v>9</v>
      </c>
      <c r="F33" s="19">
        <v>2</v>
      </c>
      <c r="G33" s="19">
        <v>12</v>
      </c>
    </row>
    <row r="34" spans="1:7" s="14" customFormat="1">
      <c r="A34" s="18" t="s">
        <v>123</v>
      </c>
      <c r="B34" s="19">
        <v>1674</v>
      </c>
      <c r="C34" s="19">
        <v>43</v>
      </c>
      <c r="D34" s="20">
        <v>2.5700000000000001E-2</v>
      </c>
      <c r="E34" s="19">
        <v>18</v>
      </c>
      <c r="F34" s="19">
        <v>4</v>
      </c>
      <c r="G34" s="19">
        <v>17</v>
      </c>
    </row>
    <row r="35" spans="1:7" s="14" customFormat="1">
      <c r="A35" s="18" t="s">
        <v>135</v>
      </c>
      <c r="B35" s="19">
        <v>1046</v>
      </c>
      <c r="C35" s="19">
        <v>42</v>
      </c>
      <c r="D35" s="20">
        <v>4.02E-2</v>
      </c>
      <c r="E35" s="19">
        <v>18</v>
      </c>
      <c r="F35" s="19">
        <v>6</v>
      </c>
      <c r="G35" s="19">
        <v>11</v>
      </c>
    </row>
    <row r="36" spans="1:7" s="14" customFormat="1">
      <c r="A36" s="18" t="s">
        <v>137</v>
      </c>
      <c r="B36" s="19">
        <v>829</v>
      </c>
      <c r="C36" s="19">
        <v>18</v>
      </c>
      <c r="D36" s="20">
        <v>2.1700000000000001E-2</v>
      </c>
      <c r="E36" s="19">
        <v>7</v>
      </c>
      <c r="F36" s="19">
        <v>1</v>
      </c>
      <c r="G36" s="19">
        <v>9</v>
      </c>
    </row>
    <row r="37" spans="1:7" s="14" customFormat="1">
      <c r="A37" s="18" t="s">
        <v>138</v>
      </c>
      <c r="B37" s="19">
        <v>631</v>
      </c>
      <c r="C37" s="19">
        <v>22</v>
      </c>
      <c r="D37" s="20">
        <v>3.49E-2</v>
      </c>
      <c r="E37" s="19">
        <v>4</v>
      </c>
      <c r="F37" s="19">
        <v>5</v>
      </c>
      <c r="G37" s="19">
        <v>11</v>
      </c>
    </row>
    <row r="38" spans="1:7" s="14" customFormat="1">
      <c r="A38" s="18" t="s">
        <v>146</v>
      </c>
      <c r="B38" s="19">
        <v>1656</v>
      </c>
      <c r="C38" s="19">
        <v>29</v>
      </c>
      <c r="D38" s="20">
        <v>1.7500000000000002E-2</v>
      </c>
      <c r="E38" s="19">
        <v>11</v>
      </c>
      <c r="F38" s="19">
        <v>5</v>
      </c>
      <c r="G38" s="19">
        <v>12</v>
      </c>
    </row>
    <row r="39" spans="1:7" s="14" customFormat="1">
      <c r="A39" s="18" t="s">
        <v>147</v>
      </c>
      <c r="B39" s="19">
        <v>1038</v>
      </c>
      <c r="C39" s="19">
        <v>75</v>
      </c>
      <c r="D39" s="20">
        <v>7.2300000000000003E-2</v>
      </c>
      <c r="E39" s="19">
        <v>45</v>
      </c>
      <c r="F39" s="19">
        <v>6</v>
      </c>
      <c r="G39" s="19">
        <v>12</v>
      </c>
    </row>
    <row r="40" spans="1:7" s="14" customFormat="1">
      <c r="A40" s="18" t="s">
        <v>149</v>
      </c>
      <c r="B40" s="19">
        <v>446</v>
      </c>
      <c r="C40" s="19">
        <v>23</v>
      </c>
      <c r="D40" s="20">
        <v>5.16E-2</v>
      </c>
      <c r="E40" s="19">
        <v>11</v>
      </c>
      <c r="F40" s="19">
        <v>4</v>
      </c>
      <c r="G40" s="19">
        <v>8</v>
      </c>
    </row>
    <row r="41" spans="1:7" s="14" customFormat="1">
      <c r="A41" s="18" t="s">
        <v>150</v>
      </c>
      <c r="B41" s="19">
        <v>825</v>
      </c>
      <c r="C41" s="19">
        <v>30</v>
      </c>
      <c r="D41" s="20">
        <v>3.6400000000000002E-2</v>
      </c>
      <c r="E41" s="19">
        <v>9</v>
      </c>
      <c r="F41" s="19">
        <v>8</v>
      </c>
      <c r="G41" s="19">
        <v>10</v>
      </c>
    </row>
    <row r="42" spans="1:7" s="14" customFormat="1">
      <c r="A42" s="18" t="s">
        <v>152</v>
      </c>
      <c r="B42" s="19">
        <v>1781</v>
      </c>
      <c r="C42" s="19">
        <v>47</v>
      </c>
      <c r="D42" s="20">
        <v>2.64E-2</v>
      </c>
      <c r="E42" s="19">
        <v>23</v>
      </c>
      <c r="F42" s="19">
        <v>3</v>
      </c>
      <c r="G42" s="19">
        <v>17</v>
      </c>
    </row>
    <row r="43" spans="1:7" s="14" customFormat="1">
      <c r="A43" s="18" t="s">
        <v>153</v>
      </c>
      <c r="B43" s="19">
        <v>912</v>
      </c>
      <c r="C43" s="19">
        <v>49</v>
      </c>
      <c r="D43" s="20">
        <v>5.3699999999999998E-2</v>
      </c>
      <c r="E43" s="19">
        <v>33</v>
      </c>
      <c r="F43" s="19">
        <v>4</v>
      </c>
      <c r="G43" s="19">
        <v>9</v>
      </c>
    </row>
    <row r="44" spans="1:7" s="14" customFormat="1">
      <c r="A44" s="18" t="s">
        <v>154</v>
      </c>
      <c r="B44" s="19">
        <v>1241</v>
      </c>
      <c r="C44" s="19">
        <v>41</v>
      </c>
      <c r="D44" s="20">
        <v>3.3000000000000002E-2</v>
      </c>
      <c r="E44" s="19">
        <v>17</v>
      </c>
      <c r="F44" s="19">
        <v>5</v>
      </c>
      <c r="G44" s="19">
        <v>14</v>
      </c>
    </row>
    <row r="45" spans="1:7" s="14" customFormat="1">
      <c r="A45" s="18" t="s">
        <v>155</v>
      </c>
      <c r="B45" s="19">
        <v>1040</v>
      </c>
      <c r="C45" s="19">
        <v>37</v>
      </c>
      <c r="D45" s="20">
        <v>3.56E-2</v>
      </c>
      <c r="E45" s="19">
        <v>13</v>
      </c>
      <c r="F45" s="19">
        <v>6</v>
      </c>
      <c r="G45" s="19">
        <v>12</v>
      </c>
    </row>
    <row r="46" spans="1:7" s="14" customFormat="1">
      <c r="A46" s="18" t="s">
        <v>156</v>
      </c>
      <c r="B46" s="19">
        <v>1053</v>
      </c>
      <c r="C46" s="19">
        <v>2</v>
      </c>
      <c r="D46" s="20">
        <v>1.9E-3</v>
      </c>
      <c r="E46" s="19">
        <v>0</v>
      </c>
      <c r="F46" s="19">
        <v>0</v>
      </c>
      <c r="G46" s="19">
        <v>2</v>
      </c>
    </row>
    <row r="47" spans="1:7" s="14" customFormat="1">
      <c r="A47" s="18" t="s">
        <v>157</v>
      </c>
      <c r="B47" s="19">
        <v>1746</v>
      </c>
      <c r="C47" s="19">
        <v>29</v>
      </c>
      <c r="D47" s="20">
        <v>1.66E-2</v>
      </c>
      <c r="E47" s="19">
        <v>7</v>
      </c>
      <c r="F47" s="19">
        <v>10</v>
      </c>
      <c r="G47" s="19">
        <v>8</v>
      </c>
    </row>
    <row r="48" spans="1:7" s="14" customFormat="1">
      <c r="A48" s="18" t="s">
        <v>158</v>
      </c>
      <c r="B48" s="19">
        <v>1938</v>
      </c>
      <c r="C48" s="19">
        <v>136</v>
      </c>
      <c r="D48" s="20">
        <v>7.0199999999999999E-2</v>
      </c>
      <c r="E48" s="19">
        <v>57</v>
      </c>
      <c r="F48" s="19">
        <v>23</v>
      </c>
      <c r="G48" s="19">
        <v>42</v>
      </c>
    </row>
    <row r="49" spans="1:7" s="22" customFormat="1" ht="34.5" customHeight="1">
      <c r="A49" s="25" t="s">
        <v>252</v>
      </c>
      <c r="B49" s="23">
        <f>SUM(B28:B48)</f>
        <v>22601</v>
      </c>
      <c r="C49" s="23">
        <f>SUM(C28:C48)</f>
        <v>823</v>
      </c>
      <c r="D49" s="24">
        <f>C49/B49</f>
        <v>3.6414317950533161E-2</v>
      </c>
      <c r="E49" s="23">
        <f>SUM(E28:E48)</f>
        <v>376</v>
      </c>
      <c r="F49" s="23">
        <f>SUM(F28:F48)</f>
        <v>108</v>
      </c>
      <c r="G49" s="23">
        <f>SUM(G28:G48)</f>
        <v>257</v>
      </c>
    </row>
    <row r="50" spans="1:7" s="14" customFormat="1">
      <c r="A50" s="18" t="s">
        <v>187</v>
      </c>
      <c r="B50" s="19">
        <v>1391</v>
      </c>
      <c r="C50" s="19">
        <v>27</v>
      </c>
      <c r="D50" s="20">
        <v>1.9400000000000001E-2</v>
      </c>
      <c r="E50" s="19">
        <v>13</v>
      </c>
      <c r="F50" s="19">
        <v>1</v>
      </c>
      <c r="G50" s="19">
        <v>10</v>
      </c>
    </row>
    <row r="51" spans="1:7" s="14" customFormat="1">
      <c r="A51" s="18" t="s">
        <v>191</v>
      </c>
      <c r="B51" s="19">
        <v>1592</v>
      </c>
      <c r="C51" s="19">
        <v>43</v>
      </c>
      <c r="D51" s="20">
        <v>2.7E-2</v>
      </c>
      <c r="E51" s="19">
        <v>12</v>
      </c>
      <c r="F51" s="19">
        <v>3</v>
      </c>
      <c r="G51" s="19">
        <v>22</v>
      </c>
    </row>
    <row r="52" spans="1:7" s="14" customFormat="1">
      <c r="A52" s="18" t="s">
        <v>192</v>
      </c>
      <c r="B52" s="19">
        <v>763</v>
      </c>
      <c r="C52" s="19">
        <v>7</v>
      </c>
      <c r="D52" s="20">
        <v>9.1999999999999998E-3</v>
      </c>
      <c r="E52" s="19">
        <v>3</v>
      </c>
      <c r="F52" s="19">
        <v>2</v>
      </c>
      <c r="G52" s="19">
        <v>2</v>
      </c>
    </row>
    <row r="53" spans="1:7" s="22" customFormat="1" ht="34.5" customHeight="1">
      <c r="A53" s="25" t="s">
        <v>257</v>
      </c>
      <c r="B53" s="23">
        <f>SUM(B50:B52)</f>
        <v>3746</v>
      </c>
      <c r="C53" s="23">
        <f>SUM(C50:C52)</f>
        <v>77</v>
      </c>
      <c r="D53" s="24">
        <f>C53/B53</f>
        <v>2.0555258942872398E-2</v>
      </c>
      <c r="E53" s="23">
        <f>SUM(E50:E52)</f>
        <v>28</v>
      </c>
      <c r="F53" s="23">
        <f>SUM(F50:F52)</f>
        <v>6</v>
      </c>
      <c r="G53" s="23">
        <f>SUM(G50:G52)</f>
        <v>34</v>
      </c>
    </row>
    <row r="54" spans="1:7" s="14" customFormat="1">
      <c r="A54" s="18" t="s">
        <v>196</v>
      </c>
      <c r="B54" s="19">
        <v>0</v>
      </c>
      <c r="C54" s="19">
        <v>17</v>
      </c>
      <c r="D54" s="20">
        <v>0</v>
      </c>
      <c r="E54" s="19">
        <v>7</v>
      </c>
      <c r="F54" s="19">
        <v>4</v>
      </c>
      <c r="G54" s="19">
        <v>5</v>
      </c>
    </row>
    <row r="55" spans="1:7" s="14" customFormat="1">
      <c r="A55" s="18" t="s">
        <v>197</v>
      </c>
      <c r="B55" s="19">
        <v>855</v>
      </c>
      <c r="C55" s="19">
        <v>26</v>
      </c>
      <c r="D55" s="20">
        <v>3.04E-2</v>
      </c>
      <c r="E55" s="19">
        <v>15</v>
      </c>
      <c r="F55" s="19">
        <v>1</v>
      </c>
      <c r="G55" s="19">
        <v>8</v>
      </c>
    </row>
    <row r="56" spans="1:7" s="14" customFormat="1">
      <c r="A56" s="18" t="s">
        <v>198</v>
      </c>
      <c r="B56" s="19">
        <v>0</v>
      </c>
      <c r="C56" s="19">
        <v>30</v>
      </c>
      <c r="D56" s="20">
        <v>0</v>
      </c>
      <c r="E56" s="19">
        <v>13</v>
      </c>
      <c r="F56" s="19">
        <v>4</v>
      </c>
      <c r="G56" s="19">
        <v>7</v>
      </c>
    </row>
    <row r="57" spans="1:7" s="14" customFormat="1">
      <c r="A57" s="18" t="s">
        <v>202</v>
      </c>
      <c r="B57" s="19">
        <v>1017</v>
      </c>
      <c r="C57" s="19">
        <v>21</v>
      </c>
      <c r="D57" s="20">
        <v>2.06E-2</v>
      </c>
      <c r="E57" s="19">
        <v>13</v>
      </c>
      <c r="F57" s="19">
        <v>2</v>
      </c>
      <c r="G57" s="19">
        <v>4</v>
      </c>
    </row>
    <row r="58" spans="1:7" s="14" customFormat="1">
      <c r="A58" s="18" t="s">
        <v>203</v>
      </c>
      <c r="B58" s="19">
        <v>1059</v>
      </c>
      <c r="C58" s="19">
        <v>56</v>
      </c>
      <c r="D58" s="20">
        <v>5.2900000000000003E-2</v>
      </c>
      <c r="E58" s="19">
        <v>33</v>
      </c>
      <c r="F58" s="19">
        <v>6</v>
      </c>
      <c r="G58" s="19">
        <v>15</v>
      </c>
    </row>
    <row r="59" spans="1:7" s="14" customFormat="1">
      <c r="A59" s="18" t="s">
        <v>206</v>
      </c>
      <c r="B59" s="19">
        <v>961</v>
      </c>
      <c r="C59" s="19">
        <v>26</v>
      </c>
      <c r="D59" s="20">
        <v>2.7099999999999999E-2</v>
      </c>
      <c r="E59" s="19">
        <v>14</v>
      </c>
      <c r="F59" s="19">
        <v>3</v>
      </c>
      <c r="G59" s="19">
        <v>9</v>
      </c>
    </row>
    <row r="60" spans="1:7" s="14" customFormat="1">
      <c r="A60" s="18" t="s">
        <v>207</v>
      </c>
      <c r="B60" s="19">
        <v>925</v>
      </c>
      <c r="C60" s="19">
        <v>9</v>
      </c>
      <c r="D60" s="20">
        <v>9.7000000000000003E-3</v>
      </c>
      <c r="E60" s="19">
        <v>5</v>
      </c>
      <c r="F60" s="19">
        <v>1</v>
      </c>
      <c r="G60" s="19">
        <v>1</v>
      </c>
    </row>
    <row r="61" spans="1:7" s="14" customFormat="1">
      <c r="A61" s="18" t="s">
        <v>211</v>
      </c>
      <c r="B61" s="19">
        <v>1098</v>
      </c>
      <c r="C61" s="19">
        <v>21</v>
      </c>
      <c r="D61" s="20">
        <v>1.9099999999999999E-2</v>
      </c>
      <c r="E61" s="19">
        <v>9</v>
      </c>
      <c r="F61" s="19">
        <v>2</v>
      </c>
      <c r="G61" s="19">
        <v>9</v>
      </c>
    </row>
    <row r="62" spans="1:7" s="14" customFormat="1">
      <c r="A62" s="18" t="s">
        <v>212</v>
      </c>
      <c r="B62" s="19">
        <v>700</v>
      </c>
      <c r="C62" s="19">
        <v>35</v>
      </c>
      <c r="D62" s="20">
        <v>0.05</v>
      </c>
      <c r="E62" s="19">
        <v>12</v>
      </c>
      <c r="F62" s="19">
        <v>6</v>
      </c>
      <c r="G62" s="19">
        <v>13</v>
      </c>
    </row>
    <row r="63" spans="1:7" s="14" customFormat="1">
      <c r="A63" s="18" t="s">
        <v>217</v>
      </c>
      <c r="B63" s="19">
        <v>948</v>
      </c>
      <c r="C63" s="19">
        <v>32</v>
      </c>
      <c r="D63" s="20">
        <v>3.3799999999999997E-2</v>
      </c>
      <c r="E63" s="19">
        <v>16</v>
      </c>
      <c r="F63" s="19">
        <v>5</v>
      </c>
      <c r="G63" s="19">
        <v>6</v>
      </c>
    </row>
    <row r="64" spans="1:7" s="14" customFormat="1">
      <c r="A64" s="18" t="s">
        <v>219</v>
      </c>
      <c r="B64" s="19">
        <v>1696</v>
      </c>
      <c r="C64" s="19">
        <v>34</v>
      </c>
      <c r="D64" s="20">
        <v>0.02</v>
      </c>
      <c r="E64" s="19">
        <v>13</v>
      </c>
      <c r="F64" s="19">
        <v>4</v>
      </c>
      <c r="G64" s="19">
        <v>13</v>
      </c>
    </row>
    <row r="65" spans="1:7" s="14" customFormat="1">
      <c r="A65" s="18" t="s">
        <v>221</v>
      </c>
      <c r="B65" s="19">
        <v>1159</v>
      </c>
      <c r="C65" s="19">
        <v>16</v>
      </c>
      <c r="D65" s="20">
        <v>1.38E-2</v>
      </c>
      <c r="E65" s="19">
        <v>3</v>
      </c>
      <c r="F65" s="19">
        <v>1</v>
      </c>
      <c r="G65" s="19">
        <v>8</v>
      </c>
    </row>
    <row r="66" spans="1:7" s="14" customFormat="1">
      <c r="A66" s="18" t="s">
        <v>222</v>
      </c>
      <c r="B66" s="19">
        <v>1187</v>
      </c>
      <c r="C66" s="19">
        <v>34</v>
      </c>
      <c r="D66" s="20">
        <v>2.86E-2</v>
      </c>
      <c r="E66" s="19">
        <v>21</v>
      </c>
      <c r="F66" s="19">
        <v>4</v>
      </c>
      <c r="G66" s="19">
        <v>6</v>
      </c>
    </row>
    <row r="67" spans="1:7" s="14" customFormat="1">
      <c r="A67" s="18" t="s">
        <v>223</v>
      </c>
      <c r="B67" s="19">
        <v>943</v>
      </c>
      <c r="C67" s="19">
        <v>45</v>
      </c>
      <c r="D67" s="20">
        <v>4.7699999999999999E-2</v>
      </c>
      <c r="E67" s="19">
        <v>23</v>
      </c>
      <c r="F67" s="19">
        <v>6</v>
      </c>
      <c r="G67" s="19">
        <v>12</v>
      </c>
    </row>
    <row r="68" spans="1:7" s="14" customFormat="1">
      <c r="A68" s="18" t="s">
        <v>224</v>
      </c>
      <c r="B68" s="19">
        <v>1198</v>
      </c>
      <c r="C68" s="19">
        <v>40</v>
      </c>
      <c r="D68" s="20">
        <v>3.3399999999999999E-2</v>
      </c>
      <c r="E68" s="19">
        <v>13</v>
      </c>
      <c r="F68" s="19">
        <v>7</v>
      </c>
      <c r="G68" s="19">
        <v>16</v>
      </c>
    </row>
    <row r="69" spans="1:7" s="14" customFormat="1">
      <c r="A69" s="18" t="s">
        <v>225</v>
      </c>
      <c r="B69" s="19">
        <v>999</v>
      </c>
      <c r="C69" s="19">
        <v>25</v>
      </c>
      <c r="D69" s="20">
        <v>2.5000000000000001E-2</v>
      </c>
      <c r="E69" s="19">
        <v>12</v>
      </c>
      <c r="F69" s="19">
        <v>5</v>
      </c>
      <c r="G69" s="19">
        <v>7</v>
      </c>
    </row>
    <row r="70" spans="1:7" s="14" customFormat="1">
      <c r="A70" s="18" t="s">
        <v>226</v>
      </c>
      <c r="B70" s="19">
        <v>1148</v>
      </c>
      <c r="C70" s="19">
        <v>15</v>
      </c>
      <c r="D70" s="20">
        <v>1.3100000000000001E-2</v>
      </c>
      <c r="E70" s="19">
        <v>10</v>
      </c>
      <c r="F70" s="19">
        <v>1</v>
      </c>
      <c r="G70" s="19">
        <v>4</v>
      </c>
    </row>
    <row r="71" spans="1:7" s="14" customFormat="1">
      <c r="A71" s="18" t="s">
        <v>227</v>
      </c>
      <c r="B71" s="19">
        <v>774</v>
      </c>
      <c r="C71" s="19">
        <v>15</v>
      </c>
      <c r="D71" s="20">
        <v>1.9400000000000001E-2</v>
      </c>
      <c r="E71" s="19">
        <v>8</v>
      </c>
      <c r="F71" s="19">
        <v>4</v>
      </c>
      <c r="G71" s="19">
        <v>3</v>
      </c>
    </row>
    <row r="72" spans="1:7" s="14" customFormat="1">
      <c r="A72" s="18" t="s">
        <v>228</v>
      </c>
      <c r="B72" s="19">
        <v>823</v>
      </c>
      <c r="C72" s="19">
        <v>20</v>
      </c>
      <c r="D72" s="20">
        <v>2.4299999999999999E-2</v>
      </c>
      <c r="E72" s="19">
        <v>9</v>
      </c>
      <c r="F72" s="19">
        <v>2</v>
      </c>
      <c r="G72" s="19">
        <v>6</v>
      </c>
    </row>
    <row r="73" spans="1:7" s="22" customFormat="1" ht="34.5" customHeight="1">
      <c r="A73" s="25" t="s">
        <v>258</v>
      </c>
      <c r="B73" s="23">
        <f>SUM(B54:B72)</f>
        <v>17490</v>
      </c>
      <c r="C73" s="23">
        <f>SUM(C54:C72)</f>
        <v>517</v>
      </c>
      <c r="D73" s="24">
        <f>C73/B73</f>
        <v>2.9559748427672956E-2</v>
      </c>
      <c r="E73" s="23">
        <f>SUM(E54:E72)</f>
        <v>249</v>
      </c>
      <c r="F73" s="23">
        <f>SUM(F54:F72)</f>
        <v>68</v>
      </c>
      <c r="G73" s="23">
        <f>SUM(G54:G72)</f>
        <v>152</v>
      </c>
    </row>
    <row r="74" spans="1:7" s="22" customFormat="1" ht="34.5" customHeight="1">
      <c r="A74" s="25" t="s">
        <v>261</v>
      </c>
      <c r="B74" s="23">
        <f>SUM(, B27, B49, B53, B73)</f>
        <v>62931</v>
      </c>
      <c r="C74" s="23">
        <f>SUM(, C27, C49, C53, C73)</f>
        <v>1993</v>
      </c>
      <c r="D74" s="24">
        <f>C74/B74</f>
        <v>3.1669606394304876E-2</v>
      </c>
      <c r="E74" s="23">
        <f>SUM(, E27, E49, E53, E73)</f>
        <v>916</v>
      </c>
      <c r="F74" s="23">
        <f>SUM(, F27, F49, F53, F73)</f>
        <v>281</v>
      </c>
      <c r="G74" s="23">
        <f>SUM(, G27, G49, G53, G73)</f>
        <v>609</v>
      </c>
    </row>
    <row r="75" spans="1:7" s="14" customFormat="1">
      <c r="A75" s="18" t="s">
        <v>262</v>
      </c>
      <c r="B75" s="18">
        <f>SUM(, B74)</f>
        <v>62931</v>
      </c>
      <c r="C75" s="18">
        <f>SUM(, C74)</f>
        <v>1993</v>
      </c>
      <c r="D75" s="26">
        <f>C75/B75</f>
        <v>3.1669606394304876E-2</v>
      </c>
      <c r="E75" s="18">
        <f>SUM(, E74)</f>
        <v>916</v>
      </c>
      <c r="F75" s="18">
        <f>SUM(, F74)</f>
        <v>281</v>
      </c>
      <c r="G75" s="18">
        <f>SUM(, G74)</f>
        <v>609</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6" manualBreakCount="6">
    <brk id="27" max="16383" man="1"/>
    <brk id="49" max="16383" man="1"/>
    <brk id="53" max="16383" man="1"/>
    <brk id="73" max="16383" man="1"/>
    <brk id="74" max="16383" man="1"/>
    <brk id="75" max="16383" man="1"/>
  </rowBreaks>
  <colBreaks count="3" manualBreakCount="3">
    <brk id="5" max="1048575" man="1"/>
    <brk id="6" max="1048575" man="1"/>
    <brk id="7"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458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00FF"/>
  </sheetPr>
  <dimension ref="A1:Q254"/>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9.2851562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463</v>
      </c>
      <c r="F4" s="56"/>
      <c r="G4" s="56"/>
      <c r="H4" s="56"/>
      <c r="I4" s="56"/>
      <c r="J4" s="56"/>
      <c r="K4" s="56"/>
      <c r="L4" s="56"/>
      <c r="M4" s="56"/>
      <c r="N4" s="56"/>
      <c r="O4" s="56"/>
      <c r="P4" s="56"/>
      <c r="Q4" s="56"/>
    </row>
    <row r="5" spans="1:17" ht="25.5" customHeight="1">
      <c r="E5" s="55" t="s">
        <v>463</v>
      </c>
      <c r="F5" s="55"/>
      <c r="G5" s="55"/>
      <c r="H5" s="55"/>
      <c r="I5" s="55"/>
      <c r="J5" s="55"/>
      <c r="K5" s="55"/>
      <c r="L5" s="55"/>
      <c r="M5" s="55"/>
      <c r="N5" s="55"/>
      <c r="O5" s="55"/>
      <c r="P5" s="55"/>
      <c r="Q5" s="55"/>
    </row>
    <row r="6" spans="1:17" s="12" customFormat="1" ht="150" customHeight="1">
      <c r="B6" s="13" t="s">
        <v>7</v>
      </c>
      <c r="C6" s="13" t="s">
        <v>8</v>
      </c>
      <c r="D6" s="13" t="s">
        <v>9</v>
      </c>
      <c r="E6" s="21" t="s">
        <v>464</v>
      </c>
    </row>
    <row r="7" spans="1:17">
      <c r="A7" s="15" t="s">
        <v>10</v>
      </c>
      <c r="B7" s="16">
        <v>800</v>
      </c>
      <c r="C7" s="16">
        <v>162</v>
      </c>
      <c r="D7" s="17">
        <v>0</v>
      </c>
      <c r="E7" s="16">
        <v>129</v>
      </c>
    </row>
    <row r="8" spans="1:17" s="14" customFormat="1">
      <c r="A8" s="18" t="s">
        <v>11</v>
      </c>
      <c r="B8" s="19">
        <v>435</v>
      </c>
      <c r="C8" s="19">
        <v>72</v>
      </c>
      <c r="D8" s="20">
        <v>0</v>
      </c>
      <c r="E8" s="19">
        <v>58</v>
      </c>
    </row>
    <row r="9" spans="1:17" s="14" customFormat="1">
      <c r="A9" s="18" t="s">
        <v>12</v>
      </c>
      <c r="B9" s="19">
        <v>498</v>
      </c>
      <c r="C9" s="19">
        <v>66</v>
      </c>
      <c r="D9" s="20">
        <v>0</v>
      </c>
      <c r="E9" s="19">
        <v>55</v>
      </c>
    </row>
    <row r="10" spans="1:17" s="14" customFormat="1">
      <c r="A10" s="18" t="s">
        <v>13</v>
      </c>
      <c r="B10" s="19">
        <v>734</v>
      </c>
      <c r="C10" s="19">
        <v>77</v>
      </c>
      <c r="D10" s="20">
        <v>0</v>
      </c>
      <c r="E10" s="19">
        <v>63</v>
      </c>
    </row>
    <row r="11" spans="1:17" s="14" customFormat="1">
      <c r="A11" s="18" t="s">
        <v>14</v>
      </c>
      <c r="B11" s="19">
        <v>634</v>
      </c>
      <c r="C11" s="19">
        <v>40</v>
      </c>
      <c r="D11" s="20">
        <v>0</v>
      </c>
      <c r="E11" s="19">
        <v>32</v>
      </c>
    </row>
    <row r="12" spans="1:17" s="14" customFormat="1">
      <c r="A12" s="18" t="s">
        <v>15</v>
      </c>
      <c r="B12" s="19">
        <v>694</v>
      </c>
      <c r="C12" s="19">
        <v>32</v>
      </c>
      <c r="D12" s="20">
        <v>0</v>
      </c>
      <c r="E12" s="19">
        <v>27</v>
      </c>
    </row>
    <row r="13" spans="1:17" s="14" customFormat="1">
      <c r="A13" s="18" t="s">
        <v>16</v>
      </c>
      <c r="B13" s="19">
        <v>827</v>
      </c>
      <c r="C13" s="19">
        <v>109</v>
      </c>
      <c r="D13" s="20">
        <v>0</v>
      </c>
      <c r="E13" s="19">
        <v>82</v>
      </c>
    </row>
    <row r="14" spans="1:17" s="14" customFormat="1">
      <c r="A14" s="18" t="s">
        <v>17</v>
      </c>
      <c r="B14" s="19">
        <v>375</v>
      </c>
      <c r="C14" s="19">
        <v>85</v>
      </c>
      <c r="D14" s="20">
        <v>0</v>
      </c>
      <c r="E14" s="19">
        <v>70</v>
      </c>
    </row>
    <row r="15" spans="1:17" s="14" customFormat="1">
      <c r="A15" s="18" t="s">
        <v>18</v>
      </c>
      <c r="B15" s="19">
        <v>686</v>
      </c>
      <c r="C15" s="19">
        <v>160</v>
      </c>
      <c r="D15" s="20">
        <v>0</v>
      </c>
      <c r="E15" s="19">
        <v>135</v>
      </c>
    </row>
    <row r="16" spans="1:17" s="14" customFormat="1">
      <c r="A16" s="18" t="s">
        <v>19</v>
      </c>
      <c r="B16" s="19">
        <v>471</v>
      </c>
      <c r="C16" s="19">
        <v>14</v>
      </c>
      <c r="D16" s="20">
        <v>0</v>
      </c>
      <c r="E16" s="19">
        <v>11</v>
      </c>
    </row>
    <row r="17" spans="1:5" s="14" customFormat="1">
      <c r="A17" s="18" t="s">
        <v>20</v>
      </c>
      <c r="B17" s="19">
        <v>978</v>
      </c>
      <c r="C17" s="19">
        <v>147</v>
      </c>
      <c r="D17" s="20">
        <v>0</v>
      </c>
      <c r="E17" s="19">
        <v>123</v>
      </c>
    </row>
    <row r="18" spans="1:5" s="14" customFormat="1">
      <c r="A18" s="18" t="s">
        <v>21</v>
      </c>
      <c r="B18" s="19">
        <v>382</v>
      </c>
      <c r="C18" s="19">
        <v>38</v>
      </c>
      <c r="D18" s="20">
        <v>0</v>
      </c>
      <c r="E18" s="19">
        <v>31</v>
      </c>
    </row>
    <row r="19" spans="1:5" s="14" customFormat="1">
      <c r="A19" s="18" t="s">
        <v>22</v>
      </c>
      <c r="B19" s="19">
        <v>1442</v>
      </c>
      <c r="C19" s="19">
        <v>180</v>
      </c>
      <c r="D19" s="20">
        <v>0</v>
      </c>
      <c r="E19" s="19">
        <v>151</v>
      </c>
    </row>
    <row r="20" spans="1:5" s="14" customFormat="1">
      <c r="A20" s="18" t="s">
        <v>23</v>
      </c>
      <c r="B20" s="19">
        <v>845</v>
      </c>
      <c r="C20" s="19">
        <v>150</v>
      </c>
      <c r="D20" s="20">
        <v>0</v>
      </c>
      <c r="E20" s="19">
        <v>112</v>
      </c>
    </row>
    <row r="21" spans="1:5" s="14" customFormat="1">
      <c r="A21" s="18" t="s">
        <v>24</v>
      </c>
      <c r="B21" s="19">
        <v>913</v>
      </c>
      <c r="C21" s="19">
        <v>93</v>
      </c>
      <c r="D21" s="20">
        <v>0</v>
      </c>
      <c r="E21" s="19">
        <v>73</v>
      </c>
    </row>
    <row r="22" spans="1:5" s="22" customFormat="1" ht="34.5" customHeight="1">
      <c r="A22" s="25" t="s">
        <v>245</v>
      </c>
      <c r="B22" s="23">
        <f>SUM(B7:B21)</f>
        <v>10714</v>
      </c>
      <c r="C22" s="23">
        <f>SUM(C7:C21)</f>
        <v>1425</v>
      </c>
      <c r="D22" s="24">
        <v>0</v>
      </c>
      <c r="E22" s="23">
        <f>SUM(E7:E21)</f>
        <v>1152</v>
      </c>
    </row>
    <row r="23" spans="1:5" s="14" customFormat="1">
      <c r="A23" s="18" t="s">
        <v>25</v>
      </c>
      <c r="B23" s="19">
        <v>736</v>
      </c>
      <c r="C23" s="19">
        <v>119</v>
      </c>
      <c r="D23" s="20">
        <v>0</v>
      </c>
      <c r="E23" s="19">
        <v>96</v>
      </c>
    </row>
    <row r="24" spans="1:5" s="14" customFormat="1">
      <c r="A24" s="18" t="s">
        <v>26</v>
      </c>
      <c r="B24" s="19">
        <v>713</v>
      </c>
      <c r="C24" s="19">
        <v>147</v>
      </c>
      <c r="D24" s="20">
        <v>0</v>
      </c>
      <c r="E24" s="19">
        <v>116</v>
      </c>
    </row>
    <row r="25" spans="1:5" s="14" customFormat="1">
      <c r="A25" s="18" t="s">
        <v>27</v>
      </c>
      <c r="B25" s="19">
        <v>930</v>
      </c>
      <c r="C25" s="19">
        <v>170</v>
      </c>
      <c r="D25" s="20">
        <v>0</v>
      </c>
      <c r="E25" s="19">
        <v>140</v>
      </c>
    </row>
    <row r="26" spans="1:5" s="14" customFormat="1">
      <c r="A26" s="18" t="s">
        <v>28</v>
      </c>
      <c r="B26" s="19">
        <v>724</v>
      </c>
      <c r="C26" s="19">
        <v>96</v>
      </c>
      <c r="D26" s="20">
        <v>0</v>
      </c>
      <c r="E26" s="19">
        <v>74</v>
      </c>
    </row>
    <row r="27" spans="1:5" s="14" customFormat="1">
      <c r="A27" s="18" t="s">
        <v>29</v>
      </c>
      <c r="B27" s="19">
        <v>881</v>
      </c>
      <c r="C27" s="19">
        <v>117</v>
      </c>
      <c r="D27" s="20">
        <v>0</v>
      </c>
      <c r="E27" s="19">
        <v>92</v>
      </c>
    </row>
    <row r="28" spans="1:5" s="14" customFormat="1">
      <c r="A28" s="18" t="s">
        <v>30</v>
      </c>
      <c r="B28" s="19">
        <v>1183</v>
      </c>
      <c r="C28" s="19">
        <v>241</v>
      </c>
      <c r="D28" s="20">
        <v>0</v>
      </c>
      <c r="E28" s="19">
        <v>191</v>
      </c>
    </row>
    <row r="29" spans="1:5" s="14" customFormat="1">
      <c r="A29" s="18" t="s">
        <v>31</v>
      </c>
      <c r="B29" s="19">
        <v>1031</v>
      </c>
      <c r="C29" s="19">
        <v>228</v>
      </c>
      <c r="D29" s="20">
        <v>0</v>
      </c>
      <c r="E29" s="19">
        <v>190</v>
      </c>
    </row>
    <row r="30" spans="1:5" s="14" customFormat="1">
      <c r="A30" s="18" t="s">
        <v>32</v>
      </c>
      <c r="B30" s="19">
        <v>956</v>
      </c>
      <c r="C30" s="19">
        <v>221</v>
      </c>
      <c r="D30" s="20">
        <v>0</v>
      </c>
      <c r="E30" s="19">
        <v>156</v>
      </c>
    </row>
    <row r="31" spans="1:5" s="14" customFormat="1">
      <c r="A31" s="18" t="s">
        <v>33</v>
      </c>
      <c r="B31" s="19">
        <v>719</v>
      </c>
      <c r="C31" s="19">
        <v>121</v>
      </c>
      <c r="D31" s="20">
        <v>0</v>
      </c>
      <c r="E31" s="19">
        <v>87</v>
      </c>
    </row>
    <row r="32" spans="1:5" s="14" customFormat="1">
      <c r="A32" s="18" t="s">
        <v>34</v>
      </c>
      <c r="B32" s="19">
        <v>1124</v>
      </c>
      <c r="C32" s="19">
        <v>305</v>
      </c>
      <c r="D32" s="20">
        <v>0</v>
      </c>
      <c r="E32" s="19">
        <v>242</v>
      </c>
    </row>
    <row r="33" spans="1:5" s="14" customFormat="1">
      <c r="A33" s="18" t="s">
        <v>35</v>
      </c>
      <c r="B33" s="19">
        <v>983</v>
      </c>
      <c r="C33" s="19">
        <v>149</v>
      </c>
      <c r="D33" s="20">
        <v>0</v>
      </c>
      <c r="E33" s="19">
        <v>128</v>
      </c>
    </row>
    <row r="34" spans="1:5" s="14" customFormat="1">
      <c r="A34" s="18" t="s">
        <v>36</v>
      </c>
      <c r="B34" s="19">
        <v>989</v>
      </c>
      <c r="C34" s="19">
        <v>164</v>
      </c>
      <c r="D34" s="20">
        <v>0</v>
      </c>
      <c r="E34" s="19">
        <v>128</v>
      </c>
    </row>
    <row r="35" spans="1:5" s="14" customFormat="1">
      <c r="A35" s="18" t="s">
        <v>37</v>
      </c>
      <c r="B35" s="19">
        <v>718</v>
      </c>
      <c r="C35" s="19">
        <v>156</v>
      </c>
      <c r="D35" s="20">
        <v>0</v>
      </c>
      <c r="E35" s="19">
        <v>119</v>
      </c>
    </row>
    <row r="36" spans="1:5" s="14" customFormat="1">
      <c r="A36" s="18" t="s">
        <v>38</v>
      </c>
      <c r="B36" s="19">
        <v>1065</v>
      </c>
      <c r="C36" s="19">
        <v>206</v>
      </c>
      <c r="D36" s="20">
        <v>0</v>
      </c>
      <c r="E36" s="19">
        <v>162</v>
      </c>
    </row>
    <row r="37" spans="1:5" s="14" customFormat="1">
      <c r="A37" s="18" t="s">
        <v>39</v>
      </c>
      <c r="B37" s="19">
        <v>908</v>
      </c>
      <c r="C37" s="19">
        <v>153</v>
      </c>
      <c r="D37" s="20">
        <v>0</v>
      </c>
      <c r="E37" s="19">
        <v>116</v>
      </c>
    </row>
    <row r="38" spans="1:5" s="14" customFormat="1">
      <c r="A38" s="18" t="s">
        <v>40</v>
      </c>
      <c r="B38" s="19">
        <v>1160</v>
      </c>
      <c r="C38" s="19">
        <v>306</v>
      </c>
      <c r="D38" s="20">
        <v>0</v>
      </c>
      <c r="E38" s="19">
        <v>251</v>
      </c>
    </row>
    <row r="39" spans="1:5" s="14" customFormat="1">
      <c r="A39" s="18" t="s">
        <v>41</v>
      </c>
      <c r="B39" s="19">
        <v>920</v>
      </c>
      <c r="C39" s="19">
        <v>198</v>
      </c>
      <c r="D39" s="20">
        <v>0</v>
      </c>
      <c r="E39" s="19">
        <v>152</v>
      </c>
    </row>
    <row r="40" spans="1:5" s="14" customFormat="1">
      <c r="A40" s="18" t="s">
        <v>42</v>
      </c>
      <c r="B40" s="19">
        <v>767</v>
      </c>
      <c r="C40" s="19">
        <v>162</v>
      </c>
      <c r="D40" s="20">
        <v>0</v>
      </c>
      <c r="E40" s="19">
        <v>128</v>
      </c>
    </row>
    <row r="41" spans="1:5" s="14" customFormat="1">
      <c r="A41" s="18" t="s">
        <v>43</v>
      </c>
      <c r="B41" s="19">
        <v>1515</v>
      </c>
      <c r="C41" s="19">
        <v>300</v>
      </c>
      <c r="D41" s="20">
        <v>0</v>
      </c>
      <c r="E41" s="19">
        <v>253</v>
      </c>
    </row>
    <row r="42" spans="1:5" s="14" customFormat="1">
      <c r="A42" s="18" t="s">
        <v>44</v>
      </c>
      <c r="B42" s="19">
        <v>948</v>
      </c>
      <c r="C42" s="19">
        <v>195</v>
      </c>
      <c r="D42" s="20">
        <v>0</v>
      </c>
      <c r="E42" s="19">
        <v>162</v>
      </c>
    </row>
    <row r="43" spans="1:5" s="14" customFormat="1">
      <c r="A43" s="18" t="s">
        <v>45</v>
      </c>
      <c r="B43" s="19">
        <v>1636</v>
      </c>
      <c r="C43" s="19">
        <v>305</v>
      </c>
      <c r="D43" s="20">
        <v>0</v>
      </c>
      <c r="E43" s="19">
        <v>241</v>
      </c>
    </row>
    <row r="44" spans="1:5" s="22" customFormat="1" ht="34.5" customHeight="1">
      <c r="A44" s="25" t="s">
        <v>246</v>
      </c>
      <c r="B44" s="23">
        <f>SUM(B23:B43)</f>
        <v>20606</v>
      </c>
      <c r="C44" s="23">
        <f>SUM(C23:C43)</f>
        <v>4059</v>
      </c>
      <c r="D44" s="24">
        <v>0</v>
      </c>
      <c r="E44" s="23">
        <f>SUM(E23:E43)</f>
        <v>3224</v>
      </c>
    </row>
    <row r="45" spans="1:5" s="14" customFormat="1">
      <c r="A45" s="18" t="s">
        <v>46</v>
      </c>
      <c r="B45" s="19">
        <v>984</v>
      </c>
      <c r="C45" s="19">
        <v>200</v>
      </c>
      <c r="D45" s="20">
        <v>0</v>
      </c>
      <c r="E45" s="19">
        <v>151</v>
      </c>
    </row>
    <row r="46" spans="1:5" s="14" customFormat="1">
      <c r="A46" s="18" t="s">
        <v>47</v>
      </c>
      <c r="B46" s="19">
        <v>2008</v>
      </c>
      <c r="C46" s="19">
        <v>365</v>
      </c>
      <c r="D46" s="20">
        <v>0</v>
      </c>
      <c r="E46" s="19">
        <v>278</v>
      </c>
    </row>
    <row r="47" spans="1:5" s="14" customFormat="1">
      <c r="A47" s="18" t="s">
        <v>48</v>
      </c>
      <c r="B47" s="19">
        <v>2076</v>
      </c>
      <c r="C47" s="19">
        <v>425</v>
      </c>
      <c r="D47" s="20">
        <v>0</v>
      </c>
      <c r="E47" s="19">
        <v>342</v>
      </c>
    </row>
    <row r="48" spans="1:5" s="14" customFormat="1">
      <c r="A48" s="18" t="s">
        <v>49</v>
      </c>
      <c r="B48" s="19">
        <v>1443</v>
      </c>
      <c r="C48" s="19">
        <v>326</v>
      </c>
      <c r="D48" s="20">
        <v>0</v>
      </c>
      <c r="E48" s="19">
        <v>254</v>
      </c>
    </row>
    <row r="49" spans="1:5" s="14" customFormat="1">
      <c r="A49" s="18" t="s">
        <v>50</v>
      </c>
      <c r="B49" s="19">
        <v>1307</v>
      </c>
      <c r="C49" s="19">
        <v>232</v>
      </c>
      <c r="D49" s="20">
        <v>0</v>
      </c>
      <c r="E49" s="19">
        <v>183</v>
      </c>
    </row>
    <row r="50" spans="1:5" s="14" customFormat="1">
      <c r="A50" s="18" t="s">
        <v>51</v>
      </c>
      <c r="B50" s="19">
        <v>870</v>
      </c>
      <c r="C50" s="19">
        <v>189</v>
      </c>
      <c r="D50" s="20">
        <v>0</v>
      </c>
      <c r="E50" s="19">
        <v>146</v>
      </c>
    </row>
    <row r="51" spans="1:5" s="22" customFormat="1" ht="34.5" customHeight="1">
      <c r="A51" s="25" t="s">
        <v>247</v>
      </c>
      <c r="B51" s="23">
        <f>SUM(B45:B50)</f>
        <v>8688</v>
      </c>
      <c r="C51" s="23">
        <f>SUM(C45:C50)</f>
        <v>1737</v>
      </c>
      <c r="D51" s="24">
        <v>0</v>
      </c>
      <c r="E51" s="23">
        <f>SUM(E45:E50)</f>
        <v>1354</v>
      </c>
    </row>
    <row r="52" spans="1:5" s="14" customFormat="1">
      <c r="A52" s="18" t="s">
        <v>52</v>
      </c>
      <c r="B52" s="19">
        <v>613</v>
      </c>
      <c r="C52" s="19">
        <v>166</v>
      </c>
      <c r="D52" s="20">
        <v>0</v>
      </c>
      <c r="E52" s="19">
        <v>122</v>
      </c>
    </row>
    <row r="53" spans="1:5" s="14" customFormat="1">
      <c r="A53" s="18" t="s">
        <v>53</v>
      </c>
      <c r="B53" s="19">
        <v>674</v>
      </c>
      <c r="C53" s="19">
        <v>171</v>
      </c>
      <c r="D53" s="20">
        <v>0</v>
      </c>
      <c r="E53" s="19">
        <v>130</v>
      </c>
    </row>
    <row r="54" spans="1:5" s="22" customFormat="1" ht="34.5" customHeight="1">
      <c r="A54" s="25" t="s">
        <v>248</v>
      </c>
      <c r="B54" s="23">
        <f>SUM(B52:B53)</f>
        <v>1287</v>
      </c>
      <c r="C54" s="23">
        <f>SUM(C52:C53)</f>
        <v>337</v>
      </c>
      <c r="D54" s="24">
        <v>0</v>
      </c>
      <c r="E54" s="23">
        <f>SUM(E52:E53)</f>
        <v>252</v>
      </c>
    </row>
    <row r="55" spans="1:5" s="14" customFormat="1">
      <c r="A55" s="18" t="s">
        <v>54</v>
      </c>
      <c r="B55" s="19">
        <v>1240</v>
      </c>
      <c r="C55" s="19">
        <v>282</v>
      </c>
      <c r="D55" s="20">
        <v>0</v>
      </c>
      <c r="E55" s="19">
        <v>198</v>
      </c>
    </row>
    <row r="56" spans="1:5" s="22" customFormat="1" ht="34.5" customHeight="1">
      <c r="A56" s="25" t="s">
        <v>249</v>
      </c>
      <c r="B56" s="23">
        <f>SUM(B55:B55)</f>
        <v>1240</v>
      </c>
      <c r="C56" s="23">
        <f>SUM(C55:C55)</f>
        <v>282</v>
      </c>
      <c r="D56" s="24">
        <v>0</v>
      </c>
      <c r="E56" s="23">
        <f>SUM(E55:E55)</f>
        <v>198</v>
      </c>
    </row>
    <row r="57" spans="1:5" s="14" customFormat="1">
      <c r="A57" s="18" t="s">
        <v>55</v>
      </c>
      <c r="B57" s="19">
        <v>1370</v>
      </c>
      <c r="C57" s="19">
        <v>302</v>
      </c>
      <c r="D57" s="20">
        <v>0</v>
      </c>
      <c r="E57" s="19">
        <v>233</v>
      </c>
    </row>
    <row r="58" spans="1:5" s="14" customFormat="1">
      <c r="A58" s="18" t="s">
        <v>56</v>
      </c>
      <c r="B58" s="19">
        <v>1149</v>
      </c>
      <c r="C58" s="19">
        <v>246</v>
      </c>
      <c r="D58" s="20">
        <v>0</v>
      </c>
      <c r="E58" s="19">
        <v>190</v>
      </c>
    </row>
    <row r="59" spans="1:5" s="14" customFormat="1">
      <c r="A59" s="18" t="s">
        <v>57</v>
      </c>
      <c r="B59" s="19">
        <v>1031</v>
      </c>
      <c r="C59" s="19">
        <v>249</v>
      </c>
      <c r="D59" s="20">
        <v>0</v>
      </c>
      <c r="E59" s="19">
        <v>185</v>
      </c>
    </row>
    <row r="60" spans="1:5" s="14" customFormat="1">
      <c r="A60" s="18" t="s">
        <v>58</v>
      </c>
      <c r="B60" s="19">
        <v>808</v>
      </c>
      <c r="C60" s="19">
        <v>182</v>
      </c>
      <c r="D60" s="20">
        <v>0</v>
      </c>
      <c r="E60" s="19">
        <v>149</v>
      </c>
    </row>
    <row r="61" spans="1:5" s="14" customFormat="1">
      <c r="A61" s="18" t="s">
        <v>59</v>
      </c>
      <c r="B61" s="19">
        <v>1026</v>
      </c>
      <c r="C61" s="19">
        <v>240</v>
      </c>
      <c r="D61" s="20">
        <v>0</v>
      </c>
      <c r="E61" s="19">
        <v>203</v>
      </c>
    </row>
    <row r="62" spans="1:5" s="14" customFormat="1">
      <c r="A62" s="18" t="s">
        <v>60</v>
      </c>
      <c r="B62" s="19">
        <v>853</v>
      </c>
      <c r="C62" s="19">
        <v>198</v>
      </c>
      <c r="D62" s="20">
        <v>0</v>
      </c>
      <c r="E62" s="19">
        <v>158</v>
      </c>
    </row>
    <row r="63" spans="1:5" s="14" customFormat="1">
      <c r="A63" s="18" t="s">
        <v>61</v>
      </c>
      <c r="B63" s="19">
        <v>2109</v>
      </c>
      <c r="C63" s="19">
        <v>461</v>
      </c>
      <c r="D63" s="20">
        <v>0</v>
      </c>
      <c r="E63" s="19">
        <v>362</v>
      </c>
    </row>
    <row r="64" spans="1:5" s="14" customFormat="1">
      <c r="A64" s="18" t="s">
        <v>62</v>
      </c>
      <c r="B64" s="19">
        <v>937</v>
      </c>
      <c r="C64" s="19">
        <v>179</v>
      </c>
      <c r="D64" s="20">
        <v>0</v>
      </c>
      <c r="E64" s="19">
        <v>154</v>
      </c>
    </row>
    <row r="65" spans="1:5" s="14" customFormat="1">
      <c r="A65" s="18" t="s">
        <v>63</v>
      </c>
      <c r="B65" s="19">
        <v>907</v>
      </c>
      <c r="C65" s="19">
        <v>194</v>
      </c>
      <c r="D65" s="20">
        <v>0</v>
      </c>
      <c r="E65" s="19">
        <v>144</v>
      </c>
    </row>
    <row r="66" spans="1:5" s="14" customFormat="1">
      <c r="A66" s="18" t="s">
        <v>64</v>
      </c>
      <c r="B66" s="19">
        <v>1054</v>
      </c>
      <c r="C66" s="19">
        <v>222</v>
      </c>
      <c r="D66" s="20">
        <v>0</v>
      </c>
      <c r="E66" s="19">
        <v>179</v>
      </c>
    </row>
    <row r="67" spans="1:5" s="22" customFormat="1" ht="34.5" customHeight="1">
      <c r="A67" s="25" t="s">
        <v>250</v>
      </c>
      <c r="B67" s="23">
        <f>SUM(B57:B66)</f>
        <v>11244</v>
      </c>
      <c r="C67" s="23">
        <f>SUM(C57:C66)</f>
        <v>2473</v>
      </c>
      <c r="D67" s="24">
        <v>0</v>
      </c>
      <c r="E67" s="23">
        <f>SUM(E57:E66)</f>
        <v>1957</v>
      </c>
    </row>
    <row r="68" spans="1:5" s="14" customFormat="1">
      <c r="A68" s="18" t="s">
        <v>65</v>
      </c>
      <c r="B68" s="19">
        <v>954</v>
      </c>
      <c r="C68" s="19">
        <v>212</v>
      </c>
      <c r="D68" s="20">
        <v>0</v>
      </c>
      <c r="E68" s="19">
        <v>168</v>
      </c>
    </row>
    <row r="69" spans="1:5" s="14" customFormat="1">
      <c r="A69" s="18" t="s">
        <v>66</v>
      </c>
      <c r="B69" s="19">
        <v>615</v>
      </c>
      <c r="C69" s="19">
        <v>108</v>
      </c>
      <c r="D69" s="20">
        <v>0</v>
      </c>
      <c r="E69" s="19">
        <v>75</v>
      </c>
    </row>
    <row r="70" spans="1:5" s="14" customFormat="1">
      <c r="A70" s="18" t="s">
        <v>67</v>
      </c>
      <c r="B70" s="19">
        <v>791</v>
      </c>
      <c r="C70" s="19">
        <v>67</v>
      </c>
      <c r="D70" s="20">
        <v>0</v>
      </c>
      <c r="E70" s="19">
        <v>55</v>
      </c>
    </row>
    <row r="71" spans="1:5" s="14" customFormat="1">
      <c r="A71" s="18" t="s">
        <v>68</v>
      </c>
      <c r="B71" s="19">
        <v>865</v>
      </c>
      <c r="C71" s="19">
        <v>167</v>
      </c>
      <c r="D71" s="20">
        <v>0</v>
      </c>
      <c r="E71" s="19">
        <v>127</v>
      </c>
    </row>
    <row r="72" spans="1:5" s="14" customFormat="1">
      <c r="A72" s="18" t="s">
        <v>69</v>
      </c>
      <c r="B72" s="19">
        <v>335</v>
      </c>
      <c r="C72" s="19">
        <v>18</v>
      </c>
      <c r="D72" s="20">
        <v>0</v>
      </c>
      <c r="E72" s="19">
        <v>13</v>
      </c>
    </row>
    <row r="73" spans="1:5" s="14" customFormat="1">
      <c r="A73" s="18" t="s">
        <v>70</v>
      </c>
      <c r="B73" s="19">
        <v>485</v>
      </c>
      <c r="C73" s="19">
        <v>28</v>
      </c>
      <c r="D73" s="20">
        <v>0</v>
      </c>
      <c r="E73" s="19">
        <v>21</v>
      </c>
    </row>
    <row r="74" spans="1:5" s="14" customFormat="1">
      <c r="A74" s="18" t="s">
        <v>71</v>
      </c>
      <c r="B74" s="19">
        <v>1118</v>
      </c>
      <c r="C74" s="19">
        <v>105</v>
      </c>
      <c r="D74" s="20">
        <v>0</v>
      </c>
      <c r="E74" s="19">
        <v>80</v>
      </c>
    </row>
    <row r="75" spans="1:5" s="14" customFormat="1">
      <c r="A75" s="18" t="s">
        <v>72</v>
      </c>
      <c r="B75" s="19">
        <v>700</v>
      </c>
      <c r="C75" s="19">
        <v>56</v>
      </c>
      <c r="D75" s="20">
        <v>0</v>
      </c>
      <c r="E75" s="19">
        <v>49</v>
      </c>
    </row>
    <row r="76" spans="1:5" s="14" customFormat="1">
      <c r="A76" s="18" t="s">
        <v>73</v>
      </c>
      <c r="B76" s="19">
        <v>685</v>
      </c>
      <c r="C76" s="19">
        <v>40</v>
      </c>
      <c r="D76" s="20">
        <v>0</v>
      </c>
      <c r="E76" s="19">
        <v>31</v>
      </c>
    </row>
    <row r="77" spans="1:5" s="14" customFormat="1">
      <c r="A77" s="18" t="s">
        <v>74</v>
      </c>
      <c r="B77" s="19">
        <v>927</v>
      </c>
      <c r="C77" s="19">
        <v>62</v>
      </c>
      <c r="D77" s="20">
        <v>0</v>
      </c>
      <c r="E77" s="19">
        <v>47</v>
      </c>
    </row>
    <row r="78" spans="1:5" s="14" customFormat="1">
      <c r="A78" s="18" t="s">
        <v>75</v>
      </c>
      <c r="B78" s="19">
        <v>868</v>
      </c>
      <c r="C78" s="19">
        <v>171</v>
      </c>
      <c r="D78" s="20">
        <v>0</v>
      </c>
      <c r="E78" s="19">
        <v>130</v>
      </c>
    </row>
    <row r="79" spans="1:5" s="14" customFormat="1">
      <c r="A79" s="18" t="s">
        <v>76</v>
      </c>
      <c r="B79" s="19">
        <v>401</v>
      </c>
      <c r="C79" s="19">
        <v>13</v>
      </c>
      <c r="D79" s="20">
        <v>0</v>
      </c>
      <c r="E79" s="19">
        <v>8</v>
      </c>
    </row>
    <row r="80" spans="1:5" s="14" customFormat="1">
      <c r="A80" s="18" t="s">
        <v>77</v>
      </c>
      <c r="B80" s="19">
        <v>433</v>
      </c>
      <c r="C80" s="19">
        <v>32</v>
      </c>
      <c r="D80" s="20">
        <v>0</v>
      </c>
      <c r="E80" s="19">
        <v>22</v>
      </c>
    </row>
    <row r="81" spans="1:5" s="14" customFormat="1">
      <c r="A81" s="18" t="s">
        <v>78</v>
      </c>
      <c r="B81" s="19">
        <v>769</v>
      </c>
      <c r="C81" s="19">
        <v>56</v>
      </c>
      <c r="D81" s="20">
        <v>0</v>
      </c>
      <c r="E81" s="19">
        <v>42</v>
      </c>
    </row>
    <row r="82" spans="1:5" s="14" customFormat="1">
      <c r="A82" s="18" t="s">
        <v>79</v>
      </c>
      <c r="B82" s="19">
        <v>759</v>
      </c>
      <c r="C82" s="19">
        <v>133</v>
      </c>
      <c r="D82" s="20">
        <v>0</v>
      </c>
      <c r="E82" s="19">
        <v>97</v>
      </c>
    </row>
    <row r="83" spans="1:5" s="14" customFormat="1">
      <c r="A83" s="18" t="s">
        <v>80</v>
      </c>
      <c r="B83" s="19">
        <v>955</v>
      </c>
      <c r="C83" s="19">
        <v>135</v>
      </c>
      <c r="D83" s="20">
        <v>0</v>
      </c>
      <c r="E83" s="19">
        <v>103</v>
      </c>
    </row>
    <row r="84" spans="1:5" s="14" customFormat="1">
      <c r="A84" s="18" t="s">
        <v>81</v>
      </c>
      <c r="B84" s="19">
        <v>654</v>
      </c>
      <c r="C84" s="19">
        <v>36</v>
      </c>
      <c r="D84" s="20">
        <v>0</v>
      </c>
      <c r="E84" s="19">
        <v>29</v>
      </c>
    </row>
    <row r="85" spans="1:5" s="14" customFormat="1">
      <c r="A85" s="18" t="s">
        <v>82</v>
      </c>
      <c r="B85" s="19">
        <v>1399</v>
      </c>
      <c r="C85" s="19">
        <v>227</v>
      </c>
      <c r="D85" s="20">
        <v>0</v>
      </c>
      <c r="E85" s="19">
        <v>185</v>
      </c>
    </row>
    <row r="86" spans="1:5" s="14" customFormat="1">
      <c r="A86" s="18" t="s">
        <v>83</v>
      </c>
      <c r="B86" s="19">
        <v>411</v>
      </c>
      <c r="C86" s="19">
        <v>12</v>
      </c>
      <c r="D86" s="20">
        <v>0</v>
      </c>
      <c r="E86" s="19">
        <v>7</v>
      </c>
    </row>
    <row r="87" spans="1:5" s="14" customFormat="1">
      <c r="A87" s="18" t="s">
        <v>84</v>
      </c>
      <c r="B87" s="19">
        <v>966</v>
      </c>
      <c r="C87" s="19">
        <v>236</v>
      </c>
      <c r="D87" s="20">
        <v>0</v>
      </c>
      <c r="E87" s="19">
        <v>184</v>
      </c>
    </row>
    <row r="88" spans="1:5" s="14" customFormat="1">
      <c r="A88" s="18" t="s">
        <v>85</v>
      </c>
      <c r="B88" s="19">
        <v>599</v>
      </c>
      <c r="C88" s="19">
        <v>40</v>
      </c>
      <c r="D88" s="20">
        <v>0</v>
      </c>
      <c r="E88" s="19">
        <v>37</v>
      </c>
    </row>
    <row r="89" spans="1:5" s="14" customFormat="1">
      <c r="A89" s="18" t="s">
        <v>86</v>
      </c>
      <c r="B89" s="19">
        <v>691</v>
      </c>
      <c r="C89" s="19">
        <v>180</v>
      </c>
      <c r="D89" s="20">
        <v>0</v>
      </c>
      <c r="E89" s="19">
        <v>139</v>
      </c>
    </row>
    <row r="90" spans="1:5" s="14" customFormat="1">
      <c r="A90" s="18" t="s">
        <v>87</v>
      </c>
      <c r="B90" s="19">
        <v>565</v>
      </c>
      <c r="C90" s="19">
        <v>99</v>
      </c>
      <c r="D90" s="20">
        <v>0</v>
      </c>
      <c r="E90" s="19">
        <v>79</v>
      </c>
    </row>
    <row r="91" spans="1:5" s="14" customFormat="1">
      <c r="A91" s="18" t="s">
        <v>88</v>
      </c>
      <c r="B91" s="19">
        <v>787</v>
      </c>
      <c r="C91" s="19">
        <v>112</v>
      </c>
      <c r="D91" s="20">
        <v>0</v>
      </c>
      <c r="E91" s="19">
        <v>89</v>
      </c>
    </row>
    <row r="92" spans="1:5" s="14" customFormat="1">
      <c r="A92" s="18" t="s">
        <v>89</v>
      </c>
      <c r="B92" s="19">
        <v>682</v>
      </c>
      <c r="C92" s="19">
        <v>145</v>
      </c>
      <c r="D92" s="20">
        <v>0</v>
      </c>
      <c r="E92" s="19">
        <v>110</v>
      </c>
    </row>
    <row r="93" spans="1:5" s="14" customFormat="1">
      <c r="A93" s="18" t="s">
        <v>90</v>
      </c>
      <c r="B93" s="19">
        <v>631</v>
      </c>
      <c r="C93" s="19">
        <v>120</v>
      </c>
      <c r="D93" s="20">
        <v>0</v>
      </c>
      <c r="E93" s="19">
        <v>87</v>
      </c>
    </row>
    <row r="94" spans="1:5" s="14" customFormat="1">
      <c r="A94" s="18" t="s">
        <v>91</v>
      </c>
      <c r="B94" s="19">
        <v>830</v>
      </c>
      <c r="C94" s="19">
        <v>92</v>
      </c>
      <c r="D94" s="20">
        <v>0</v>
      </c>
      <c r="E94" s="19">
        <v>74</v>
      </c>
    </row>
    <row r="95" spans="1:5" s="14" customFormat="1">
      <c r="A95" s="18" t="s">
        <v>92</v>
      </c>
      <c r="B95" s="19">
        <v>1568</v>
      </c>
      <c r="C95" s="19">
        <v>276</v>
      </c>
      <c r="D95" s="20">
        <v>0</v>
      </c>
      <c r="E95" s="19">
        <v>210</v>
      </c>
    </row>
    <row r="96" spans="1:5" s="14" customFormat="1">
      <c r="A96" s="18" t="s">
        <v>93</v>
      </c>
      <c r="B96" s="19">
        <v>703</v>
      </c>
      <c r="C96" s="19">
        <v>136</v>
      </c>
      <c r="D96" s="20">
        <v>0</v>
      </c>
      <c r="E96" s="19">
        <v>101</v>
      </c>
    </row>
    <row r="97" spans="1:5" s="14" customFormat="1">
      <c r="A97" s="18" t="s">
        <v>94</v>
      </c>
      <c r="B97" s="19">
        <v>994</v>
      </c>
      <c r="C97" s="19">
        <v>162</v>
      </c>
      <c r="D97" s="20">
        <v>0</v>
      </c>
      <c r="E97" s="19">
        <v>134</v>
      </c>
    </row>
    <row r="98" spans="1:5" s="14" customFormat="1">
      <c r="A98" s="18" t="s">
        <v>95</v>
      </c>
      <c r="B98" s="19">
        <v>639</v>
      </c>
      <c r="C98" s="19">
        <v>114</v>
      </c>
      <c r="D98" s="20">
        <v>0</v>
      </c>
      <c r="E98" s="19">
        <v>94</v>
      </c>
    </row>
    <row r="99" spans="1:5" s="14" customFormat="1">
      <c r="A99" s="18" t="s">
        <v>96</v>
      </c>
      <c r="B99" s="19">
        <v>1548</v>
      </c>
      <c r="C99" s="19">
        <v>136</v>
      </c>
      <c r="D99" s="20">
        <v>0</v>
      </c>
      <c r="E99" s="19">
        <v>112</v>
      </c>
    </row>
    <row r="100" spans="1:5" s="14" customFormat="1">
      <c r="A100" s="18" t="s">
        <v>97</v>
      </c>
      <c r="B100" s="19">
        <v>1263</v>
      </c>
      <c r="C100" s="19">
        <v>133</v>
      </c>
      <c r="D100" s="20">
        <v>0</v>
      </c>
      <c r="E100" s="19">
        <v>102</v>
      </c>
    </row>
    <row r="101" spans="1:5" s="14" customFormat="1">
      <c r="A101" s="18" t="s">
        <v>98</v>
      </c>
      <c r="B101" s="19">
        <v>986</v>
      </c>
      <c r="C101" s="19">
        <v>98</v>
      </c>
      <c r="D101" s="20">
        <v>0</v>
      </c>
      <c r="E101" s="19">
        <v>70</v>
      </c>
    </row>
    <row r="102" spans="1:5" s="14" customFormat="1">
      <c r="A102" s="18" t="s">
        <v>99</v>
      </c>
      <c r="B102" s="19">
        <v>1453</v>
      </c>
      <c r="C102" s="19">
        <v>118</v>
      </c>
      <c r="D102" s="20">
        <v>0</v>
      </c>
      <c r="E102" s="19">
        <v>94</v>
      </c>
    </row>
    <row r="103" spans="1:5" s="22" customFormat="1" ht="34.5" customHeight="1">
      <c r="A103" s="25" t="s">
        <v>251</v>
      </c>
      <c r="B103" s="23">
        <f>SUM(B68:B102)</f>
        <v>29029</v>
      </c>
      <c r="C103" s="23">
        <f>SUM(C68:C102)</f>
        <v>3875</v>
      </c>
      <c r="D103" s="24">
        <v>0</v>
      </c>
      <c r="E103" s="23">
        <f>SUM(E68:E102)</f>
        <v>3005</v>
      </c>
    </row>
    <row r="104" spans="1:5" s="14" customFormat="1">
      <c r="A104" s="18" t="s">
        <v>100</v>
      </c>
      <c r="B104" s="19">
        <v>466</v>
      </c>
      <c r="C104" s="19">
        <v>94</v>
      </c>
      <c r="D104" s="20">
        <v>0</v>
      </c>
      <c r="E104" s="19">
        <v>67</v>
      </c>
    </row>
    <row r="105" spans="1:5" s="14" customFormat="1">
      <c r="A105" s="18" t="s">
        <v>101</v>
      </c>
      <c r="B105" s="19">
        <v>532</v>
      </c>
      <c r="C105" s="19">
        <v>72</v>
      </c>
      <c r="D105" s="20">
        <v>0</v>
      </c>
      <c r="E105" s="19">
        <v>49</v>
      </c>
    </row>
    <row r="106" spans="1:5" s="14" customFormat="1">
      <c r="A106" s="18" t="s">
        <v>102</v>
      </c>
      <c r="B106" s="19">
        <v>513</v>
      </c>
      <c r="C106" s="19">
        <v>38</v>
      </c>
      <c r="D106" s="20">
        <v>0</v>
      </c>
      <c r="E106" s="19">
        <v>29</v>
      </c>
    </row>
    <row r="107" spans="1:5" s="14" customFormat="1">
      <c r="A107" s="18" t="s">
        <v>103</v>
      </c>
      <c r="B107" s="19">
        <v>692</v>
      </c>
      <c r="C107" s="19">
        <v>61</v>
      </c>
      <c r="D107" s="20">
        <v>0</v>
      </c>
      <c r="E107" s="19">
        <v>43</v>
      </c>
    </row>
    <row r="108" spans="1:5" s="14" customFormat="1">
      <c r="A108" s="18" t="s">
        <v>104</v>
      </c>
      <c r="B108" s="19">
        <v>585</v>
      </c>
      <c r="C108" s="19">
        <v>49</v>
      </c>
      <c r="D108" s="20">
        <v>0</v>
      </c>
      <c r="E108" s="19">
        <v>36</v>
      </c>
    </row>
    <row r="109" spans="1:5" s="14" customFormat="1">
      <c r="A109" s="18" t="s">
        <v>105</v>
      </c>
      <c r="B109" s="19">
        <v>750</v>
      </c>
      <c r="C109" s="19">
        <v>45</v>
      </c>
      <c r="D109" s="20">
        <v>0</v>
      </c>
      <c r="E109" s="19">
        <v>30</v>
      </c>
    </row>
    <row r="110" spans="1:5" s="14" customFormat="1">
      <c r="A110" s="18" t="s">
        <v>106</v>
      </c>
      <c r="B110" s="19">
        <v>747</v>
      </c>
      <c r="C110" s="19">
        <v>207</v>
      </c>
      <c r="D110" s="20">
        <v>0</v>
      </c>
      <c r="E110" s="19">
        <v>149</v>
      </c>
    </row>
    <row r="111" spans="1:5" s="14" customFormat="1">
      <c r="A111" s="18" t="s">
        <v>107</v>
      </c>
      <c r="B111" s="19">
        <v>807</v>
      </c>
      <c r="C111" s="19">
        <v>143</v>
      </c>
      <c r="D111" s="20">
        <v>0</v>
      </c>
      <c r="E111" s="19">
        <v>103</v>
      </c>
    </row>
    <row r="112" spans="1:5" s="14" customFormat="1">
      <c r="A112" s="18" t="s">
        <v>108</v>
      </c>
      <c r="B112" s="19">
        <v>716</v>
      </c>
      <c r="C112" s="19">
        <v>24</v>
      </c>
      <c r="D112" s="20">
        <v>0</v>
      </c>
      <c r="E112" s="19">
        <v>21</v>
      </c>
    </row>
    <row r="113" spans="1:5" s="14" customFormat="1">
      <c r="A113" s="18" t="s">
        <v>109</v>
      </c>
      <c r="B113" s="19">
        <v>932</v>
      </c>
      <c r="C113" s="19">
        <v>146</v>
      </c>
      <c r="D113" s="20">
        <v>0</v>
      </c>
      <c r="E113" s="19">
        <v>112</v>
      </c>
    </row>
    <row r="114" spans="1:5" s="14" customFormat="1">
      <c r="A114" s="18" t="s">
        <v>110</v>
      </c>
      <c r="B114" s="19">
        <v>724</v>
      </c>
      <c r="C114" s="19">
        <v>30</v>
      </c>
      <c r="D114" s="20">
        <v>0</v>
      </c>
      <c r="E114" s="19">
        <v>22</v>
      </c>
    </row>
    <row r="115" spans="1:5" s="14" customFormat="1">
      <c r="A115" s="18" t="s">
        <v>111</v>
      </c>
      <c r="B115" s="19">
        <v>315</v>
      </c>
      <c r="C115" s="19">
        <v>50</v>
      </c>
      <c r="D115" s="20">
        <v>0</v>
      </c>
      <c r="E115" s="19">
        <v>37</v>
      </c>
    </row>
    <row r="116" spans="1:5" s="14" customFormat="1">
      <c r="A116" s="18" t="s">
        <v>112</v>
      </c>
      <c r="B116" s="19">
        <v>827</v>
      </c>
      <c r="C116" s="19">
        <v>54</v>
      </c>
      <c r="D116" s="20">
        <v>0</v>
      </c>
      <c r="E116" s="19">
        <v>38</v>
      </c>
    </row>
    <row r="117" spans="1:5" s="14" customFormat="1">
      <c r="A117" s="18" t="s">
        <v>113</v>
      </c>
      <c r="B117" s="19">
        <v>1202</v>
      </c>
      <c r="C117" s="19">
        <v>109</v>
      </c>
      <c r="D117" s="20">
        <v>0</v>
      </c>
      <c r="E117" s="19">
        <v>76</v>
      </c>
    </row>
    <row r="118" spans="1:5" s="14" customFormat="1">
      <c r="A118" s="18" t="s">
        <v>114</v>
      </c>
      <c r="B118" s="19">
        <v>737</v>
      </c>
      <c r="C118" s="19">
        <v>121</v>
      </c>
      <c r="D118" s="20">
        <v>0</v>
      </c>
      <c r="E118" s="19">
        <v>91</v>
      </c>
    </row>
    <row r="119" spans="1:5" s="14" customFormat="1">
      <c r="A119" s="18" t="s">
        <v>115</v>
      </c>
      <c r="B119" s="19">
        <v>871</v>
      </c>
      <c r="C119" s="19">
        <v>169</v>
      </c>
      <c r="D119" s="20">
        <v>0</v>
      </c>
      <c r="E119" s="19">
        <v>133</v>
      </c>
    </row>
    <row r="120" spans="1:5" s="14" customFormat="1">
      <c r="A120" s="18" t="s">
        <v>116</v>
      </c>
      <c r="B120" s="19">
        <v>838</v>
      </c>
      <c r="C120" s="19">
        <v>47</v>
      </c>
      <c r="D120" s="20">
        <v>0</v>
      </c>
      <c r="E120" s="19">
        <v>33</v>
      </c>
    </row>
    <row r="121" spans="1:5" s="14" customFormat="1">
      <c r="A121" s="18" t="s">
        <v>117</v>
      </c>
      <c r="B121" s="19">
        <v>872</v>
      </c>
      <c r="C121" s="19">
        <v>37</v>
      </c>
      <c r="D121" s="20">
        <v>0</v>
      </c>
      <c r="E121" s="19">
        <v>30</v>
      </c>
    </row>
    <row r="122" spans="1:5" s="14" customFormat="1">
      <c r="A122" s="18" t="s">
        <v>118</v>
      </c>
      <c r="B122" s="19">
        <v>761</v>
      </c>
      <c r="C122" s="19">
        <v>28</v>
      </c>
      <c r="D122" s="20">
        <v>0</v>
      </c>
      <c r="E122" s="19">
        <v>23</v>
      </c>
    </row>
    <row r="123" spans="1:5" s="14" customFormat="1">
      <c r="A123" s="18" t="s">
        <v>119</v>
      </c>
      <c r="B123" s="19">
        <v>549</v>
      </c>
      <c r="C123" s="19">
        <v>49</v>
      </c>
      <c r="D123" s="20">
        <v>0</v>
      </c>
      <c r="E123" s="19">
        <v>37</v>
      </c>
    </row>
    <row r="124" spans="1:5" s="14" customFormat="1">
      <c r="A124" s="18" t="s">
        <v>120</v>
      </c>
      <c r="B124" s="19">
        <v>651</v>
      </c>
      <c r="C124" s="19">
        <v>77</v>
      </c>
      <c r="D124" s="20">
        <v>0</v>
      </c>
      <c r="E124" s="19">
        <v>65</v>
      </c>
    </row>
    <row r="125" spans="1:5" s="14" customFormat="1">
      <c r="A125" s="18" t="s">
        <v>121</v>
      </c>
      <c r="B125" s="19">
        <v>593</v>
      </c>
      <c r="C125" s="19">
        <v>28</v>
      </c>
      <c r="D125" s="20">
        <v>0</v>
      </c>
      <c r="E125" s="19">
        <v>19</v>
      </c>
    </row>
    <row r="126" spans="1:5" s="14" customFormat="1">
      <c r="A126" s="18" t="s">
        <v>122</v>
      </c>
      <c r="B126" s="19">
        <v>622</v>
      </c>
      <c r="C126" s="19">
        <v>45</v>
      </c>
      <c r="D126" s="20">
        <v>0</v>
      </c>
      <c r="E126" s="19">
        <v>38</v>
      </c>
    </row>
    <row r="127" spans="1:5" s="14" customFormat="1">
      <c r="A127" s="18" t="s">
        <v>123</v>
      </c>
      <c r="B127" s="19">
        <v>1674</v>
      </c>
      <c r="C127" s="19">
        <v>285</v>
      </c>
      <c r="D127" s="20">
        <v>0</v>
      </c>
      <c r="E127" s="19">
        <v>217</v>
      </c>
    </row>
    <row r="128" spans="1:5" s="14" customFormat="1">
      <c r="A128" s="18" t="s">
        <v>124</v>
      </c>
      <c r="B128" s="19">
        <v>901</v>
      </c>
      <c r="C128" s="19">
        <v>113</v>
      </c>
      <c r="D128" s="20">
        <v>0</v>
      </c>
      <c r="E128" s="19">
        <v>91</v>
      </c>
    </row>
    <row r="129" spans="1:5" s="14" customFormat="1">
      <c r="A129" s="18" t="s">
        <v>125</v>
      </c>
      <c r="B129" s="19">
        <v>510</v>
      </c>
      <c r="C129" s="19">
        <v>46</v>
      </c>
      <c r="D129" s="20">
        <v>0</v>
      </c>
      <c r="E129" s="19">
        <v>40</v>
      </c>
    </row>
    <row r="130" spans="1:5" s="14" customFormat="1">
      <c r="A130" s="18" t="s">
        <v>126</v>
      </c>
      <c r="B130" s="19">
        <v>590</v>
      </c>
      <c r="C130" s="19">
        <v>65</v>
      </c>
      <c r="D130" s="20">
        <v>0</v>
      </c>
      <c r="E130" s="19">
        <v>48</v>
      </c>
    </row>
    <row r="131" spans="1:5" s="14" customFormat="1">
      <c r="A131" s="18" t="s">
        <v>127</v>
      </c>
      <c r="B131" s="19">
        <v>574</v>
      </c>
      <c r="C131" s="19">
        <v>36</v>
      </c>
      <c r="D131" s="20">
        <v>0</v>
      </c>
      <c r="E131" s="19">
        <v>28</v>
      </c>
    </row>
    <row r="132" spans="1:5" s="14" customFormat="1">
      <c r="A132" s="18" t="s">
        <v>128</v>
      </c>
      <c r="B132" s="19">
        <v>469</v>
      </c>
      <c r="C132" s="19">
        <v>57</v>
      </c>
      <c r="D132" s="20">
        <v>0</v>
      </c>
      <c r="E132" s="19">
        <v>39</v>
      </c>
    </row>
    <row r="133" spans="1:5" s="14" customFormat="1">
      <c r="A133" s="18" t="s">
        <v>129</v>
      </c>
      <c r="B133" s="19">
        <v>422</v>
      </c>
      <c r="C133" s="19">
        <v>69</v>
      </c>
      <c r="D133" s="20">
        <v>0</v>
      </c>
      <c r="E133" s="19">
        <v>58</v>
      </c>
    </row>
    <row r="134" spans="1:5" s="14" customFormat="1">
      <c r="A134" s="18" t="s">
        <v>130</v>
      </c>
      <c r="B134" s="19">
        <v>484</v>
      </c>
      <c r="C134" s="19">
        <v>47</v>
      </c>
      <c r="D134" s="20">
        <v>0</v>
      </c>
      <c r="E134" s="19">
        <v>38</v>
      </c>
    </row>
    <row r="135" spans="1:5" s="14" customFormat="1">
      <c r="A135" s="18" t="s">
        <v>131</v>
      </c>
      <c r="B135" s="19">
        <v>440</v>
      </c>
      <c r="C135" s="19">
        <v>39</v>
      </c>
      <c r="D135" s="20">
        <v>0</v>
      </c>
      <c r="E135" s="19">
        <v>21</v>
      </c>
    </row>
    <row r="136" spans="1:5" s="14" customFormat="1">
      <c r="A136" s="18" t="s">
        <v>132</v>
      </c>
      <c r="B136" s="19">
        <v>387</v>
      </c>
      <c r="C136" s="19">
        <v>16</v>
      </c>
      <c r="D136" s="20">
        <v>0</v>
      </c>
      <c r="E136" s="19">
        <v>11</v>
      </c>
    </row>
    <row r="137" spans="1:5" s="14" customFormat="1">
      <c r="A137" s="18" t="s">
        <v>133</v>
      </c>
      <c r="B137" s="19">
        <v>461</v>
      </c>
      <c r="C137" s="19">
        <v>40</v>
      </c>
      <c r="D137" s="20">
        <v>0</v>
      </c>
      <c r="E137" s="19">
        <v>32</v>
      </c>
    </row>
    <row r="138" spans="1:5" s="14" customFormat="1">
      <c r="A138" s="18" t="s">
        <v>134</v>
      </c>
      <c r="B138" s="19">
        <v>569</v>
      </c>
      <c r="C138" s="19">
        <v>79</v>
      </c>
      <c r="D138" s="20">
        <v>0</v>
      </c>
      <c r="E138" s="19">
        <v>62</v>
      </c>
    </row>
    <row r="139" spans="1:5" s="14" customFormat="1">
      <c r="A139" s="18" t="s">
        <v>135</v>
      </c>
      <c r="B139" s="19">
        <v>1046</v>
      </c>
      <c r="C139" s="19">
        <v>129</v>
      </c>
      <c r="D139" s="20">
        <v>0</v>
      </c>
      <c r="E139" s="19">
        <v>107</v>
      </c>
    </row>
    <row r="140" spans="1:5" s="14" customFormat="1">
      <c r="A140" s="18" t="s">
        <v>136</v>
      </c>
      <c r="B140" s="19">
        <v>737</v>
      </c>
      <c r="C140" s="19">
        <v>73</v>
      </c>
      <c r="D140" s="20">
        <v>0</v>
      </c>
      <c r="E140" s="19">
        <v>43</v>
      </c>
    </row>
    <row r="141" spans="1:5" s="14" customFormat="1">
      <c r="A141" s="18" t="s">
        <v>137</v>
      </c>
      <c r="B141" s="19">
        <v>829</v>
      </c>
      <c r="C141" s="19">
        <v>115</v>
      </c>
      <c r="D141" s="20">
        <v>0</v>
      </c>
      <c r="E141" s="19">
        <v>90</v>
      </c>
    </row>
    <row r="142" spans="1:5" s="14" customFormat="1">
      <c r="A142" s="18" t="s">
        <v>138</v>
      </c>
      <c r="B142" s="19">
        <v>631</v>
      </c>
      <c r="C142" s="19">
        <v>105</v>
      </c>
      <c r="D142" s="20">
        <v>0</v>
      </c>
      <c r="E142" s="19">
        <v>83</v>
      </c>
    </row>
    <row r="143" spans="1:5" s="14" customFormat="1">
      <c r="A143" s="18" t="s">
        <v>139</v>
      </c>
      <c r="B143" s="19">
        <v>480</v>
      </c>
      <c r="C143" s="19">
        <v>51</v>
      </c>
      <c r="D143" s="20">
        <v>0</v>
      </c>
      <c r="E143" s="19">
        <v>39</v>
      </c>
    </row>
    <row r="144" spans="1:5" s="14" customFormat="1">
      <c r="A144" s="18" t="s">
        <v>140</v>
      </c>
      <c r="B144" s="19">
        <v>715</v>
      </c>
      <c r="C144" s="19">
        <v>118</v>
      </c>
      <c r="D144" s="20">
        <v>0</v>
      </c>
      <c r="E144" s="19">
        <v>85</v>
      </c>
    </row>
    <row r="145" spans="1:5" s="14" customFormat="1">
      <c r="A145" s="18" t="s">
        <v>141</v>
      </c>
      <c r="B145" s="19">
        <v>615</v>
      </c>
      <c r="C145" s="19">
        <v>85</v>
      </c>
      <c r="D145" s="20">
        <v>0</v>
      </c>
      <c r="E145" s="19">
        <v>61</v>
      </c>
    </row>
    <row r="146" spans="1:5" s="14" customFormat="1">
      <c r="A146" s="18" t="s">
        <v>142</v>
      </c>
      <c r="B146" s="19">
        <v>803</v>
      </c>
      <c r="C146" s="19">
        <v>63</v>
      </c>
      <c r="D146" s="20">
        <v>0</v>
      </c>
      <c r="E146" s="19">
        <v>46</v>
      </c>
    </row>
    <row r="147" spans="1:5" s="14" customFormat="1">
      <c r="A147" s="18" t="s">
        <v>143</v>
      </c>
      <c r="B147" s="19">
        <v>778</v>
      </c>
      <c r="C147" s="19">
        <v>99</v>
      </c>
      <c r="D147" s="20">
        <v>0</v>
      </c>
      <c r="E147" s="19">
        <v>77</v>
      </c>
    </row>
    <row r="148" spans="1:5" s="14" customFormat="1">
      <c r="A148" s="18" t="s">
        <v>144</v>
      </c>
      <c r="B148" s="19">
        <v>419</v>
      </c>
      <c r="C148" s="19">
        <v>38</v>
      </c>
      <c r="D148" s="20">
        <v>0</v>
      </c>
      <c r="E148" s="19">
        <v>31</v>
      </c>
    </row>
    <row r="149" spans="1:5" s="14" customFormat="1">
      <c r="A149" s="18" t="s">
        <v>145</v>
      </c>
      <c r="B149" s="19">
        <v>463</v>
      </c>
      <c r="C149" s="19">
        <v>85</v>
      </c>
      <c r="D149" s="20">
        <v>0</v>
      </c>
      <c r="E149" s="19">
        <v>59</v>
      </c>
    </row>
    <row r="150" spans="1:5" s="14" customFormat="1">
      <c r="A150" s="18" t="s">
        <v>146</v>
      </c>
      <c r="B150" s="19">
        <v>1656</v>
      </c>
      <c r="C150" s="19">
        <v>233</v>
      </c>
      <c r="D150" s="20">
        <v>0</v>
      </c>
      <c r="E150" s="19">
        <v>179</v>
      </c>
    </row>
    <row r="151" spans="1:5" s="14" customFormat="1">
      <c r="A151" s="18" t="s">
        <v>147</v>
      </c>
      <c r="B151" s="19">
        <v>1038</v>
      </c>
      <c r="C151" s="19">
        <v>182</v>
      </c>
      <c r="D151" s="20">
        <v>0</v>
      </c>
      <c r="E151" s="19">
        <v>125</v>
      </c>
    </row>
    <row r="152" spans="1:5" s="14" customFormat="1">
      <c r="A152" s="18" t="s">
        <v>148</v>
      </c>
      <c r="B152" s="19">
        <v>1112</v>
      </c>
      <c r="C152" s="19">
        <v>117</v>
      </c>
      <c r="D152" s="20">
        <v>0</v>
      </c>
      <c r="E152" s="19">
        <v>88</v>
      </c>
    </row>
    <row r="153" spans="1:5" s="14" customFormat="1">
      <c r="A153" s="18" t="s">
        <v>149</v>
      </c>
      <c r="B153" s="19">
        <v>446</v>
      </c>
      <c r="C153" s="19">
        <v>77</v>
      </c>
      <c r="D153" s="20">
        <v>0</v>
      </c>
      <c r="E153" s="19">
        <v>60</v>
      </c>
    </row>
    <row r="154" spans="1:5" s="14" customFormat="1">
      <c r="A154" s="18" t="s">
        <v>150</v>
      </c>
      <c r="B154" s="19">
        <v>825</v>
      </c>
      <c r="C154" s="19">
        <v>164</v>
      </c>
      <c r="D154" s="20">
        <v>0</v>
      </c>
      <c r="E154" s="19">
        <v>123</v>
      </c>
    </row>
    <row r="155" spans="1:5" s="14" customFormat="1">
      <c r="A155" s="18" t="s">
        <v>151</v>
      </c>
      <c r="B155" s="19">
        <v>1102</v>
      </c>
      <c r="C155" s="19">
        <v>87</v>
      </c>
      <c r="D155" s="20">
        <v>0</v>
      </c>
      <c r="E155" s="19">
        <v>73</v>
      </c>
    </row>
    <row r="156" spans="1:5" s="14" customFormat="1">
      <c r="A156" s="18" t="s">
        <v>152</v>
      </c>
      <c r="B156" s="19">
        <v>1781</v>
      </c>
      <c r="C156" s="19">
        <v>235</v>
      </c>
      <c r="D156" s="20">
        <v>0</v>
      </c>
      <c r="E156" s="19">
        <v>187</v>
      </c>
    </row>
    <row r="157" spans="1:5" s="14" customFormat="1">
      <c r="A157" s="18" t="s">
        <v>153</v>
      </c>
      <c r="B157" s="19">
        <v>912</v>
      </c>
      <c r="C157" s="19">
        <v>141</v>
      </c>
      <c r="D157" s="20">
        <v>0</v>
      </c>
      <c r="E157" s="19">
        <v>124</v>
      </c>
    </row>
    <row r="158" spans="1:5" s="14" customFormat="1">
      <c r="A158" s="18" t="s">
        <v>154</v>
      </c>
      <c r="B158" s="19">
        <v>1241</v>
      </c>
      <c r="C158" s="19">
        <v>154</v>
      </c>
      <c r="D158" s="20">
        <v>0</v>
      </c>
      <c r="E158" s="19">
        <v>121</v>
      </c>
    </row>
    <row r="159" spans="1:5" s="14" customFormat="1">
      <c r="A159" s="18" t="s">
        <v>155</v>
      </c>
      <c r="B159" s="19">
        <v>1040</v>
      </c>
      <c r="C159" s="19">
        <v>101</v>
      </c>
      <c r="D159" s="20">
        <v>0</v>
      </c>
      <c r="E159" s="19">
        <v>68</v>
      </c>
    </row>
    <row r="160" spans="1:5" s="14" customFormat="1">
      <c r="A160" s="18" t="s">
        <v>156</v>
      </c>
      <c r="B160" s="19">
        <v>1053</v>
      </c>
      <c r="C160" s="19">
        <v>104</v>
      </c>
      <c r="D160" s="20">
        <v>0</v>
      </c>
      <c r="E160" s="19">
        <v>83</v>
      </c>
    </row>
    <row r="161" spans="1:5" s="14" customFormat="1">
      <c r="A161" s="18" t="s">
        <v>157</v>
      </c>
      <c r="B161" s="19">
        <v>1746</v>
      </c>
      <c r="C161" s="19">
        <v>182</v>
      </c>
      <c r="D161" s="20">
        <v>0</v>
      </c>
      <c r="E161" s="19">
        <v>149</v>
      </c>
    </row>
    <row r="162" spans="1:5" s="14" customFormat="1">
      <c r="A162" s="18" t="s">
        <v>158</v>
      </c>
      <c r="B162" s="19">
        <v>1938</v>
      </c>
      <c r="C162" s="19">
        <v>428</v>
      </c>
      <c r="D162" s="20">
        <v>0</v>
      </c>
      <c r="E162" s="19">
        <v>349</v>
      </c>
    </row>
    <row r="163" spans="1:5" s="22" customFormat="1" ht="34.5" customHeight="1">
      <c r="A163" s="25" t="s">
        <v>252</v>
      </c>
      <c r="B163" s="23">
        <f>SUM(B104:B162)</f>
        <v>47189</v>
      </c>
      <c r="C163" s="23">
        <f>SUM(C104:C162)</f>
        <v>5781</v>
      </c>
      <c r="D163" s="24">
        <v>0</v>
      </c>
      <c r="E163" s="23">
        <f>SUM(E104:E162)</f>
        <v>4416</v>
      </c>
    </row>
    <row r="164" spans="1:5" s="14" customFormat="1">
      <c r="A164" s="18" t="s">
        <v>159</v>
      </c>
      <c r="B164" s="19">
        <v>762</v>
      </c>
      <c r="C164" s="19">
        <v>221</v>
      </c>
      <c r="D164" s="20">
        <v>0</v>
      </c>
      <c r="E164" s="19">
        <v>167</v>
      </c>
    </row>
    <row r="165" spans="1:5" s="14" customFormat="1">
      <c r="A165" s="18" t="s">
        <v>160</v>
      </c>
      <c r="B165" s="19">
        <v>709</v>
      </c>
      <c r="C165" s="19">
        <v>141</v>
      </c>
      <c r="D165" s="20">
        <v>0</v>
      </c>
      <c r="E165" s="19">
        <v>108</v>
      </c>
    </row>
    <row r="166" spans="1:5" s="14" customFormat="1">
      <c r="A166" s="18" t="s">
        <v>161</v>
      </c>
      <c r="B166" s="19">
        <v>706</v>
      </c>
      <c r="C166" s="19">
        <v>199</v>
      </c>
      <c r="D166" s="20">
        <v>0</v>
      </c>
      <c r="E166" s="19">
        <v>148</v>
      </c>
    </row>
    <row r="167" spans="1:5" s="14" customFormat="1">
      <c r="A167" s="18" t="s">
        <v>162</v>
      </c>
      <c r="B167" s="19">
        <v>766</v>
      </c>
      <c r="C167" s="19">
        <v>248</v>
      </c>
      <c r="D167" s="20">
        <v>0</v>
      </c>
      <c r="E167" s="19">
        <v>183</v>
      </c>
    </row>
    <row r="168" spans="1:5" s="14" customFormat="1">
      <c r="A168" s="18" t="s">
        <v>163</v>
      </c>
      <c r="B168" s="19">
        <v>1240</v>
      </c>
      <c r="C168" s="19">
        <v>301</v>
      </c>
      <c r="D168" s="20">
        <v>0</v>
      </c>
      <c r="E168" s="19">
        <v>223</v>
      </c>
    </row>
    <row r="169" spans="1:5" s="14" customFormat="1">
      <c r="A169" s="18" t="s">
        <v>164</v>
      </c>
      <c r="B169" s="19">
        <v>654</v>
      </c>
      <c r="C169" s="19">
        <v>141</v>
      </c>
      <c r="D169" s="20">
        <v>0</v>
      </c>
      <c r="E169" s="19">
        <v>103</v>
      </c>
    </row>
    <row r="170" spans="1:5" s="14" customFormat="1">
      <c r="A170" s="18" t="s">
        <v>165</v>
      </c>
      <c r="B170" s="19">
        <v>821</v>
      </c>
      <c r="C170" s="19">
        <v>237</v>
      </c>
      <c r="D170" s="20">
        <v>0</v>
      </c>
      <c r="E170" s="19">
        <v>174</v>
      </c>
    </row>
    <row r="171" spans="1:5" s="14" customFormat="1">
      <c r="A171" s="18" t="s">
        <v>166</v>
      </c>
      <c r="B171" s="19">
        <v>454</v>
      </c>
      <c r="C171" s="19">
        <v>153</v>
      </c>
      <c r="D171" s="20">
        <v>0</v>
      </c>
      <c r="E171" s="19">
        <v>109</v>
      </c>
    </row>
    <row r="172" spans="1:5" s="14" customFormat="1">
      <c r="A172" s="18" t="s">
        <v>167</v>
      </c>
      <c r="B172" s="19">
        <v>742</v>
      </c>
      <c r="C172" s="19">
        <v>144</v>
      </c>
      <c r="D172" s="20">
        <v>0</v>
      </c>
      <c r="E172" s="19">
        <v>116</v>
      </c>
    </row>
    <row r="173" spans="1:5" s="14" customFormat="1">
      <c r="A173" s="18" t="s">
        <v>168</v>
      </c>
      <c r="B173" s="19">
        <v>397</v>
      </c>
      <c r="C173" s="19">
        <v>68</v>
      </c>
      <c r="D173" s="20">
        <v>0</v>
      </c>
      <c r="E173" s="19">
        <v>53</v>
      </c>
    </row>
    <row r="174" spans="1:5" s="14" customFormat="1">
      <c r="A174" s="18" t="s">
        <v>169</v>
      </c>
      <c r="B174" s="19">
        <v>859</v>
      </c>
      <c r="C174" s="19">
        <v>177</v>
      </c>
      <c r="D174" s="20">
        <v>0</v>
      </c>
      <c r="E174" s="19">
        <v>140</v>
      </c>
    </row>
    <row r="175" spans="1:5" s="14" customFormat="1">
      <c r="A175" s="18" t="s">
        <v>170</v>
      </c>
      <c r="B175" s="19">
        <v>735</v>
      </c>
      <c r="C175" s="19">
        <v>190</v>
      </c>
      <c r="D175" s="20">
        <v>0</v>
      </c>
      <c r="E175" s="19">
        <v>153</v>
      </c>
    </row>
    <row r="176" spans="1:5" s="14" customFormat="1">
      <c r="A176" s="18" t="s">
        <v>171</v>
      </c>
      <c r="B176" s="19">
        <v>893</v>
      </c>
      <c r="C176" s="19">
        <v>257</v>
      </c>
      <c r="D176" s="20">
        <v>0</v>
      </c>
      <c r="E176" s="19">
        <v>186</v>
      </c>
    </row>
    <row r="177" spans="1:5" s="14" customFormat="1">
      <c r="A177" s="18" t="s">
        <v>172</v>
      </c>
      <c r="B177" s="19">
        <v>749</v>
      </c>
      <c r="C177" s="19">
        <v>196</v>
      </c>
      <c r="D177" s="20">
        <v>0</v>
      </c>
      <c r="E177" s="19">
        <v>150</v>
      </c>
    </row>
    <row r="178" spans="1:5" s="14" customFormat="1">
      <c r="A178" s="18" t="s">
        <v>173</v>
      </c>
      <c r="B178" s="19">
        <v>593</v>
      </c>
      <c r="C178" s="19">
        <v>82</v>
      </c>
      <c r="D178" s="20">
        <v>0</v>
      </c>
      <c r="E178" s="19">
        <v>60</v>
      </c>
    </row>
    <row r="179" spans="1:5" s="14" customFormat="1">
      <c r="A179" s="18" t="s">
        <v>174</v>
      </c>
      <c r="B179" s="19">
        <v>747</v>
      </c>
      <c r="C179" s="19">
        <v>170</v>
      </c>
      <c r="D179" s="20">
        <v>0</v>
      </c>
      <c r="E179" s="19">
        <v>132</v>
      </c>
    </row>
    <row r="180" spans="1:5" s="14" customFormat="1">
      <c r="A180" s="18" t="s">
        <v>175</v>
      </c>
      <c r="B180" s="19">
        <v>1497</v>
      </c>
      <c r="C180" s="19">
        <v>345</v>
      </c>
      <c r="D180" s="20">
        <v>0</v>
      </c>
      <c r="E180" s="19">
        <v>286</v>
      </c>
    </row>
    <row r="181" spans="1:5" s="14" customFormat="1">
      <c r="A181" s="18" t="s">
        <v>176</v>
      </c>
      <c r="B181" s="19">
        <v>905</v>
      </c>
      <c r="C181" s="19">
        <v>173</v>
      </c>
      <c r="D181" s="20">
        <v>0</v>
      </c>
      <c r="E181" s="19">
        <v>137</v>
      </c>
    </row>
    <row r="182" spans="1:5" s="14" customFormat="1">
      <c r="A182" s="18" t="s">
        <v>177</v>
      </c>
      <c r="B182" s="19">
        <v>894</v>
      </c>
      <c r="C182" s="19">
        <v>307</v>
      </c>
      <c r="D182" s="20">
        <v>0</v>
      </c>
      <c r="E182" s="19">
        <v>241</v>
      </c>
    </row>
    <row r="183" spans="1:5" s="14" customFormat="1">
      <c r="A183" s="18" t="s">
        <v>178</v>
      </c>
      <c r="B183" s="19">
        <v>1042</v>
      </c>
      <c r="C183" s="19">
        <v>236</v>
      </c>
      <c r="D183" s="20">
        <v>0</v>
      </c>
      <c r="E183" s="19">
        <v>173</v>
      </c>
    </row>
    <row r="184" spans="1:5" s="14" customFormat="1">
      <c r="A184" s="18" t="s">
        <v>179</v>
      </c>
      <c r="B184" s="19">
        <v>1650</v>
      </c>
      <c r="C184" s="19">
        <v>395</v>
      </c>
      <c r="D184" s="20">
        <v>0</v>
      </c>
      <c r="E184" s="19">
        <v>318</v>
      </c>
    </row>
    <row r="185" spans="1:5" s="22" customFormat="1" ht="34.5" customHeight="1">
      <c r="A185" s="25" t="s">
        <v>253</v>
      </c>
      <c r="B185" s="23">
        <f>SUM(B164:B184)</f>
        <v>17815</v>
      </c>
      <c r="C185" s="23">
        <f>SUM(C164:C184)</f>
        <v>4381</v>
      </c>
      <c r="D185" s="24">
        <v>0</v>
      </c>
      <c r="E185" s="23">
        <f>SUM(E164:E184)</f>
        <v>3360</v>
      </c>
    </row>
    <row r="186" spans="1:5" s="14" customFormat="1">
      <c r="A186" s="18" t="s">
        <v>180</v>
      </c>
      <c r="B186" s="19">
        <v>1571</v>
      </c>
      <c r="C186" s="19">
        <v>203</v>
      </c>
      <c r="D186" s="20">
        <v>0</v>
      </c>
      <c r="E186" s="19">
        <v>158</v>
      </c>
    </row>
    <row r="187" spans="1:5" s="14" customFormat="1">
      <c r="A187" s="18" t="s">
        <v>181</v>
      </c>
      <c r="B187" s="19">
        <v>1788</v>
      </c>
      <c r="C187" s="19">
        <v>248</v>
      </c>
      <c r="D187" s="20">
        <v>0</v>
      </c>
      <c r="E187" s="19">
        <v>179</v>
      </c>
    </row>
    <row r="188" spans="1:5" s="14" customFormat="1">
      <c r="A188" s="18" t="s">
        <v>182</v>
      </c>
      <c r="B188" s="19">
        <v>1574</v>
      </c>
      <c r="C188" s="19">
        <v>161</v>
      </c>
      <c r="D188" s="20">
        <v>0</v>
      </c>
      <c r="E188" s="19">
        <v>119</v>
      </c>
    </row>
    <row r="189" spans="1:5" s="22" customFormat="1" ht="34.5" customHeight="1">
      <c r="A189" s="25" t="s">
        <v>254</v>
      </c>
      <c r="B189" s="23">
        <f>SUM(B186:B188)</f>
        <v>4933</v>
      </c>
      <c r="C189" s="23">
        <f>SUM(C186:C188)</f>
        <v>612</v>
      </c>
      <c r="D189" s="24">
        <v>0</v>
      </c>
      <c r="E189" s="23">
        <f>SUM(E186:E188)</f>
        <v>456</v>
      </c>
    </row>
    <row r="190" spans="1:5" s="14" customFormat="1">
      <c r="A190" s="18" t="s">
        <v>183</v>
      </c>
      <c r="B190" s="19">
        <v>858</v>
      </c>
      <c r="C190" s="19">
        <v>248</v>
      </c>
      <c r="D190" s="20">
        <v>0</v>
      </c>
      <c r="E190" s="19">
        <v>201</v>
      </c>
    </row>
    <row r="191" spans="1:5" s="22" customFormat="1" ht="34.5" customHeight="1">
      <c r="A191" s="25" t="s">
        <v>255</v>
      </c>
      <c r="B191" s="23">
        <f>SUM(B190:B190)</f>
        <v>858</v>
      </c>
      <c r="C191" s="23">
        <f>SUM(C190:C190)</f>
        <v>248</v>
      </c>
      <c r="D191" s="24">
        <v>0</v>
      </c>
      <c r="E191" s="23">
        <f>SUM(E190:E190)</f>
        <v>201</v>
      </c>
    </row>
    <row r="192" spans="1:5" s="14" customFormat="1">
      <c r="A192" s="18" t="s">
        <v>184</v>
      </c>
      <c r="B192" s="19">
        <v>1395</v>
      </c>
      <c r="C192" s="19">
        <v>274</v>
      </c>
      <c r="D192" s="20">
        <v>0</v>
      </c>
      <c r="E192" s="19">
        <v>214</v>
      </c>
    </row>
    <row r="193" spans="1:5" s="14" customFormat="1">
      <c r="A193" s="18" t="s">
        <v>185</v>
      </c>
      <c r="B193" s="19">
        <v>1601</v>
      </c>
      <c r="C193" s="19">
        <v>346</v>
      </c>
      <c r="D193" s="20">
        <v>0</v>
      </c>
      <c r="E193" s="19">
        <v>267</v>
      </c>
    </row>
    <row r="194" spans="1:5" s="14" customFormat="1">
      <c r="A194" s="18" t="s">
        <v>186</v>
      </c>
      <c r="B194" s="19">
        <v>958</v>
      </c>
      <c r="C194" s="19">
        <v>166</v>
      </c>
      <c r="D194" s="20">
        <v>0</v>
      </c>
      <c r="E194" s="19">
        <v>136</v>
      </c>
    </row>
    <row r="195" spans="1:5" s="22" customFormat="1" ht="34.5" customHeight="1">
      <c r="A195" s="25" t="s">
        <v>256</v>
      </c>
      <c r="B195" s="23">
        <f>SUM(B192:B194)</f>
        <v>3954</v>
      </c>
      <c r="C195" s="23">
        <f>SUM(C192:C194)</f>
        <v>786</v>
      </c>
      <c r="D195" s="24">
        <v>0</v>
      </c>
      <c r="E195" s="23">
        <f>SUM(E192:E194)</f>
        <v>617</v>
      </c>
    </row>
    <row r="196" spans="1:5" s="14" customFormat="1">
      <c r="A196" s="18" t="s">
        <v>187</v>
      </c>
      <c r="B196" s="19">
        <v>1391</v>
      </c>
      <c r="C196" s="19">
        <v>265</v>
      </c>
      <c r="D196" s="20">
        <v>0</v>
      </c>
      <c r="E196" s="19">
        <v>210</v>
      </c>
    </row>
    <row r="197" spans="1:5" s="14" customFormat="1">
      <c r="A197" s="18" t="s">
        <v>188</v>
      </c>
      <c r="B197" s="19">
        <v>2841</v>
      </c>
      <c r="C197" s="19">
        <v>312</v>
      </c>
      <c r="D197" s="20">
        <v>0</v>
      </c>
      <c r="E197" s="19">
        <v>222</v>
      </c>
    </row>
    <row r="198" spans="1:5" s="14" customFormat="1">
      <c r="A198" s="18" t="s">
        <v>189</v>
      </c>
      <c r="B198" s="19">
        <v>657</v>
      </c>
      <c r="C198" s="19">
        <v>214</v>
      </c>
      <c r="D198" s="20">
        <v>0</v>
      </c>
      <c r="E198" s="19">
        <v>158</v>
      </c>
    </row>
    <row r="199" spans="1:5" s="14" customFormat="1">
      <c r="A199" s="18" t="s">
        <v>190</v>
      </c>
      <c r="B199" s="19">
        <v>1631</v>
      </c>
      <c r="C199" s="19">
        <v>420</v>
      </c>
      <c r="D199" s="20">
        <v>0</v>
      </c>
      <c r="E199" s="19">
        <v>313</v>
      </c>
    </row>
    <row r="200" spans="1:5" s="14" customFormat="1">
      <c r="A200" s="18" t="s">
        <v>191</v>
      </c>
      <c r="B200" s="19">
        <v>1592</v>
      </c>
      <c r="C200" s="19">
        <v>173</v>
      </c>
      <c r="D200" s="20">
        <v>0</v>
      </c>
      <c r="E200" s="19">
        <v>130</v>
      </c>
    </row>
    <row r="201" spans="1:5" s="14" customFormat="1">
      <c r="A201" s="18" t="s">
        <v>192</v>
      </c>
      <c r="B201" s="19">
        <v>763</v>
      </c>
      <c r="C201" s="19">
        <v>122</v>
      </c>
      <c r="D201" s="20">
        <v>0</v>
      </c>
      <c r="E201" s="19">
        <v>95</v>
      </c>
    </row>
    <row r="202" spans="1:5" s="14" customFormat="1">
      <c r="A202" s="18" t="s">
        <v>193</v>
      </c>
      <c r="B202" s="19">
        <v>1127</v>
      </c>
      <c r="C202" s="19">
        <v>294</v>
      </c>
      <c r="D202" s="20">
        <v>0</v>
      </c>
      <c r="E202" s="19">
        <v>216</v>
      </c>
    </row>
    <row r="203" spans="1:5" s="14" customFormat="1">
      <c r="A203" s="18" t="s">
        <v>194</v>
      </c>
      <c r="B203" s="19">
        <v>345</v>
      </c>
      <c r="C203" s="19">
        <v>66</v>
      </c>
      <c r="D203" s="20">
        <v>0</v>
      </c>
      <c r="E203" s="19">
        <v>43</v>
      </c>
    </row>
    <row r="204" spans="1:5" s="14" customFormat="1">
      <c r="A204" s="18" t="s">
        <v>195</v>
      </c>
      <c r="B204" s="19">
        <v>1027</v>
      </c>
      <c r="C204" s="19">
        <v>300</v>
      </c>
      <c r="D204" s="20">
        <v>0</v>
      </c>
      <c r="E204" s="19">
        <v>224</v>
      </c>
    </row>
    <row r="205" spans="1:5" s="22" customFormat="1" ht="34.5" customHeight="1">
      <c r="A205" s="25" t="s">
        <v>257</v>
      </c>
      <c r="B205" s="23">
        <f>SUM(B196:B204)</f>
        <v>11374</v>
      </c>
      <c r="C205" s="23">
        <f>SUM(C196:C204)</f>
        <v>2166</v>
      </c>
      <c r="D205" s="24">
        <v>0</v>
      </c>
      <c r="E205" s="23">
        <f>SUM(E196:E204)</f>
        <v>1611</v>
      </c>
    </row>
    <row r="206" spans="1:5" s="14" customFormat="1">
      <c r="A206" s="18" t="s">
        <v>196</v>
      </c>
      <c r="B206" s="19">
        <v>727</v>
      </c>
      <c r="C206" s="19">
        <v>164</v>
      </c>
      <c r="D206" s="20">
        <v>0</v>
      </c>
      <c r="E206" s="19">
        <v>134</v>
      </c>
    </row>
    <row r="207" spans="1:5" s="14" customFormat="1">
      <c r="A207" s="18" t="s">
        <v>197</v>
      </c>
      <c r="B207" s="19">
        <v>855</v>
      </c>
      <c r="C207" s="19">
        <v>241</v>
      </c>
      <c r="D207" s="20">
        <v>0</v>
      </c>
      <c r="E207" s="19">
        <v>184</v>
      </c>
    </row>
    <row r="208" spans="1:5" s="14" customFormat="1">
      <c r="A208" s="18" t="s">
        <v>198</v>
      </c>
      <c r="B208" s="19">
        <v>1049</v>
      </c>
      <c r="C208" s="19">
        <v>177</v>
      </c>
      <c r="D208" s="20">
        <v>0</v>
      </c>
      <c r="E208" s="19">
        <v>136</v>
      </c>
    </row>
    <row r="209" spans="1:5" s="14" customFormat="1">
      <c r="A209" s="18" t="s">
        <v>199</v>
      </c>
      <c r="B209" s="19">
        <v>392</v>
      </c>
      <c r="C209" s="19">
        <v>45</v>
      </c>
      <c r="D209" s="20">
        <v>0</v>
      </c>
      <c r="E209" s="19">
        <v>30</v>
      </c>
    </row>
    <row r="210" spans="1:5" s="14" customFormat="1">
      <c r="A210" s="18" t="s">
        <v>200</v>
      </c>
      <c r="B210" s="19">
        <v>906</v>
      </c>
      <c r="C210" s="19">
        <v>146</v>
      </c>
      <c r="D210" s="20">
        <v>0</v>
      </c>
      <c r="E210" s="19">
        <v>112</v>
      </c>
    </row>
    <row r="211" spans="1:5" s="14" customFormat="1">
      <c r="A211" s="18" t="s">
        <v>201</v>
      </c>
      <c r="B211" s="19">
        <v>907</v>
      </c>
      <c r="C211" s="19">
        <v>164</v>
      </c>
      <c r="D211" s="20">
        <v>0</v>
      </c>
      <c r="E211" s="19">
        <v>129</v>
      </c>
    </row>
    <row r="212" spans="1:5" s="14" customFormat="1">
      <c r="A212" s="18" t="s">
        <v>202</v>
      </c>
      <c r="B212" s="19">
        <v>1017</v>
      </c>
      <c r="C212" s="19">
        <v>228</v>
      </c>
      <c r="D212" s="20">
        <v>0</v>
      </c>
      <c r="E212" s="19">
        <v>189</v>
      </c>
    </row>
    <row r="213" spans="1:5" s="14" customFormat="1">
      <c r="A213" s="18" t="s">
        <v>203</v>
      </c>
      <c r="B213" s="19">
        <v>1059</v>
      </c>
      <c r="C213" s="19">
        <v>265</v>
      </c>
      <c r="D213" s="20">
        <v>0</v>
      </c>
      <c r="E213" s="19">
        <v>197</v>
      </c>
    </row>
    <row r="214" spans="1:5" s="14" customFormat="1">
      <c r="A214" s="18" t="s">
        <v>204</v>
      </c>
      <c r="B214" s="19">
        <v>710</v>
      </c>
      <c r="C214" s="19">
        <v>143</v>
      </c>
      <c r="D214" s="20">
        <v>0</v>
      </c>
      <c r="E214" s="19">
        <v>106</v>
      </c>
    </row>
    <row r="215" spans="1:5" s="14" customFormat="1">
      <c r="A215" s="18" t="s">
        <v>205</v>
      </c>
      <c r="B215" s="19">
        <v>757</v>
      </c>
      <c r="C215" s="19">
        <v>148</v>
      </c>
      <c r="D215" s="20">
        <v>0</v>
      </c>
      <c r="E215" s="19">
        <v>111</v>
      </c>
    </row>
    <row r="216" spans="1:5" s="14" customFormat="1">
      <c r="A216" s="18" t="s">
        <v>206</v>
      </c>
      <c r="B216" s="19">
        <v>961</v>
      </c>
      <c r="C216" s="19">
        <v>108</v>
      </c>
      <c r="D216" s="20">
        <v>0</v>
      </c>
      <c r="E216" s="19">
        <v>85</v>
      </c>
    </row>
    <row r="217" spans="1:5" s="14" customFormat="1">
      <c r="A217" s="18" t="s">
        <v>207</v>
      </c>
      <c r="B217" s="19">
        <v>925</v>
      </c>
      <c r="C217" s="19">
        <v>129</v>
      </c>
      <c r="D217" s="20">
        <v>0</v>
      </c>
      <c r="E217" s="19">
        <v>101</v>
      </c>
    </row>
    <row r="218" spans="1:5" s="14" customFormat="1">
      <c r="A218" s="18" t="s">
        <v>208</v>
      </c>
      <c r="B218" s="19">
        <v>378</v>
      </c>
      <c r="C218" s="19">
        <v>57</v>
      </c>
      <c r="D218" s="20">
        <v>0</v>
      </c>
      <c r="E218" s="19">
        <v>45</v>
      </c>
    </row>
    <row r="219" spans="1:5" s="14" customFormat="1">
      <c r="A219" s="18" t="s">
        <v>209</v>
      </c>
      <c r="B219" s="19">
        <v>335</v>
      </c>
      <c r="C219" s="19">
        <v>60</v>
      </c>
      <c r="D219" s="20">
        <v>0</v>
      </c>
      <c r="E219" s="19">
        <v>48</v>
      </c>
    </row>
    <row r="220" spans="1:5" s="14" customFormat="1">
      <c r="A220" s="18" t="s">
        <v>210</v>
      </c>
      <c r="B220" s="19">
        <v>787</v>
      </c>
      <c r="C220" s="19">
        <v>129</v>
      </c>
      <c r="D220" s="20">
        <v>0</v>
      </c>
      <c r="E220" s="19">
        <v>104</v>
      </c>
    </row>
    <row r="221" spans="1:5" s="14" customFormat="1">
      <c r="A221" s="18" t="s">
        <v>211</v>
      </c>
      <c r="B221" s="19">
        <v>1098</v>
      </c>
      <c r="C221" s="19">
        <v>183</v>
      </c>
      <c r="D221" s="20">
        <v>0</v>
      </c>
      <c r="E221" s="19">
        <v>148</v>
      </c>
    </row>
    <row r="222" spans="1:5" s="14" customFormat="1">
      <c r="A222" s="18" t="s">
        <v>212</v>
      </c>
      <c r="B222" s="19">
        <v>700</v>
      </c>
      <c r="C222" s="19">
        <v>95</v>
      </c>
      <c r="D222" s="20">
        <v>0</v>
      </c>
      <c r="E222" s="19">
        <v>79</v>
      </c>
    </row>
    <row r="223" spans="1:5" s="14" customFormat="1">
      <c r="A223" s="18" t="s">
        <v>213</v>
      </c>
      <c r="B223" s="19">
        <v>928</v>
      </c>
      <c r="C223" s="19">
        <v>199</v>
      </c>
      <c r="D223" s="20">
        <v>0</v>
      </c>
      <c r="E223" s="19">
        <v>143</v>
      </c>
    </row>
    <row r="224" spans="1:5" s="14" customFormat="1">
      <c r="A224" s="18" t="s">
        <v>214</v>
      </c>
      <c r="B224" s="19">
        <v>555</v>
      </c>
      <c r="C224" s="19">
        <v>68</v>
      </c>
      <c r="D224" s="20">
        <v>0</v>
      </c>
      <c r="E224" s="19">
        <v>51</v>
      </c>
    </row>
    <row r="225" spans="1:5" s="14" customFormat="1">
      <c r="A225" s="18" t="s">
        <v>215</v>
      </c>
      <c r="B225" s="19">
        <v>714</v>
      </c>
      <c r="C225" s="19">
        <v>91</v>
      </c>
      <c r="D225" s="20">
        <v>0</v>
      </c>
      <c r="E225" s="19">
        <v>75</v>
      </c>
    </row>
    <row r="226" spans="1:5" s="14" customFormat="1">
      <c r="A226" s="18" t="s">
        <v>216</v>
      </c>
      <c r="B226" s="19">
        <v>1468</v>
      </c>
      <c r="C226" s="19">
        <v>257</v>
      </c>
      <c r="D226" s="20">
        <v>0</v>
      </c>
      <c r="E226" s="19">
        <v>206</v>
      </c>
    </row>
    <row r="227" spans="1:5" s="14" customFormat="1">
      <c r="A227" s="18" t="s">
        <v>217</v>
      </c>
      <c r="B227" s="19">
        <v>948</v>
      </c>
      <c r="C227" s="19">
        <v>242</v>
      </c>
      <c r="D227" s="20">
        <v>0</v>
      </c>
      <c r="E227" s="19">
        <v>181</v>
      </c>
    </row>
    <row r="228" spans="1:5" s="14" customFormat="1">
      <c r="A228" s="18" t="s">
        <v>218</v>
      </c>
      <c r="B228" s="19">
        <v>488</v>
      </c>
      <c r="C228" s="19">
        <v>67</v>
      </c>
      <c r="D228" s="20">
        <v>0</v>
      </c>
      <c r="E228" s="19">
        <v>51</v>
      </c>
    </row>
    <row r="229" spans="1:5" s="14" customFormat="1">
      <c r="A229" s="18" t="s">
        <v>219</v>
      </c>
      <c r="B229" s="19">
        <v>1696</v>
      </c>
      <c r="C229" s="19">
        <v>260</v>
      </c>
      <c r="D229" s="20">
        <v>0</v>
      </c>
      <c r="E229" s="19">
        <v>198</v>
      </c>
    </row>
    <row r="230" spans="1:5" s="14" customFormat="1">
      <c r="A230" s="18" t="s">
        <v>220</v>
      </c>
      <c r="B230" s="19">
        <v>0</v>
      </c>
      <c r="C230" s="19">
        <v>137</v>
      </c>
      <c r="D230" s="20">
        <v>0.14050000000000001</v>
      </c>
      <c r="E230" s="19">
        <v>116</v>
      </c>
    </row>
    <row r="231" spans="1:5" s="14" customFormat="1">
      <c r="A231" s="18" t="s">
        <v>221</v>
      </c>
      <c r="B231" s="19">
        <v>1159</v>
      </c>
      <c r="C231" s="19">
        <v>261</v>
      </c>
      <c r="D231" s="20">
        <v>0</v>
      </c>
      <c r="E231" s="19">
        <v>199</v>
      </c>
    </row>
    <row r="232" spans="1:5" s="14" customFormat="1">
      <c r="A232" s="18" t="s">
        <v>222</v>
      </c>
      <c r="B232" s="19">
        <v>1187</v>
      </c>
      <c r="C232" s="19">
        <v>259</v>
      </c>
      <c r="D232" s="20">
        <v>0</v>
      </c>
      <c r="E232" s="19">
        <v>199</v>
      </c>
    </row>
    <row r="233" spans="1:5" s="14" customFormat="1">
      <c r="A233" s="18" t="s">
        <v>223</v>
      </c>
      <c r="B233" s="19">
        <v>943</v>
      </c>
      <c r="C233" s="19">
        <v>205</v>
      </c>
      <c r="D233" s="20">
        <v>0</v>
      </c>
      <c r="E233" s="19">
        <v>165</v>
      </c>
    </row>
    <row r="234" spans="1:5" s="14" customFormat="1">
      <c r="A234" s="18" t="s">
        <v>224</v>
      </c>
      <c r="B234" s="19">
        <v>1198</v>
      </c>
      <c r="C234" s="19">
        <v>162</v>
      </c>
      <c r="D234" s="20">
        <v>0</v>
      </c>
      <c r="E234" s="19">
        <v>139</v>
      </c>
    </row>
    <row r="235" spans="1:5" s="14" customFormat="1">
      <c r="A235" s="18" t="s">
        <v>225</v>
      </c>
      <c r="B235" s="19">
        <v>999</v>
      </c>
      <c r="C235" s="19">
        <v>213</v>
      </c>
      <c r="D235" s="20">
        <v>0</v>
      </c>
      <c r="E235" s="19">
        <v>170</v>
      </c>
    </row>
    <row r="236" spans="1:5" s="14" customFormat="1">
      <c r="A236" s="18" t="s">
        <v>226</v>
      </c>
      <c r="B236" s="19">
        <v>1148</v>
      </c>
      <c r="C236" s="19">
        <v>267</v>
      </c>
      <c r="D236" s="20">
        <v>0</v>
      </c>
      <c r="E236" s="19">
        <v>203</v>
      </c>
    </row>
    <row r="237" spans="1:5" s="14" customFormat="1">
      <c r="A237" s="18" t="s">
        <v>227</v>
      </c>
      <c r="B237" s="19">
        <v>774</v>
      </c>
      <c r="C237" s="19">
        <v>167</v>
      </c>
      <c r="D237" s="20">
        <v>0</v>
      </c>
      <c r="E237" s="19">
        <v>140</v>
      </c>
    </row>
    <row r="238" spans="1:5" s="14" customFormat="1">
      <c r="A238" s="18" t="s">
        <v>228</v>
      </c>
      <c r="B238" s="19">
        <v>823</v>
      </c>
      <c r="C238" s="19">
        <v>151</v>
      </c>
      <c r="D238" s="20">
        <v>0</v>
      </c>
      <c r="E238" s="19">
        <v>114</v>
      </c>
    </row>
    <row r="239" spans="1:5" s="14" customFormat="1">
      <c r="A239" s="18" t="s">
        <v>229</v>
      </c>
      <c r="B239" s="19">
        <v>972</v>
      </c>
      <c r="C239" s="19">
        <v>143</v>
      </c>
      <c r="D239" s="20">
        <v>0</v>
      </c>
      <c r="E239" s="19">
        <v>120</v>
      </c>
    </row>
    <row r="240" spans="1:5" s="22" customFormat="1" ht="34.5" customHeight="1">
      <c r="A240" s="25" t="s">
        <v>258</v>
      </c>
      <c r="B240" s="23">
        <f>SUM(B206:B239)</f>
        <v>29563</v>
      </c>
      <c r="C240" s="23">
        <f>SUM(C206:C239)</f>
        <v>5631</v>
      </c>
      <c r="D240" s="24">
        <f>C240/B240</f>
        <v>0.19047457971112539</v>
      </c>
      <c r="E240" s="23">
        <f>SUM(E206:E239)</f>
        <v>4408</v>
      </c>
    </row>
    <row r="241" spans="1:5" s="14" customFormat="1">
      <c r="A241" s="18" t="s">
        <v>230</v>
      </c>
      <c r="B241" s="19">
        <v>730</v>
      </c>
      <c r="C241" s="19">
        <v>151</v>
      </c>
      <c r="D241" s="20">
        <v>0</v>
      </c>
      <c r="E241" s="19">
        <v>114</v>
      </c>
    </row>
    <row r="242" spans="1:5" s="14" customFormat="1">
      <c r="A242" s="18" t="s">
        <v>231</v>
      </c>
      <c r="B242" s="19">
        <v>2417</v>
      </c>
      <c r="C242" s="19">
        <v>340</v>
      </c>
      <c r="D242" s="20">
        <v>0</v>
      </c>
      <c r="E242" s="19">
        <v>275</v>
      </c>
    </row>
    <row r="243" spans="1:5" s="14" customFormat="1">
      <c r="A243" s="18" t="s">
        <v>232</v>
      </c>
      <c r="B243" s="19">
        <v>925</v>
      </c>
      <c r="C243" s="19">
        <v>283</v>
      </c>
      <c r="D243" s="20">
        <v>0</v>
      </c>
      <c r="E243" s="19">
        <v>238</v>
      </c>
    </row>
    <row r="244" spans="1:5" s="14" customFormat="1">
      <c r="A244" s="18" t="s">
        <v>233</v>
      </c>
      <c r="B244" s="19">
        <v>1182</v>
      </c>
      <c r="C244" s="19">
        <v>387</v>
      </c>
      <c r="D244" s="20">
        <v>0</v>
      </c>
      <c r="E244" s="19">
        <v>325</v>
      </c>
    </row>
    <row r="245" spans="1:5" s="14" customFormat="1">
      <c r="A245" s="18" t="s">
        <v>234</v>
      </c>
      <c r="B245" s="19">
        <v>2065</v>
      </c>
      <c r="C245" s="19">
        <v>350</v>
      </c>
      <c r="D245" s="20">
        <v>0</v>
      </c>
      <c r="E245" s="19">
        <v>280</v>
      </c>
    </row>
    <row r="246" spans="1:5" s="14" customFormat="1">
      <c r="A246" s="18" t="s">
        <v>235</v>
      </c>
      <c r="B246" s="19">
        <v>1966</v>
      </c>
      <c r="C246" s="19">
        <v>434</v>
      </c>
      <c r="D246" s="20">
        <v>0</v>
      </c>
      <c r="E246" s="19">
        <v>352</v>
      </c>
    </row>
    <row r="247" spans="1:5" s="22" customFormat="1" ht="34.5" customHeight="1">
      <c r="A247" s="25" t="s">
        <v>259</v>
      </c>
      <c r="B247" s="23">
        <f>SUM(B241:B246)</f>
        <v>9285</v>
      </c>
      <c r="C247" s="23">
        <f>SUM(C241:C246)</f>
        <v>1945</v>
      </c>
      <c r="D247" s="24">
        <v>0</v>
      </c>
      <c r="E247" s="23">
        <f>SUM(E241:E246)</f>
        <v>1584</v>
      </c>
    </row>
    <row r="248" spans="1:5" s="14" customFormat="1">
      <c r="A248" s="18" t="s">
        <v>236</v>
      </c>
      <c r="B248" s="19">
        <v>475</v>
      </c>
      <c r="C248" s="19">
        <v>86</v>
      </c>
      <c r="D248" s="20">
        <v>0</v>
      </c>
      <c r="E248" s="19">
        <v>71</v>
      </c>
    </row>
    <row r="249" spans="1:5" s="14" customFormat="1">
      <c r="A249" s="18" t="s">
        <v>237</v>
      </c>
      <c r="B249" s="19">
        <v>751</v>
      </c>
      <c r="C249" s="19">
        <v>164</v>
      </c>
      <c r="D249" s="20">
        <v>0</v>
      </c>
      <c r="E249" s="19">
        <v>136</v>
      </c>
    </row>
    <row r="250" spans="1:5" s="22" customFormat="1" ht="34.5" customHeight="1">
      <c r="A250" s="25" t="s">
        <v>260</v>
      </c>
      <c r="B250" s="23">
        <f>SUM(B248:B249)</f>
        <v>1226</v>
      </c>
      <c r="C250" s="23">
        <f>SUM(C248:C249)</f>
        <v>250</v>
      </c>
      <c r="D250" s="24">
        <v>0</v>
      </c>
      <c r="E250" s="23">
        <f>SUM(E248:E249)</f>
        <v>207</v>
      </c>
    </row>
    <row r="251" spans="1:5" s="22" customFormat="1" ht="34.5" customHeight="1">
      <c r="A251" s="25" t="s">
        <v>261</v>
      </c>
      <c r="B251" s="23">
        <f>SUM(, B22, B44, B51, B54, B56, B67, B103, B163, B185, B189, B191, B195, B205, B240, B247, B250)</f>
        <v>209005</v>
      </c>
      <c r="C251" s="23">
        <f>SUM(, C22, C44, C51, C54, C56, C67, C103, C163, C185, C189, C191, C195, C205, C240, C247, C250)</f>
        <v>35988</v>
      </c>
      <c r="D251" s="24">
        <f>C251/B251</f>
        <v>0.17218726824717112</v>
      </c>
      <c r="E251" s="23">
        <f>SUM(, E22, E44, E51, E54, E56, E67, E103, E163, E185, E189, E191, E195, E205, E240, E247, E250)</f>
        <v>28002</v>
      </c>
    </row>
    <row r="252" spans="1:5" s="22" customFormat="1">
      <c r="A252" s="23" t="s">
        <v>262</v>
      </c>
      <c r="B252" s="23">
        <f>SUM(, B251)</f>
        <v>209005</v>
      </c>
      <c r="C252" s="23">
        <f>SUM(, C251)</f>
        <v>35988</v>
      </c>
      <c r="D252" s="24">
        <f>C252/B252</f>
        <v>0.17218726824717112</v>
      </c>
      <c r="E252" s="23">
        <f>SUM(, E251)</f>
        <v>28002</v>
      </c>
    </row>
    <row r="253" spans="1:5" s="22" customFormat="1">
      <c r="A253" s="23" t="s">
        <v>989</v>
      </c>
      <c r="B253" s="23">
        <v>46879</v>
      </c>
      <c r="C253" s="23">
        <v>4877</v>
      </c>
      <c r="D253" s="24">
        <v>0.104</v>
      </c>
      <c r="E253" s="23">
        <v>3984</v>
      </c>
    </row>
    <row r="254" spans="1:5" s="22" customFormat="1">
      <c r="A254" s="34" t="s">
        <v>262</v>
      </c>
      <c r="B254" s="34">
        <f>SUM(B252:B253)</f>
        <v>255884</v>
      </c>
      <c r="C254" s="34">
        <f>SUM(C252:C253)</f>
        <v>40865</v>
      </c>
      <c r="D254" s="35">
        <f>AVERAGE(D252:D253)</f>
        <v>0.13809363412358555</v>
      </c>
      <c r="E254" s="34">
        <f>SUM(E252:E253)</f>
        <v>31986</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1" manualBreakCount="1">
    <brk id="5"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463</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FF0000"/>
  </sheetPr>
  <dimension ref="A1:Q254"/>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4" width="6.71093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463</v>
      </c>
      <c r="F4" s="56"/>
      <c r="G4" s="56"/>
      <c r="H4" s="56"/>
      <c r="I4" s="56"/>
      <c r="J4" s="56"/>
      <c r="K4" s="56"/>
      <c r="L4" s="56"/>
      <c r="M4" s="56"/>
      <c r="N4" s="56"/>
      <c r="O4" s="56"/>
      <c r="P4" s="56"/>
      <c r="Q4" s="56"/>
    </row>
    <row r="5" spans="1:17" ht="25.5" customHeight="1">
      <c r="E5" s="55" t="s">
        <v>463</v>
      </c>
      <c r="F5" s="55"/>
      <c r="G5" s="55"/>
      <c r="H5" s="55"/>
      <c r="I5" s="55"/>
      <c r="J5" s="55"/>
      <c r="K5" s="55"/>
      <c r="L5" s="55"/>
      <c r="M5" s="55"/>
      <c r="N5" s="55"/>
      <c r="O5" s="55"/>
      <c r="P5" s="55"/>
      <c r="Q5" s="55"/>
    </row>
    <row r="6" spans="1:17" s="12" customFormat="1" ht="150" customHeight="1">
      <c r="B6" s="13" t="s">
        <v>7</v>
      </c>
      <c r="C6" s="13" t="s">
        <v>8</v>
      </c>
      <c r="D6" s="13" t="s">
        <v>9</v>
      </c>
      <c r="E6" s="21" t="s">
        <v>465</v>
      </c>
    </row>
    <row r="7" spans="1:17">
      <c r="A7" s="15" t="s">
        <v>10</v>
      </c>
      <c r="B7" s="16">
        <v>800</v>
      </c>
      <c r="C7" s="16">
        <v>48</v>
      </c>
      <c r="D7" s="17">
        <v>0.06</v>
      </c>
      <c r="E7" s="16">
        <v>43</v>
      </c>
    </row>
    <row r="8" spans="1:17" s="14" customFormat="1">
      <c r="A8" s="18" t="s">
        <v>11</v>
      </c>
      <c r="B8" s="19">
        <v>435</v>
      </c>
      <c r="C8" s="19">
        <v>18</v>
      </c>
      <c r="D8" s="20">
        <v>4.1399999999999999E-2</v>
      </c>
      <c r="E8" s="19">
        <v>14</v>
      </c>
    </row>
    <row r="9" spans="1:17" s="14" customFormat="1">
      <c r="A9" s="18" t="s">
        <v>12</v>
      </c>
      <c r="B9" s="19">
        <v>498</v>
      </c>
      <c r="C9" s="19">
        <v>20</v>
      </c>
      <c r="D9" s="20">
        <v>4.02E-2</v>
      </c>
      <c r="E9" s="19">
        <v>15</v>
      </c>
    </row>
    <row r="10" spans="1:17" s="14" customFormat="1">
      <c r="A10" s="18" t="s">
        <v>13</v>
      </c>
      <c r="B10" s="19">
        <v>734</v>
      </c>
      <c r="C10" s="19">
        <v>30</v>
      </c>
      <c r="D10" s="20">
        <v>4.0899999999999999E-2</v>
      </c>
      <c r="E10" s="19">
        <v>24</v>
      </c>
    </row>
    <row r="11" spans="1:17" s="14" customFormat="1">
      <c r="A11" s="18" t="s">
        <v>14</v>
      </c>
      <c r="B11" s="19">
        <v>634</v>
      </c>
      <c r="C11" s="19">
        <v>51</v>
      </c>
      <c r="D11" s="20">
        <v>8.0399999999999999E-2</v>
      </c>
      <c r="E11" s="19">
        <v>41</v>
      </c>
    </row>
    <row r="12" spans="1:17" s="14" customFormat="1">
      <c r="A12" s="18" t="s">
        <v>15</v>
      </c>
      <c r="B12" s="19">
        <v>694</v>
      </c>
      <c r="C12" s="19">
        <v>62</v>
      </c>
      <c r="D12" s="20">
        <v>8.9300000000000004E-2</v>
      </c>
      <c r="E12" s="19">
        <v>43</v>
      </c>
    </row>
    <row r="13" spans="1:17" s="14" customFormat="1">
      <c r="A13" s="18" t="s">
        <v>16</v>
      </c>
      <c r="B13" s="19">
        <v>827</v>
      </c>
      <c r="C13" s="19">
        <v>33</v>
      </c>
      <c r="D13" s="20">
        <v>3.9899999999999998E-2</v>
      </c>
      <c r="E13" s="19">
        <v>27</v>
      </c>
    </row>
    <row r="14" spans="1:17" s="14" customFormat="1">
      <c r="A14" s="18" t="s">
        <v>17</v>
      </c>
      <c r="B14" s="19">
        <v>375</v>
      </c>
      <c r="C14" s="19">
        <v>20</v>
      </c>
      <c r="D14" s="20">
        <v>5.33E-2</v>
      </c>
      <c r="E14" s="19">
        <v>13</v>
      </c>
    </row>
    <row r="15" spans="1:17" s="14" customFormat="1">
      <c r="A15" s="18" t="s">
        <v>18</v>
      </c>
      <c r="B15" s="19">
        <v>686</v>
      </c>
      <c r="C15" s="19">
        <v>26</v>
      </c>
      <c r="D15" s="20">
        <v>3.7900000000000003E-2</v>
      </c>
      <c r="E15" s="19">
        <v>20</v>
      </c>
    </row>
    <row r="16" spans="1:17" s="14" customFormat="1">
      <c r="A16" s="18" t="s">
        <v>19</v>
      </c>
      <c r="B16" s="19">
        <v>471</v>
      </c>
      <c r="C16" s="19">
        <v>27</v>
      </c>
      <c r="D16" s="20">
        <v>5.7299999999999997E-2</v>
      </c>
      <c r="E16" s="19">
        <v>18</v>
      </c>
    </row>
    <row r="17" spans="1:5" s="14" customFormat="1">
      <c r="A17" s="18" t="s">
        <v>20</v>
      </c>
      <c r="B17" s="19">
        <v>978</v>
      </c>
      <c r="C17" s="19">
        <v>60</v>
      </c>
      <c r="D17" s="20">
        <v>6.13E-2</v>
      </c>
      <c r="E17" s="19">
        <v>45</v>
      </c>
    </row>
    <row r="18" spans="1:5" s="14" customFormat="1">
      <c r="A18" s="18" t="s">
        <v>21</v>
      </c>
      <c r="B18" s="19">
        <v>382</v>
      </c>
      <c r="C18" s="19">
        <v>34</v>
      </c>
      <c r="D18" s="20">
        <v>8.8999999999999996E-2</v>
      </c>
      <c r="E18" s="19">
        <v>27</v>
      </c>
    </row>
    <row r="19" spans="1:5" s="14" customFormat="1">
      <c r="A19" s="18" t="s">
        <v>22</v>
      </c>
      <c r="B19" s="19">
        <v>1442</v>
      </c>
      <c r="C19" s="19">
        <v>76</v>
      </c>
      <c r="D19" s="20">
        <v>5.2699999999999997E-2</v>
      </c>
      <c r="E19" s="19">
        <v>62</v>
      </c>
    </row>
    <row r="20" spans="1:5" s="14" customFormat="1">
      <c r="A20" s="18" t="s">
        <v>23</v>
      </c>
      <c r="B20" s="19">
        <v>845</v>
      </c>
      <c r="C20" s="19">
        <v>51</v>
      </c>
      <c r="D20" s="20">
        <v>6.0400000000000002E-2</v>
      </c>
      <c r="E20" s="19">
        <v>41</v>
      </c>
    </row>
    <row r="21" spans="1:5" s="14" customFormat="1">
      <c r="A21" s="18" t="s">
        <v>24</v>
      </c>
      <c r="B21" s="19">
        <v>913</v>
      </c>
      <c r="C21" s="19">
        <v>58</v>
      </c>
      <c r="D21" s="20">
        <v>6.3500000000000001E-2</v>
      </c>
      <c r="E21" s="19">
        <v>51</v>
      </c>
    </row>
    <row r="22" spans="1:5" s="22" customFormat="1" ht="34.5" customHeight="1">
      <c r="A22" s="25" t="s">
        <v>245</v>
      </c>
      <c r="B22" s="23">
        <f>SUM(B7:B21)</f>
        <v>10714</v>
      </c>
      <c r="C22" s="23">
        <f>SUM(C7:C21)</f>
        <v>614</v>
      </c>
      <c r="D22" s="24">
        <f>C22/B22</f>
        <v>5.7308194885196936E-2</v>
      </c>
      <c r="E22" s="23">
        <f>SUM(E7:E21)</f>
        <v>484</v>
      </c>
    </row>
    <row r="23" spans="1:5" s="14" customFormat="1">
      <c r="A23" s="18" t="s">
        <v>25</v>
      </c>
      <c r="B23" s="19">
        <v>736</v>
      </c>
      <c r="C23" s="19">
        <v>26</v>
      </c>
      <c r="D23" s="20">
        <v>3.5299999999999998E-2</v>
      </c>
      <c r="E23" s="19">
        <v>24</v>
      </c>
    </row>
    <row r="24" spans="1:5" s="14" customFormat="1">
      <c r="A24" s="18" t="s">
        <v>26</v>
      </c>
      <c r="B24" s="19">
        <v>713</v>
      </c>
      <c r="C24" s="19">
        <v>42</v>
      </c>
      <c r="D24" s="20">
        <v>5.8900000000000001E-2</v>
      </c>
      <c r="E24" s="19">
        <v>36</v>
      </c>
    </row>
    <row r="25" spans="1:5" s="14" customFormat="1">
      <c r="A25" s="18" t="s">
        <v>27</v>
      </c>
      <c r="B25" s="19">
        <v>930</v>
      </c>
      <c r="C25" s="19">
        <v>20</v>
      </c>
      <c r="D25" s="20">
        <v>2.1499999999999998E-2</v>
      </c>
      <c r="E25" s="19">
        <v>18</v>
      </c>
    </row>
    <row r="26" spans="1:5" s="14" customFormat="1">
      <c r="A26" s="18" t="s">
        <v>28</v>
      </c>
      <c r="B26" s="19">
        <v>724</v>
      </c>
      <c r="C26" s="19">
        <v>32</v>
      </c>
      <c r="D26" s="20">
        <v>4.4200000000000003E-2</v>
      </c>
      <c r="E26" s="19">
        <v>25</v>
      </c>
    </row>
    <row r="27" spans="1:5" s="14" customFormat="1">
      <c r="A27" s="18" t="s">
        <v>29</v>
      </c>
      <c r="B27" s="19">
        <v>881</v>
      </c>
      <c r="C27" s="19">
        <v>23</v>
      </c>
      <c r="D27" s="20">
        <v>2.6100000000000002E-2</v>
      </c>
      <c r="E27" s="19">
        <v>22</v>
      </c>
    </row>
    <row r="28" spans="1:5" s="14" customFormat="1">
      <c r="A28" s="18" t="s">
        <v>30</v>
      </c>
      <c r="B28" s="19">
        <v>1183</v>
      </c>
      <c r="C28" s="19">
        <v>48</v>
      </c>
      <c r="D28" s="20">
        <v>4.0599999999999997E-2</v>
      </c>
      <c r="E28" s="19">
        <v>39</v>
      </c>
    </row>
    <row r="29" spans="1:5" s="14" customFormat="1">
      <c r="A29" s="18" t="s">
        <v>31</v>
      </c>
      <c r="B29" s="19">
        <v>1031</v>
      </c>
      <c r="C29" s="19">
        <v>46</v>
      </c>
      <c r="D29" s="20">
        <v>4.4600000000000001E-2</v>
      </c>
      <c r="E29" s="19">
        <v>39</v>
      </c>
    </row>
    <row r="30" spans="1:5" s="14" customFormat="1">
      <c r="A30" s="18" t="s">
        <v>32</v>
      </c>
      <c r="B30" s="19">
        <v>956</v>
      </c>
      <c r="C30" s="19">
        <v>40</v>
      </c>
      <c r="D30" s="20">
        <v>4.1799999999999997E-2</v>
      </c>
      <c r="E30" s="19">
        <v>32</v>
      </c>
    </row>
    <row r="31" spans="1:5" s="14" customFormat="1">
      <c r="A31" s="18" t="s">
        <v>33</v>
      </c>
      <c r="B31" s="19">
        <v>719</v>
      </c>
      <c r="C31" s="19">
        <v>34</v>
      </c>
      <c r="D31" s="20">
        <v>4.7300000000000002E-2</v>
      </c>
      <c r="E31" s="19">
        <v>28</v>
      </c>
    </row>
    <row r="32" spans="1:5" s="14" customFormat="1">
      <c r="A32" s="18" t="s">
        <v>34</v>
      </c>
      <c r="B32" s="19">
        <v>1124</v>
      </c>
      <c r="C32" s="19">
        <v>24</v>
      </c>
      <c r="D32" s="20">
        <v>2.1399999999999999E-2</v>
      </c>
      <c r="E32" s="19">
        <v>21</v>
      </c>
    </row>
    <row r="33" spans="1:5" s="14" customFormat="1">
      <c r="A33" s="18" t="s">
        <v>35</v>
      </c>
      <c r="B33" s="19">
        <v>983</v>
      </c>
      <c r="C33" s="19">
        <v>29</v>
      </c>
      <c r="D33" s="20">
        <v>2.9499999999999998E-2</v>
      </c>
      <c r="E33" s="19">
        <v>28</v>
      </c>
    </row>
    <row r="34" spans="1:5" s="14" customFormat="1">
      <c r="A34" s="18" t="s">
        <v>36</v>
      </c>
      <c r="B34" s="19">
        <v>989</v>
      </c>
      <c r="C34" s="19">
        <v>55</v>
      </c>
      <c r="D34" s="20">
        <v>5.5599999999999997E-2</v>
      </c>
      <c r="E34" s="19">
        <v>50</v>
      </c>
    </row>
    <row r="35" spans="1:5" s="14" customFormat="1">
      <c r="A35" s="18" t="s">
        <v>37</v>
      </c>
      <c r="B35" s="19">
        <v>718</v>
      </c>
      <c r="C35" s="19">
        <v>34</v>
      </c>
      <c r="D35" s="20">
        <v>4.7399999999999998E-2</v>
      </c>
      <c r="E35" s="19">
        <v>30</v>
      </c>
    </row>
    <row r="36" spans="1:5" s="14" customFormat="1">
      <c r="A36" s="18" t="s">
        <v>38</v>
      </c>
      <c r="B36" s="19">
        <v>1065</v>
      </c>
      <c r="C36" s="19">
        <v>19</v>
      </c>
      <c r="D36" s="20">
        <v>1.78E-2</v>
      </c>
      <c r="E36" s="19">
        <v>16</v>
      </c>
    </row>
    <row r="37" spans="1:5" s="14" customFormat="1">
      <c r="A37" s="18" t="s">
        <v>39</v>
      </c>
      <c r="B37" s="19">
        <v>908</v>
      </c>
      <c r="C37" s="19">
        <v>34</v>
      </c>
      <c r="D37" s="20">
        <v>3.7400000000000003E-2</v>
      </c>
      <c r="E37" s="19">
        <v>31</v>
      </c>
    </row>
    <row r="38" spans="1:5" s="14" customFormat="1">
      <c r="A38" s="18" t="s">
        <v>40</v>
      </c>
      <c r="B38" s="19">
        <v>1160</v>
      </c>
      <c r="C38" s="19">
        <v>30</v>
      </c>
      <c r="D38" s="20">
        <v>2.5899999999999999E-2</v>
      </c>
      <c r="E38" s="19">
        <v>25</v>
      </c>
    </row>
    <row r="39" spans="1:5" s="14" customFormat="1">
      <c r="A39" s="18" t="s">
        <v>41</v>
      </c>
      <c r="B39" s="19">
        <v>920</v>
      </c>
      <c r="C39" s="19">
        <v>32</v>
      </c>
      <c r="D39" s="20">
        <v>3.4799999999999998E-2</v>
      </c>
      <c r="E39" s="19">
        <v>24</v>
      </c>
    </row>
    <row r="40" spans="1:5" s="14" customFormat="1">
      <c r="A40" s="18" t="s">
        <v>42</v>
      </c>
      <c r="B40" s="19">
        <v>767</v>
      </c>
      <c r="C40" s="19">
        <v>23</v>
      </c>
      <c r="D40" s="20">
        <v>0.03</v>
      </c>
      <c r="E40" s="19">
        <v>21</v>
      </c>
    </row>
    <row r="41" spans="1:5" s="14" customFormat="1">
      <c r="A41" s="18" t="s">
        <v>43</v>
      </c>
      <c r="B41" s="19">
        <v>1515</v>
      </c>
      <c r="C41" s="19">
        <v>55</v>
      </c>
      <c r="D41" s="20">
        <v>3.6299999999999999E-2</v>
      </c>
      <c r="E41" s="19">
        <v>48</v>
      </c>
    </row>
    <row r="42" spans="1:5" s="14" customFormat="1">
      <c r="A42" s="18" t="s">
        <v>44</v>
      </c>
      <c r="B42" s="19">
        <v>948</v>
      </c>
      <c r="C42" s="19">
        <v>21</v>
      </c>
      <c r="D42" s="20">
        <v>2.2200000000000001E-2</v>
      </c>
      <c r="E42" s="19">
        <v>18</v>
      </c>
    </row>
    <row r="43" spans="1:5" s="14" customFormat="1">
      <c r="A43" s="18" t="s">
        <v>45</v>
      </c>
      <c r="B43" s="19">
        <v>1636</v>
      </c>
      <c r="C43" s="19">
        <v>47</v>
      </c>
      <c r="D43" s="20">
        <v>2.87E-2</v>
      </c>
      <c r="E43" s="19">
        <v>37</v>
      </c>
    </row>
    <row r="44" spans="1:5" s="22" customFormat="1" ht="34.5" customHeight="1">
      <c r="A44" s="25" t="s">
        <v>246</v>
      </c>
      <c r="B44" s="23">
        <f>SUM(B23:B43)</f>
        <v>20606</v>
      </c>
      <c r="C44" s="23">
        <f>SUM(C23:C43)</f>
        <v>714</v>
      </c>
      <c r="D44" s="24">
        <f>C44/B44</f>
        <v>3.4650101912064447E-2</v>
      </c>
      <c r="E44" s="23">
        <f>SUM(E23:E43)</f>
        <v>612</v>
      </c>
    </row>
    <row r="45" spans="1:5" s="14" customFormat="1">
      <c r="A45" s="18" t="s">
        <v>46</v>
      </c>
      <c r="B45" s="19">
        <v>984</v>
      </c>
      <c r="C45" s="19">
        <v>39</v>
      </c>
      <c r="D45" s="20">
        <v>3.9600000000000003E-2</v>
      </c>
      <c r="E45" s="19">
        <v>35</v>
      </c>
    </row>
    <row r="46" spans="1:5" s="14" customFormat="1">
      <c r="A46" s="18" t="s">
        <v>47</v>
      </c>
      <c r="B46" s="19">
        <v>2008</v>
      </c>
      <c r="C46" s="19">
        <v>37</v>
      </c>
      <c r="D46" s="20">
        <v>1.84E-2</v>
      </c>
      <c r="E46" s="19">
        <v>32</v>
      </c>
    </row>
    <row r="47" spans="1:5" s="14" customFormat="1">
      <c r="A47" s="18" t="s">
        <v>48</v>
      </c>
      <c r="B47" s="19">
        <v>2076</v>
      </c>
      <c r="C47" s="19">
        <v>36</v>
      </c>
      <c r="D47" s="20">
        <v>1.7299999999999999E-2</v>
      </c>
      <c r="E47" s="19">
        <v>27</v>
      </c>
    </row>
    <row r="48" spans="1:5" s="14" customFormat="1">
      <c r="A48" s="18" t="s">
        <v>49</v>
      </c>
      <c r="B48" s="19">
        <v>1443</v>
      </c>
      <c r="C48" s="19">
        <v>54</v>
      </c>
      <c r="D48" s="20">
        <v>3.7400000000000003E-2</v>
      </c>
      <c r="E48" s="19">
        <v>49</v>
      </c>
    </row>
    <row r="49" spans="1:5" s="14" customFormat="1">
      <c r="A49" s="18" t="s">
        <v>50</v>
      </c>
      <c r="B49" s="19">
        <v>1307</v>
      </c>
      <c r="C49" s="19">
        <v>22</v>
      </c>
      <c r="D49" s="20">
        <v>1.6799999999999999E-2</v>
      </c>
      <c r="E49" s="19">
        <v>21</v>
      </c>
    </row>
    <row r="50" spans="1:5" s="14" customFormat="1">
      <c r="A50" s="18" t="s">
        <v>51</v>
      </c>
      <c r="B50" s="19">
        <v>870</v>
      </c>
      <c r="C50" s="19">
        <v>9</v>
      </c>
      <c r="D50" s="20">
        <v>1.03E-2</v>
      </c>
      <c r="E50" s="19">
        <v>8</v>
      </c>
    </row>
    <row r="51" spans="1:5" s="22" customFormat="1" ht="34.5" customHeight="1">
      <c r="A51" s="25" t="s">
        <v>247</v>
      </c>
      <c r="B51" s="23">
        <f>SUM(B45:B50)</f>
        <v>8688</v>
      </c>
      <c r="C51" s="23">
        <f>SUM(C45:C50)</f>
        <v>197</v>
      </c>
      <c r="D51" s="24">
        <f>C51/B51</f>
        <v>2.2674953959484347E-2</v>
      </c>
      <c r="E51" s="23">
        <f>SUM(E45:E50)</f>
        <v>172</v>
      </c>
    </row>
    <row r="52" spans="1:5" s="14" customFormat="1">
      <c r="A52" s="18" t="s">
        <v>52</v>
      </c>
      <c r="B52" s="19">
        <v>613</v>
      </c>
      <c r="C52" s="19">
        <v>11</v>
      </c>
      <c r="D52" s="20">
        <v>1.7899999999999999E-2</v>
      </c>
      <c r="E52" s="19">
        <v>7</v>
      </c>
    </row>
    <row r="53" spans="1:5" s="14" customFormat="1">
      <c r="A53" s="18" t="s">
        <v>53</v>
      </c>
      <c r="B53" s="19">
        <v>674</v>
      </c>
      <c r="C53" s="19">
        <v>16</v>
      </c>
      <c r="D53" s="20">
        <v>2.3699999999999999E-2</v>
      </c>
      <c r="E53" s="19">
        <v>12</v>
      </c>
    </row>
    <row r="54" spans="1:5" s="22" customFormat="1" ht="34.5" customHeight="1">
      <c r="A54" s="25" t="s">
        <v>248</v>
      </c>
      <c r="B54" s="23">
        <f>SUM(B52:B53)</f>
        <v>1287</v>
      </c>
      <c r="C54" s="23">
        <f>SUM(C52:C53)</f>
        <v>27</v>
      </c>
      <c r="D54" s="24">
        <f>C54/B54</f>
        <v>2.097902097902098E-2</v>
      </c>
      <c r="E54" s="23">
        <f>SUM(E52:E53)</f>
        <v>19</v>
      </c>
    </row>
    <row r="55" spans="1:5" s="14" customFormat="1">
      <c r="A55" s="18" t="s">
        <v>54</v>
      </c>
      <c r="B55" s="19">
        <v>1240</v>
      </c>
      <c r="C55" s="19">
        <v>29</v>
      </c>
      <c r="D55" s="20">
        <v>2.3400000000000001E-2</v>
      </c>
      <c r="E55" s="19">
        <v>23</v>
      </c>
    </row>
    <row r="56" spans="1:5" s="22" customFormat="1" ht="34.5" customHeight="1">
      <c r="A56" s="25" t="s">
        <v>249</v>
      </c>
      <c r="B56" s="23">
        <f>SUM(B55:B55)</f>
        <v>1240</v>
      </c>
      <c r="C56" s="23">
        <f>SUM(C55:C55)</f>
        <v>29</v>
      </c>
      <c r="D56" s="24">
        <f>C56/B56</f>
        <v>2.3387096774193549E-2</v>
      </c>
      <c r="E56" s="23">
        <f>SUM(E55:E55)</f>
        <v>23</v>
      </c>
    </row>
    <row r="57" spans="1:5" s="14" customFormat="1">
      <c r="A57" s="18" t="s">
        <v>55</v>
      </c>
      <c r="B57" s="19">
        <v>1370</v>
      </c>
      <c r="C57" s="19">
        <v>52</v>
      </c>
      <c r="D57" s="20">
        <v>3.7999999999999999E-2</v>
      </c>
      <c r="E57" s="19">
        <v>44</v>
      </c>
    </row>
    <row r="58" spans="1:5" s="14" customFormat="1">
      <c r="A58" s="18" t="s">
        <v>56</v>
      </c>
      <c r="B58" s="19">
        <v>1149</v>
      </c>
      <c r="C58" s="19">
        <v>26</v>
      </c>
      <c r="D58" s="20">
        <v>2.2599999999999999E-2</v>
      </c>
      <c r="E58" s="19">
        <v>22</v>
      </c>
    </row>
    <row r="59" spans="1:5" s="14" customFormat="1">
      <c r="A59" s="18" t="s">
        <v>57</v>
      </c>
      <c r="B59" s="19">
        <v>1031</v>
      </c>
      <c r="C59" s="19">
        <v>31</v>
      </c>
      <c r="D59" s="20">
        <v>3.0099999999999998E-2</v>
      </c>
      <c r="E59" s="19">
        <v>27</v>
      </c>
    </row>
    <row r="60" spans="1:5" s="14" customFormat="1">
      <c r="A60" s="18" t="s">
        <v>58</v>
      </c>
      <c r="B60" s="19">
        <v>808</v>
      </c>
      <c r="C60" s="19">
        <v>20</v>
      </c>
      <c r="D60" s="20">
        <v>2.4799999999999999E-2</v>
      </c>
      <c r="E60" s="19">
        <v>18</v>
      </c>
    </row>
    <row r="61" spans="1:5" s="14" customFormat="1">
      <c r="A61" s="18" t="s">
        <v>59</v>
      </c>
      <c r="B61" s="19">
        <v>1026</v>
      </c>
      <c r="C61" s="19">
        <v>21</v>
      </c>
      <c r="D61" s="20">
        <v>2.0500000000000001E-2</v>
      </c>
      <c r="E61" s="19">
        <v>21</v>
      </c>
    </row>
    <row r="62" spans="1:5" s="14" customFormat="1">
      <c r="A62" s="18" t="s">
        <v>60</v>
      </c>
      <c r="B62" s="19">
        <v>853</v>
      </c>
      <c r="C62" s="19">
        <v>24</v>
      </c>
      <c r="D62" s="20">
        <v>2.81E-2</v>
      </c>
      <c r="E62" s="19">
        <v>21</v>
      </c>
    </row>
    <row r="63" spans="1:5" s="14" customFormat="1">
      <c r="A63" s="18" t="s">
        <v>61</v>
      </c>
      <c r="B63" s="19">
        <v>2109</v>
      </c>
      <c r="C63" s="19">
        <v>40</v>
      </c>
      <c r="D63" s="20">
        <v>1.9E-2</v>
      </c>
      <c r="E63" s="19">
        <v>29</v>
      </c>
    </row>
    <row r="64" spans="1:5" s="14" customFormat="1">
      <c r="A64" s="18" t="s">
        <v>62</v>
      </c>
      <c r="B64" s="19">
        <v>937</v>
      </c>
      <c r="C64" s="19">
        <v>22</v>
      </c>
      <c r="D64" s="20">
        <v>2.35E-2</v>
      </c>
      <c r="E64" s="19">
        <v>21</v>
      </c>
    </row>
    <row r="65" spans="1:5" s="14" customFormat="1">
      <c r="A65" s="18" t="s">
        <v>63</v>
      </c>
      <c r="B65" s="19">
        <v>907</v>
      </c>
      <c r="C65" s="19">
        <v>19</v>
      </c>
      <c r="D65" s="20">
        <v>2.0899999999999998E-2</v>
      </c>
      <c r="E65" s="19">
        <v>14</v>
      </c>
    </row>
    <row r="66" spans="1:5" s="14" customFormat="1">
      <c r="A66" s="18" t="s">
        <v>64</v>
      </c>
      <c r="B66" s="19">
        <v>1054</v>
      </c>
      <c r="C66" s="19">
        <v>24</v>
      </c>
      <c r="D66" s="20">
        <v>2.2800000000000001E-2</v>
      </c>
      <c r="E66" s="19">
        <v>21</v>
      </c>
    </row>
    <row r="67" spans="1:5" s="22" customFormat="1" ht="34.5" customHeight="1">
      <c r="A67" s="25" t="s">
        <v>250</v>
      </c>
      <c r="B67" s="23">
        <f>SUM(B57:B66)</f>
        <v>11244</v>
      </c>
      <c r="C67" s="23">
        <f>SUM(C57:C66)</f>
        <v>279</v>
      </c>
      <c r="D67" s="24">
        <f>C67/B67</f>
        <v>2.4813233724653147E-2</v>
      </c>
      <c r="E67" s="23">
        <f>SUM(E57:E66)</f>
        <v>238</v>
      </c>
    </row>
    <row r="68" spans="1:5" s="14" customFormat="1">
      <c r="A68" s="18" t="s">
        <v>65</v>
      </c>
      <c r="B68" s="19">
        <v>954</v>
      </c>
      <c r="C68" s="19">
        <v>38</v>
      </c>
      <c r="D68" s="20">
        <v>3.9800000000000002E-2</v>
      </c>
      <c r="E68" s="19">
        <v>34</v>
      </c>
    </row>
    <row r="69" spans="1:5" s="14" customFormat="1">
      <c r="A69" s="18" t="s">
        <v>66</v>
      </c>
      <c r="B69" s="19">
        <v>615</v>
      </c>
      <c r="C69" s="19">
        <v>23</v>
      </c>
      <c r="D69" s="20">
        <v>3.7400000000000003E-2</v>
      </c>
      <c r="E69" s="19">
        <v>17</v>
      </c>
    </row>
    <row r="70" spans="1:5" s="14" customFormat="1">
      <c r="A70" s="18" t="s">
        <v>67</v>
      </c>
      <c r="B70" s="19">
        <v>791</v>
      </c>
      <c r="C70" s="19">
        <v>41</v>
      </c>
      <c r="D70" s="20">
        <v>5.1799999999999999E-2</v>
      </c>
      <c r="E70" s="19">
        <v>33</v>
      </c>
    </row>
    <row r="71" spans="1:5" s="14" customFormat="1">
      <c r="A71" s="18" t="s">
        <v>68</v>
      </c>
      <c r="B71" s="19">
        <v>865</v>
      </c>
      <c r="C71" s="19">
        <v>29</v>
      </c>
      <c r="D71" s="20">
        <v>3.3500000000000002E-2</v>
      </c>
      <c r="E71" s="19">
        <v>26</v>
      </c>
    </row>
    <row r="72" spans="1:5" s="14" customFormat="1">
      <c r="A72" s="18" t="s">
        <v>69</v>
      </c>
      <c r="B72" s="19">
        <v>335</v>
      </c>
      <c r="C72" s="19">
        <v>10</v>
      </c>
      <c r="D72" s="20">
        <v>2.9899999999999999E-2</v>
      </c>
      <c r="E72" s="19">
        <v>9</v>
      </c>
    </row>
    <row r="73" spans="1:5" s="14" customFormat="1">
      <c r="A73" s="18" t="s">
        <v>70</v>
      </c>
      <c r="B73" s="19">
        <v>485</v>
      </c>
      <c r="C73" s="19">
        <v>23</v>
      </c>
      <c r="D73" s="20">
        <v>4.7399999999999998E-2</v>
      </c>
      <c r="E73" s="19">
        <v>17</v>
      </c>
    </row>
    <row r="74" spans="1:5" s="14" customFormat="1">
      <c r="A74" s="18" t="s">
        <v>71</v>
      </c>
      <c r="B74" s="19">
        <v>1118</v>
      </c>
      <c r="C74" s="19">
        <v>65</v>
      </c>
      <c r="D74" s="20">
        <v>5.8099999999999999E-2</v>
      </c>
      <c r="E74" s="19">
        <v>50</v>
      </c>
    </row>
    <row r="75" spans="1:5" s="14" customFormat="1">
      <c r="A75" s="18" t="s">
        <v>72</v>
      </c>
      <c r="B75" s="19">
        <v>700</v>
      </c>
      <c r="C75" s="19">
        <v>39</v>
      </c>
      <c r="D75" s="20">
        <v>5.57E-2</v>
      </c>
      <c r="E75" s="19">
        <v>37</v>
      </c>
    </row>
    <row r="76" spans="1:5" s="14" customFormat="1">
      <c r="A76" s="18" t="s">
        <v>73</v>
      </c>
      <c r="B76" s="19">
        <v>685</v>
      </c>
      <c r="C76" s="19">
        <v>18</v>
      </c>
      <c r="D76" s="20">
        <v>2.63E-2</v>
      </c>
      <c r="E76" s="19">
        <v>17</v>
      </c>
    </row>
    <row r="77" spans="1:5" s="14" customFormat="1">
      <c r="A77" s="18" t="s">
        <v>74</v>
      </c>
      <c r="B77" s="19">
        <v>927</v>
      </c>
      <c r="C77" s="19">
        <v>34</v>
      </c>
      <c r="D77" s="20">
        <v>3.6700000000000003E-2</v>
      </c>
      <c r="E77" s="19">
        <v>33</v>
      </c>
    </row>
    <row r="78" spans="1:5" s="14" customFormat="1">
      <c r="A78" s="18" t="s">
        <v>75</v>
      </c>
      <c r="B78" s="19">
        <v>868</v>
      </c>
      <c r="C78" s="19">
        <v>51</v>
      </c>
      <c r="D78" s="20">
        <v>5.8799999999999998E-2</v>
      </c>
      <c r="E78" s="19">
        <v>37</v>
      </c>
    </row>
    <row r="79" spans="1:5" s="14" customFormat="1">
      <c r="A79" s="18" t="s">
        <v>76</v>
      </c>
      <c r="B79" s="19">
        <v>401</v>
      </c>
      <c r="C79" s="19">
        <v>20</v>
      </c>
      <c r="D79" s="20">
        <v>4.99E-2</v>
      </c>
      <c r="E79" s="19">
        <v>19</v>
      </c>
    </row>
    <row r="80" spans="1:5" s="14" customFormat="1">
      <c r="A80" s="18" t="s">
        <v>77</v>
      </c>
      <c r="B80" s="19">
        <v>433</v>
      </c>
      <c r="C80" s="19">
        <v>15</v>
      </c>
      <c r="D80" s="20">
        <v>3.4599999999999999E-2</v>
      </c>
      <c r="E80" s="19">
        <v>13</v>
      </c>
    </row>
    <row r="81" spans="1:5" s="14" customFormat="1">
      <c r="A81" s="18" t="s">
        <v>78</v>
      </c>
      <c r="B81" s="19">
        <v>769</v>
      </c>
      <c r="C81" s="19">
        <v>30</v>
      </c>
      <c r="D81" s="20">
        <v>3.9E-2</v>
      </c>
      <c r="E81" s="19">
        <v>28</v>
      </c>
    </row>
    <row r="82" spans="1:5" s="14" customFormat="1">
      <c r="A82" s="18" t="s">
        <v>79</v>
      </c>
      <c r="B82" s="19">
        <v>759</v>
      </c>
      <c r="C82" s="19">
        <v>31</v>
      </c>
      <c r="D82" s="20">
        <v>4.0800000000000003E-2</v>
      </c>
      <c r="E82" s="19">
        <v>25</v>
      </c>
    </row>
    <row r="83" spans="1:5" s="14" customFormat="1">
      <c r="A83" s="18" t="s">
        <v>80</v>
      </c>
      <c r="B83" s="19">
        <v>955</v>
      </c>
      <c r="C83" s="19">
        <v>24</v>
      </c>
      <c r="D83" s="20">
        <v>2.5100000000000001E-2</v>
      </c>
      <c r="E83" s="19">
        <v>20</v>
      </c>
    </row>
    <row r="84" spans="1:5" s="14" customFormat="1">
      <c r="A84" s="18" t="s">
        <v>81</v>
      </c>
      <c r="B84" s="19">
        <v>654</v>
      </c>
      <c r="C84" s="19">
        <v>25</v>
      </c>
      <c r="D84" s="20">
        <v>3.8199999999999998E-2</v>
      </c>
      <c r="E84" s="19">
        <v>21</v>
      </c>
    </row>
    <row r="85" spans="1:5" s="14" customFormat="1">
      <c r="A85" s="18" t="s">
        <v>82</v>
      </c>
      <c r="B85" s="19">
        <v>1399</v>
      </c>
      <c r="C85" s="19">
        <v>51</v>
      </c>
      <c r="D85" s="20">
        <v>3.6499999999999998E-2</v>
      </c>
      <c r="E85" s="19">
        <v>44</v>
      </c>
    </row>
    <row r="86" spans="1:5" s="14" customFormat="1">
      <c r="A86" s="18" t="s">
        <v>83</v>
      </c>
      <c r="B86" s="19">
        <v>411</v>
      </c>
      <c r="C86" s="19">
        <v>16</v>
      </c>
      <c r="D86" s="20">
        <v>3.8899999999999997E-2</v>
      </c>
      <c r="E86" s="19">
        <v>11</v>
      </c>
    </row>
    <row r="87" spans="1:5" s="14" customFormat="1">
      <c r="A87" s="18" t="s">
        <v>84</v>
      </c>
      <c r="B87" s="19">
        <v>966</v>
      </c>
      <c r="C87" s="19">
        <v>35</v>
      </c>
      <c r="D87" s="20">
        <v>3.6200000000000003E-2</v>
      </c>
      <c r="E87" s="19">
        <v>33</v>
      </c>
    </row>
    <row r="88" spans="1:5" s="14" customFormat="1">
      <c r="A88" s="18" t="s">
        <v>85</v>
      </c>
      <c r="B88" s="19">
        <v>599</v>
      </c>
      <c r="C88" s="19">
        <v>20</v>
      </c>
      <c r="D88" s="20">
        <v>3.3399999999999999E-2</v>
      </c>
      <c r="E88" s="19">
        <v>20</v>
      </c>
    </row>
    <row r="89" spans="1:5" s="14" customFormat="1">
      <c r="A89" s="18" t="s">
        <v>86</v>
      </c>
      <c r="B89" s="19">
        <v>691</v>
      </c>
      <c r="C89" s="19">
        <v>24</v>
      </c>
      <c r="D89" s="20">
        <v>3.4700000000000002E-2</v>
      </c>
      <c r="E89" s="19">
        <v>20</v>
      </c>
    </row>
    <row r="90" spans="1:5" s="14" customFormat="1">
      <c r="A90" s="18" t="s">
        <v>87</v>
      </c>
      <c r="B90" s="19">
        <v>565</v>
      </c>
      <c r="C90" s="19">
        <v>27</v>
      </c>
      <c r="D90" s="20">
        <v>4.7800000000000002E-2</v>
      </c>
      <c r="E90" s="19">
        <v>20</v>
      </c>
    </row>
    <row r="91" spans="1:5" s="14" customFormat="1">
      <c r="A91" s="18" t="s">
        <v>88</v>
      </c>
      <c r="B91" s="19">
        <v>787</v>
      </c>
      <c r="C91" s="19">
        <v>29</v>
      </c>
      <c r="D91" s="20">
        <v>3.6799999999999999E-2</v>
      </c>
      <c r="E91" s="19">
        <v>24</v>
      </c>
    </row>
    <row r="92" spans="1:5" s="14" customFormat="1">
      <c r="A92" s="18" t="s">
        <v>89</v>
      </c>
      <c r="B92" s="19">
        <v>682</v>
      </c>
      <c r="C92" s="19">
        <v>13</v>
      </c>
      <c r="D92" s="20">
        <v>1.9099999999999999E-2</v>
      </c>
      <c r="E92" s="19">
        <v>12</v>
      </c>
    </row>
    <row r="93" spans="1:5" s="14" customFormat="1">
      <c r="A93" s="18" t="s">
        <v>90</v>
      </c>
      <c r="B93" s="19">
        <v>631</v>
      </c>
      <c r="C93" s="19">
        <v>33</v>
      </c>
      <c r="D93" s="20">
        <v>5.2299999999999999E-2</v>
      </c>
      <c r="E93" s="19">
        <v>25</v>
      </c>
    </row>
    <row r="94" spans="1:5" s="14" customFormat="1">
      <c r="A94" s="18" t="s">
        <v>91</v>
      </c>
      <c r="B94" s="19">
        <v>830</v>
      </c>
      <c r="C94" s="19">
        <v>14</v>
      </c>
      <c r="D94" s="20">
        <v>1.6899999999999998E-2</v>
      </c>
      <c r="E94" s="19">
        <v>13</v>
      </c>
    </row>
    <row r="95" spans="1:5" s="14" customFormat="1">
      <c r="A95" s="18" t="s">
        <v>92</v>
      </c>
      <c r="B95" s="19">
        <v>1568</v>
      </c>
      <c r="C95" s="19">
        <v>50</v>
      </c>
      <c r="D95" s="20">
        <v>3.1899999999999998E-2</v>
      </c>
      <c r="E95" s="19">
        <v>39</v>
      </c>
    </row>
    <row r="96" spans="1:5" s="14" customFormat="1">
      <c r="A96" s="18" t="s">
        <v>93</v>
      </c>
      <c r="B96" s="19">
        <v>703</v>
      </c>
      <c r="C96" s="19">
        <v>17</v>
      </c>
      <c r="D96" s="20">
        <v>2.4199999999999999E-2</v>
      </c>
      <c r="E96" s="19">
        <v>13</v>
      </c>
    </row>
    <row r="97" spans="1:5" s="14" customFormat="1">
      <c r="A97" s="18" t="s">
        <v>94</v>
      </c>
      <c r="B97" s="19">
        <v>994</v>
      </c>
      <c r="C97" s="19">
        <v>15</v>
      </c>
      <c r="D97" s="20">
        <v>1.5100000000000001E-2</v>
      </c>
      <c r="E97" s="19">
        <v>13</v>
      </c>
    </row>
    <row r="98" spans="1:5" s="14" customFormat="1">
      <c r="A98" s="18" t="s">
        <v>95</v>
      </c>
      <c r="B98" s="19">
        <v>639</v>
      </c>
      <c r="C98" s="19">
        <v>25</v>
      </c>
      <c r="D98" s="20">
        <v>3.9100000000000003E-2</v>
      </c>
      <c r="E98" s="19">
        <v>23</v>
      </c>
    </row>
    <row r="99" spans="1:5" s="14" customFormat="1">
      <c r="A99" s="18" t="s">
        <v>96</v>
      </c>
      <c r="B99" s="19">
        <v>1548</v>
      </c>
      <c r="C99" s="19">
        <v>30</v>
      </c>
      <c r="D99" s="20">
        <v>1.9400000000000001E-2</v>
      </c>
      <c r="E99" s="19">
        <v>21</v>
      </c>
    </row>
    <row r="100" spans="1:5" s="14" customFormat="1">
      <c r="A100" s="18" t="s">
        <v>97</v>
      </c>
      <c r="B100" s="19">
        <v>1263</v>
      </c>
      <c r="C100" s="19">
        <v>29</v>
      </c>
      <c r="D100" s="20">
        <v>2.3E-2</v>
      </c>
      <c r="E100" s="19">
        <v>26</v>
      </c>
    </row>
    <row r="101" spans="1:5" s="14" customFormat="1">
      <c r="A101" s="18" t="s">
        <v>98</v>
      </c>
      <c r="B101" s="19">
        <v>986</v>
      </c>
      <c r="C101" s="19">
        <v>44</v>
      </c>
      <c r="D101" s="20">
        <v>4.4600000000000001E-2</v>
      </c>
      <c r="E101" s="19">
        <v>38</v>
      </c>
    </row>
    <row r="102" spans="1:5" s="14" customFormat="1">
      <c r="A102" s="18" t="s">
        <v>99</v>
      </c>
      <c r="B102" s="19">
        <v>1453</v>
      </c>
      <c r="C102" s="19">
        <v>25</v>
      </c>
      <c r="D102" s="20">
        <v>1.72E-2</v>
      </c>
      <c r="E102" s="19">
        <v>22</v>
      </c>
    </row>
    <row r="103" spans="1:5" s="22" customFormat="1" ht="34.5" customHeight="1">
      <c r="A103" s="25" t="s">
        <v>251</v>
      </c>
      <c r="B103" s="23">
        <f>SUM(B68:B102)</f>
        <v>29029</v>
      </c>
      <c r="C103" s="23">
        <f>SUM(C68:C102)</f>
        <v>1013</v>
      </c>
      <c r="D103" s="24">
        <f>C103/B103</f>
        <v>3.4896138344414206E-2</v>
      </c>
      <c r="E103" s="23">
        <f>SUM(E68:E102)</f>
        <v>853</v>
      </c>
    </row>
    <row r="104" spans="1:5" s="14" customFormat="1">
      <c r="A104" s="18" t="s">
        <v>100</v>
      </c>
      <c r="B104" s="19">
        <v>466</v>
      </c>
      <c r="C104" s="19">
        <v>67</v>
      </c>
      <c r="D104" s="20">
        <v>0.14380000000000001</v>
      </c>
      <c r="E104" s="19">
        <v>52</v>
      </c>
    </row>
    <row r="105" spans="1:5" s="14" customFormat="1">
      <c r="A105" s="18" t="s">
        <v>101</v>
      </c>
      <c r="B105" s="19">
        <v>532</v>
      </c>
      <c r="C105" s="19">
        <v>52</v>
      </c>
      <c r="D105" s="20">
        <v>9.7699999999999995E-2</v>
      </c>
      <c r="E105" s="19">
        <v>41</v>
      </c>
    </row>
    <row r="106" spans="1:5" s="14" customFormat="1">
      <c r="A106" s="18" t="s">
        <v>102</v>
      </c>
      <c r="B106" s="19">
        <v>513</v>
      </c>
      <c r="C106" s="19">
        <v>44</v>
      </c>
      <c r="D106" s="20">
        <v>8.5800000000000001E-2</v>
      </c>
      <c r="E106" s="19">
        <v>36</v>
      </c>
    </row>
    <row r="107" spans="1:5" s="14" customFormat="1">
      <c r="A107" s="18" t="s">
        <v>103</v>
      </c>
      <c r="B107" s="19">
        <v>692</v>
      </c>
      <c r="C107" s="19">
        <v>77</v>
      </c>
      <c r="D107" s="20">
        <v>0.1113</v>
      </c>
      <c r="E107" s="19">
        <v>64</v>
      </c>
    </row>
    <row r="108" spans="1:5" s="14" customFormat="1">
      <c r="A108" s="18" t="s">
        <v>104</v>
      </c>
      <c r="B108" s="19">
        <v>585</v>
      </c>
      <c r="C108" s="19">
        <v>62</v>
      </c>
      <c r="D108" s="20">
        <v>0.106</v>
      </c>
      <c r="E108" s="19">
        <v>55</v>
      </c>
    </row>
    <row r="109" spans="1:5" s="14" customFormat="1">
      <c r="A109" s="18" t="s">
        <v>105</v>
      </c>
      <c r="B109" s="19">
        <v>750</v>
      </c>
      <c r="C109" s="19">
        <v>34</v>
      </c>
      <c r="D109" s="20">
        <v>4.53E-2</v>
      </c>
      <c r="E109" s="19">
        <v>29</v>
      </c>
    </row>
    <row r="110" spans="1:5" s="14" customFormat="1">
      <c r="A110" s="18" t="s">
        <v>106</v>
      </c>
      <c r="B110" s="19">
        <v>747</v>
      </c>
      <c r="C110" s="19">
        <v>21</v>
      </c>
      <c r="D110" s="20">
        <v>2.81E-2</v>
      </c>
      <c r="E110" s="19">
        <v>17</v>
      </c>
    </row>
    <row r="111" spans="1:5" s="14" customFormat="1">
      <c r="A111" s="18" t="s">
        <v>107</v>
      </c>
      <c r="B111" s="19">
        <v>807</v>
      </c>
      <c r="C111" s="19">
        <v>39</v>
      </c>
      <c r="D111" s="20">
        <v>4.8300000000000003E-2</v>
      </c>
      <c r="E111" s="19">
        <v>34</v>
      </c>
    </row>
    <row r="112" spans="1:5" s="14" customFormat="1">
      <c r="A112" s="18" t="s">
        <v>108</v>
      </c>
      <c r="B112" s="19">
        <v>716</v>
      </c>
      <c r="C112" s="19">
        <v>47</v>
      </c>
      <c r="D112" s="20">
        <v>6.5600000000000006E-2</v>
      </c>
      <c r="E112" s="19">
        <v>41</v>
      </c>
    </row>
    <row r="113" spans="1:5" s="14" customFormat="1">
      <c r="A113" s="18" t="s">
        <v>109</v>
      </c>
      <c r="B113" s="19">
        <v>932</v>
      </c>
      <c r="C113" s="19">
        <v>49</v>
      </c>
      <c r="D113" s="20">
        <v>5.2600000000000001E-2</v>
      </c>
      <c r="E113" s="19">
        <v>42</v>
      </c>
    </row>
    <row r="114" spans="1:5" s="14" customFormat="1">
      <c r="A114" s="18" t="s">
        <v>110</v>
      </c>
      <c r="B114" s="19">
        <v>724</v>
      </c>
      <c r="C114" s="19">
        <v>54</v>
      </c>
      <c r="D114" s="20">
        <v>7.46E-2</v>
      </c>
      <c r="E114" s="19">
        <v>46</v>
      </c>
    </row>
    <row r="115" spans="1:5" s="14" customFormat="1">
      <c r="A115" s="18" t="s">
        <v>111</v>
      </c>
      <c r="B115" s="19">
        <v>315</v>
      </c>
      <c r="C115" s="19">
        <v>38</v>
      </c>
      <c r="D115" s="20">
        <v>0.1206</v>
      </c>
      <c r="E115" s="19">
        <v>30</v>
      </c>
    </row>
    <row r="116" spans="1:5" s="14" customFormat="1">
      <c r="A116" s="18" t="s">
        <v>112</v>
      </c>
      <c r="B116" s="19">
        <v>827</v>
      </c>
      <c r="C116" s="19">
        <v>88</v>
      </c>
      <c r="D116" s="20">
        <v>0.10639999999999999</v>
      </c>
      <c r="E116" s="19">
        <v>74</v>
      </c>
    </row>
    <row r="117" spans="1:5" s="14" customFormat="1">
      <c r="A117" s="18" t="s">
        <v>113</v>
      </c>
      <c r="B117" s="19">
        <v>1202</v>
      </c>
      <c r="C117" s="19">
        <v>64</v>
      </c>
      <c r="D117" s="20">
        <v>5.3199999999999997E-2</v>
      </c>
      <c r="E117" s="19">
        <v>56</v>
      </c>
    </row>
    <row r="118" spans="1:5" s="14" customFormat="1">
      <c r="A118" s="18" t="s">
        <v>114</v>
      </c>
      <c r="B118" s="19">
        <v>737</v>
      </c>
      <c r="C118" s="19">
        <v>38</v>
      </c>
      <c r="D118" s="20">
        <v>5.16E-2</v>
      </c>
      <c r="E118" s="19">
        <v>30</v>
      </c>
    </row>
    <row r="119" spans="1:5" s="14" customFormat="1">
      <c r="A119" s="18" t="s">
        <v>115</v>
      </c>
      <c r="B119" s="19">
        <v>871</v>
      </c>
      <c r="C119" s="19">
        <v>36</v>
      </c>
      <c r="D119" s="20">
        <v>4.1300000000000003E-2</v>
      </c>
      <c r="E119" s="19">
        <v>33</v>
      </c>
    </row>
    <row r="120" spans="1:5" s="14" customFormat="1">
      <c r="A120" s="18" t="s">
        <v>116</v>
      </c>
      <c r="B120" s="19">
        <v>838</v>
      </c>
      <c r="C120" s="19">
        <v>47</v>
      </c>
      <c r="D120" s="20">
        <v>5.6099999999999997E-2</v>
      </c>
      <c r="E120" s="19">
        <v>41</v>
      </c>
    </row>
    <row r="121" spans="1:5" s="14" customFormat="1">
      <c r="A121" s="18" t="s">
        <v>117</v>
      </c>
      <c r="B121" s="19">
        <v>872</v>
      </c>
      <c r="C121" s="19">
        <v>33</v>
      </c>
      <c r="D121" s="20">
        <v>3.78E-2</v>
      </c>
      <c r="E121" s="19">
        <v>28</v>
      </c>
    </row>
    <row r="122" spans="1:5" s="14" customFormat="1">
      <c r="A122" s="18" t="s">
        <v>118</v>
      </c>
      <c r="B122" s="19">
        <v>761</v>
      </c>
      <c r="C122" s="19">
        <v>34</v>
      </c>
      <c r="D122" s="20">
        <v>4.4699999999999997E-2</v>
      </c>
      <c r="E122" s="19">
        <v>28</v>
      </c>
    </row>
    <row r="123" spans="1:5" s="14" customFormat="1">
      <c r="A123" s="18" t="s">
        <v>119</v>
      </c>
      <c r="B123" s="19">
        <v>549</v>
      </c>
      <c r="C123" s="19">
        <v>31</v>
      </c>
      <c r="D123" s="20">
        <v>5.6500000000000002E-2</v>
      </c>
      <c r="E123" s="19">
        <v>21</v>
      </c>
    </row>
    <row r="124" spans="1:5" s="14" customFormat="1">
      <c r="A124" s="18" t="s">
        <v>120</v>
      </c>
      <c r="B124" s="19">
        <v>651</v>
      </c>
      <c r="C124" s="19">
        <v>29</v>
      </c>
      <c r="D124" s="20">
        <v>4.4499999999999998E-2</v>
      </c>
      <c r="E124" s="19">
        <v>26</v>
      </c>
    </row>
    <row r="125" spans="1:5" s="14" customFormat="1">
      <c r="A125" s="18" t="s">
        <v>121</v>
      </c>
      <c r="B125" s="19">
        <v>593</v>
      </c>
      <c r="C125" s="19">
        <v>22</v>
      </c>
      <c r="D125" s="20">
        <v>3.7100000000000001E-2</v>
      </c>
      <c r="E125" s="19">
        <v>22</v>
      </c>
    </row>
    <row r="126" spans="1:5" s="14" customFormat="1">
      <c r="A126" s="18" t="s">
        <v>122</v>
      </c>
      <c r="B126" s="19">
        <v>622</v>
      </c>
      <c r="C126" s="19">
        <v>33</v>
      </c>
      <c r="D126" s="20">
        <v>5.3100000000000001E-2</v>
      </c>
      <c r="E126" s="19">
        <v>28</v>
      </c>
    </row>
    <row r="127" spans="1:5" s="14" customFormat="1">
      <c r="A127" s="18" t="s">
        <v>123</v>
      </c>
      <c r="B127" s="19">
        <v>1674</v>
      </c>
      <c r="C127" s="19">
        <v>43</v>
      </c>
      <c r="D127" s="20">
        <v>2.5700000000000001E-2</v>
      </c>
      <c r="E127" s="19">
        <v>36</v>
      </c>
    </row>
    <row r="128" spans="1:5" s="14" customFormat="1">
      <c r="A128" s="18" t="s">
        <v>124</v>
      </c>
      <c r="B128" s="19">
        <v>901</v>
      </c>
      <c r="C128" s="19">
        <v>70</v>
      </c>
      <c r="D128" s="20">
        <v>7.7700000000000005E-2</v>
      </c>
      <c r="E128" s="19">
        <v>56</v>
      </c>
    </row>
    <row r="129" spans="1:5" s="14" customFormat="1">
      <c r="A129" s="18" t="s">
        <v>125</v>
      </c>
      <c r="B129" s="19">
        <v>510</v>
      </c>
      <c r="C129" s="19">
        <v>30</v>
      </c>
      <c r="D129" s="20">
        <v>5.8799999999999998E-2</v>
      </c>
      <c r="E129" s="19">
        <v>25</v>
      </c>
    </row>
    <row r="130" spans="1:5" s="14" customFormat="1">
      <c r="A130" s="18" t="s">
        <v>126</v>
      </c>
      <c r="B130" s="19">
        <v>590</v>
      </c>
      <c r="C130" s="19">
        <v>56</v>
      </c>
      <c r="D130" s="20">
        <v>9.4899999999999998E-2</v>
      </c>
      <c r="E130" s="19">
        <v>47</v>
      </c>
    </row>
    <row r="131" spans="1:5" s="14" customFormat="1">
      <c r="A131" s="18" t="s">
        <v>127</v>
      </c>
      <c r="B131" s="19">
        <v>574</v>
      </c>
      <c r="C131" s="19">
        <v>53</v>
      </c>
      <c r="D131" s="20">
        <v>9.2299999999999993E-2</v>
      </c>
      <c r="E131" s="19">
        <v>45</v>
      </c>
    </row>
    <row r="132" spans="1:5" s="14" customFormat="1">
      <c r="A132" s="18" t="s">
        <v>128</v>
      </c>
      <c r="B132" s="19">
        <v>469</v>
      </c>
      <c r="C132" s="19">
        <v>19</v>
      </c>
      <c r="D132" s="20">
        <v>4.0500000000000001E-2</v>
      </c>
      <c r="E132" s="19">
        <v>18</v>
      </c>
    </row>
    <row r="133" spans="1:5" s="14" customFormat="1">
      <c r="A133" s="18" t="s">
        <v>129</v>
      </c>
      <c r="B133" s="19">
        <v>422</v>
      </c>
      <c r="C133" s="19">
        <v>16</v>
      </c>
      <c r="D133" s="20">
        <v>3.7900000000000003E-2</v>
      </c>
      <c r="E133" s="19">
        <v>15</v>
      </c>
    </row>
    <row r="134" spans="1:5" s="14" customFormat="1">
      <c r="A134" s="18" t="s">
        <v>130</v>
      </c>
      <c r="B134" s="19">
        <v>484</v>
      </c>
      <c r="C134" s="19">
        <v>28</v>
      </c>
      <c r="D134" s="20">
        <v>5.79E-2</v>
      </c>
      <c r="E134" s="19">
        <v>27</v>
      </c>
    </row>
    <row r="135" spans="1:5" s="14" customFormat="1">
      <c r="A135" s="18" t="s">
        <v>131</v>
      </c>
      <c r="B135" s="19">
        <v>440</v>
      </c>
      <c r="C135" s="19">
        <v>29</v>
      </c>
      <c r="D135" s="20">
        <v>6.59E-2</v>
      </c>
      <c r="E135" s="19">
        <v>23</v>
      </c>
    </row>
    <row r="136" spans="1:5" s="14" customFormat="1">
      <c r="A136" s="18" t="s">
        <v>132</v>
      </c>
      <c r="B136" s="19">
        <v>387</v>
      </c>
      <c r="C136" s="19">
        <v>10</v>
      </c>
      <c r="D136" s="20">
        <v>2.58E-2</v>
      </c>
      <c r="E136" s="19">
        <v>9</v>
      </c>
    </row>
    <row r="137" spans="1:5" s="14" customFormat="1">
      <c r="A137" s="18" t="s">
        <v>133</v>
      </c>
      <c r="B137" s="19">
        <v>461</v>
      </c>
      <c r="C137" s="19">
        <v>25</v>
      </c>
      <c r="D137" s="20">
        <v>5.4199999999999998E-2</v>
      </c>
      <c r="E137" s="19">
        <v>22</v>
      </c>
    </row>
    <row r="138" spans="1:5" s="14" customFormat="1">
      <c r="A138" s="18" t="s">
        <v>134</v>
      </c>
      <c r="B138" s="19">
        <v>569</v>
      </c>
      <c r="C138" s="19">
        <v>39</v>
      </c>
      <c r="D138" s="20">
        <v>6.8500000000000005E-2</v>
      </c>
      <c r="E138" s="19">
        <v>32</v>
      </c>
    </row>
    <row r="139" spans="1:5" s="14" customFormat="1">
      <c r="A139" s="18" t="s">
        <v>135</v>
      </c>
      <c r="B139" s="19">
        <v>1046</v>
      </c>
      <c r="C139" s="19">
        <v>42</v>
      </c>
      <c r="D139" s="20">
        <v>4.02E-2</v>
      </c>
      <c r="E139" s="19">
        <v>33</v>
      </c>
    </row>
    <row r="140" spans="1:5" s="14" customFormat="1">
      <c r="A140" s="18" t="s">
        <v>136</v>
      </c>
      <c r="B140" s="19">
        <v>737</v>
      </c>
      <c r="C140" s="19">
        <v>43</v>
      </c>
      <c r="D140" s="20">
        <v>5.8299999999999998E-2</v>
      </c>
      <c r="E140" s="19">
        <v>36</v>
      </c>
    </row>
    <row r="141" spans="1:5" s="14" customFormat="1">
      <c r="A141" s="18" t="s">
        <v>137</v>
      </c>
      <c r="B141" s="19">
        <v>829</v>
      </c>
      <c r="C141" s="19">
        <v>18</v>
      </c>
      <c r="D141" s="20">
        <v>2.1700000000000001E-2</v>
      </c>
      <c r="E141" s="19">
        <v>17</v>
      </c>
    </row>
    <row r="142" spans="1:5" s="14" customFormat="1">
      <c r="A142" s="18" t="s">
        <v>138</v>
      </c>
      <c r="B142" s="19">
        <v>631</v>
      </c>
      <c r="C142" s="19">
        <v>22</v>
      </c>
      <c r="D142" s="20">
        <v>3.49E-2</v>
      </c>
      <c r="E142" s="19">
        <v>21</v>
      </c>
    </row>
    <row r="143" spans="1:5" s="14" customFormat="1">
      <c r="A143" s="18" t="s">
        <v>139</v>
      </c>
      <c r="B143" s="19">
        <v>480</v>
      </c>
      <c r="C143" s="19">
        <v>50</v>
      </c>
      <c r="D143" s="20">
        <v>0.1042</v>
      </c>
      <c r="E143" s="19">
        <v>39</v>
      </c>
    </row>
    <row r="144" spans="1:5" s="14" customFormat="1">
      <c r="A144" s="18" t="s">
        <v>140</v>
      </c>
      <c r="B144" s="19">
        <v>715</v>
      </c>
      <c r="C144" s="19">
        <v>63</v>
      </c>
      <c r="D144" s="20">
        <v>8.8099999999999998E-2</v>
      </c>
      <c r="E144" s="19">
        <v>51</v>
      </c>
    </row>
    <row r="145" spans="1:5" s="14" customFormat="1">
      <c r="A145" s="18" t="s">
        <v>141</v>
      </c>
      <c r="B145" s="19">
        <v>615</v>
      </c>
      <c r="C145" s="19">
        <v>32</v>
      </c>
      <c r="D145" s="20">
        <v>5.1999999999999998E-2</v>
      </c>
      <c r="E145" s="19">
        <v>28</v>
      </c>
    </row>
    <row r="146" spans="1:5" s="14" customFormat="1">
      <c r="A146" s="18" t="s">
        <v>142</v>
      </c>
      <c r="B146" s="19">
        <v>803</v>
      </c>
      <c r="C146" s="19">
        <v>41</v>
      </c>
      <c r="D146" s="20">
        <v>5.11E-2</v>
      </c>
      <c r="E146" s="19">
        <v>34</v>
      </c>
    </row>
    <row r="147" spans="1:5" s="14" customFormat="1">
      <c r="A147" s="18" t="s">
        <v>143</v>
      </c>
      <c r="B147" s="19">
        <v>778</v>
      </c>
      <c r="C147" s="19">
        <v>54</v>
      </c>
      <c r="D147" s="20">
        <v>6.9400000000000003E-2</v>
      </c>
      <c r="E147" s="19">
        <v>48</v>
      </c>
    </row>
    <row r="148" spans="1:5" s="14" customFormat="1">
      <c r="A148" s="18" t="s">
        <v>144</v>
      </c>
      <c r="B148" s="19">
        <v>419</v>
      </c>
      <c r="C148" s="19">
        <v>32</v>
      </c>
      <c r="D148" s="20">
        <v>7.6399999999999996E-2</v>
      </c>
      <c r="E148" s="19">
        <v>26</v>
      </c>
    </row>
    <row r="149" spans="1:5" s="14" customFormat="1">
      <c r="A149" s="18" t="s">
        <v>145</v>
      </c>
      <c r="B149" s="19">
        <v>463</v>
      </c>
      <c r="C149" s="19">
        <v>26</v>
      </c>
      <c r="D149" s="20">
        <v>5.62E-2</v>
      </c>
      <c r="E149" s="19">
        <v>20</v>
      </c>
    </row>
    <row r="150" spans="1:5" s="14" customFormat="1">
      <c r="A150" s="18" t="s">
        <v>146</v>
      </c>
      <c r="B150" s="19">
        <v>1656</v>
      </c>
      <c r="C150" s="19">
        <v>29</v>
      </c>
      <c r="D150" s="20">
        <v>1.7500000000000002E-2</v>
      </c>
      <c r="E150" s="19">
        <v>26</v>
      </c>
    </row>
    <row r="151" spans="1:5" s="14" customFormat="1">
      <c r="A151" s="18" t="s">
        <v>147</v>
      </c>
      <c r="B151" s="19">
        <v>1038</v>
      </c>
      <c r="C151" s="19">
        <v>75</v>
      </c>
      <c r="D151" s="20">
        <v>7.2300000000000003E-2</v>
      </c>
      <c r="E151" s="19">
        <v>54</v>
      </c>
    </row>
    <row r="152" spans="1:5" s="14" customFormat="1">
      <c r="A152" s="18" t="s">
        <v>148</v>
      </c>
      <c r="B152" s="19">
        <v>1112</v>
      </c>
      <c r="C152" s="19">
        <v>51</v>
      </c>
      <c r="D152" s="20">
        <v>4.5900000000000003E-2</v>
      </c>
      <c r="E152" s="19">
        <v>43</v>
      </c>
    </row>
    <row r="153" spans="1:5" s="14" customFormat="1">
      <c r="A153" s="18" t="s">
        <v>149</v>
      </c>
      <c r="B153" s="19">
        <v>446</v>
      </c>
      <c r="C153" s="19">
        <v>23</v>
      </c>
      <c r="D153" s="20">
        <v>5.16E-2</v>
      </c>
      <c r="E153" s="19">
        <v>18</v>
      </c>
    </row>
    <row r="154" spans="1:5" s="14" customFormat="1">
      <c r="A154" s="18" t="s">
        <v>150</v>
      </c>
      <c r="B154" s="19">
        <v>825</v>
      </c>
      <c r="C154" s="19">
        <v>30</v>
      </c>
      <c r="D154" s="20">
        <v>3.6400000000000002E-2</v>
      </c>
      <c r="E154" s="19">
        <v>25</v>
      </c>
    </row>
    <row r="155" spans="1:5" s="14" customFormat="1">
      <c r="A155" s="18" t="s">
        <v>151</v>
      </c>
      <c r="B155" s="19">
        <v>1102</v>
      </c>
      <c r="C155" s="19">
        <v>49</v>
      </c>
      <c r="D155" s="20">
        <v>4.4499999999999998E-2</v>
      </c>
      <c r="E155" s="19">
        <v>42</v>
      </c>
    </row>
    <row r="156" spans="1:5" s="14" customFormat="1">
      <c r="A156" s="18" t="s">
        <v>152</v>
      </c>
      <c r="B156" s="19">
        <v>1781</v>
      </c>
      <c r="C156" s="19">
        <v>47</v>
      </c>
      <c r="D156" s="20">
        <v>2.64E-2</v>
      </c>
      <c r="E156" s="19">
        <v>41</v>
      </c>
    </row>
    <row r="157" spans="1:5" s="14" customFormat="1">
      <c r="A157" s="18" t="s">
        <v>153</v>
      </c>
      <c r="B157" s="19">
        <v>912</v>
      </c>
      <c r="C157" s="19">
        <v>49</v>
      </c>
      <c r="D157" s="20">
        <v>5.3699999999999998E-2</v>
      </c>
      <c r="E157" s="19">
        <v>45</v>
      </c>
    </row>
    <row r="158" spans="1:5" s="14" customFormat="1">
      <c r="A158" s="18" t="s">
        <v>154</v>
      </c>
      <c r="B158" s="19">
        <v>1241</v>
      </c>
      <c r="C158" s="19">
        <v>41</v>
      </c>
      <c r="D158" s="20">
        <v>3.3000000000000002E-2</v>
      </c>
      <c r="E158" s="19">
        <v>36</v>
      </c>
    </row>
    <row r="159" spans="1:5" s="14" customFormat="1">
      <c r="A159" s="18" t="s">
        <v>155</v>
      </c>
      <c r="B159" s="19">
        <v>1040</v>
      </c>
      <c r="C159" s="19">
        <v>37</v>
      </c>
      <c r="D159" s="20">
        <v>3.56E-2</v>
      </c>
      <c r="E159" s="19">
        <v>31</v>
      </c>
    </row>
    <row r="160" spans="1:5" s="14" customFormat="1">
      <c r="A160" s="18" t="s">
        <v>156</v>
      </c>
      <c r="B160" s="19">
        <v>1053</v>
      </c>
      <c r="C160" s="19">
        <v>57</v>
      </c>
      <c r="D160" s="20">
        <v>5.4100000000000002E-2</v>
      </c>
      <c r="E160" s="19">
        <v>47</v>
      </c>
    </row>
    <row r="161" spans="1:5" s="14" customFormat="1">
      <c r="A161" s="18" t="s">
        <v>157</v>
      </c>
      <c r="B161" s="19">
        <v>1746</v>
      </c>
      <c r="C161" s="19">
        <v>29</v>
      </c>
      <c r="D161" s="20">
        <v>1.66E-2</v>
      </c>
      <c r="E161" s="19">
        <v>20</v>
      </c>
    </row>
    <row r="162" spans="1:5" s="14" customFormat="1">
      <c r="A162" s="18" t="s">
        <v>158</v>
      </c>
      <c r="B162" s="19">
        <v>1938</v>
      </c>
      <c r="C162" s="19">
        <v>136</v>
      </c>
      <c r="D162" s="20">
        <v>7.0199999999999999E-2</v>
      </c>
      <c r="E162" s="19">
        <v>116</v>
      </c>
    </row>
    <row r="163" spans="1:5" s="22" customFormat="1" ht="34.5" customHeight="1">
      <c r="A163" s="25" t="s">
        <v>252</v>
      </c>
      <c r="B163" s="23">
        <f>SUM(B104:B162)</f>
        <v>47189</v>
      </c>
      <c r="C163" s="23">
        <f>SUM(C104:C162)</f>
        <v>2533</v>
      </c>
      <c r="D163" s="24">
        <f>C163/B163</f>
        <v>5.367776388565132E-2</v>
      </c>
      <c r="E163" s="23">
        <f>SUM(E104:E162)</f>
        <v>2126</v>
      </c>
    </row>
    <row r="164" spans="1:5" s="14" customFormat="1">
      <c r="A164" s="18" t="s">
        <v>159</v>
      </c>
      <c r="B164" s="19">
        <v>762</v>
      </c>
      <c r="C164" s="19">
        <v>26</v>
      </c>
      <c r="D164" s="20">
        <v>3.4099999999999998E-2</v>
      </c>
      <c r="E164" s="19">
        <v>21</v>
      </c>
    </row>
    <row r="165" spans="1:5" s="14" customFormat="1">
      <c r="A165" s="18" t="s">
        <v>160</v>
      </c>
      <c r="B165" s="19">
        <v>709</v>
      </c>
      <c r="C165" s="19">
        <v>28</v>
      </c>
      <c r="D165" s="20">
        <v>3.95E-2</v>
      </c>
      <c r="E165" s="19">
        <v>24</v>
      </c>
    </row>
    <row r="166" spans="1:5" s="14" customFormat="1">
      <c r="A166" s="18" t="s">
        <v>161</v>
      </c>
      <c r="B166" s="19">
        <v>706</v>
      </c>
      <c r="C166" s="19">
        <v>14</v>
      </c>
      <c r="D166" s="20">
        <v>1.9800000000000002E-2</v>
      </c>
      <c r="E166" s="19">
        <v>11</v>
      </c>
    </row>
    <row r="167" spans="1:5" s="14" customFormat="1">
      <c r="A167" s="18" t="s">
        <v>162</v>
      </c>
      <c r="B167" s="19">
        <v>766</v>
      </c>
      <c r="C167" s="19">
        <v>20</v>
      </c>
      <c r="D167" s="20">
        <v>2.6100000000000002E-2</v>
      </c>
      <c r="E167" s="19">
        <v>20</v>
      </c>
    </row>
    <row r="168" spans="1:5" s="14" customFormat="1">
      <c r="A168" s="18" t="s">
        <v>163</v>
      </c>
      <c r="B168" s="19">
        <v>1240</v>
      </c>
      <c r="C168" s="19">
        <v>41</v>
      </c>
      <c r="D168" s="20">
        <v>3.3099999999999997E-2</v>
      </c>
      <c r="E168" s="19">
        <v>33</v>
      </c>
    </row>
    <row r="169" spans="1:5" s="14" customFormat="1">
      <c r="A169" s="18" t="s">
        <v>164</v>
      </c>
      <c r="B169" s="19">
        <v>654</v>
      </c>
      <c r="C169" s="19">
        <v>31</v>
      </c>
      <c r="D169" s="20">
        <v>4.7399999999999998E-2</v>
      </c>
      <c r="E169" s="19">
        <v>26</v>
      </c>
    </row>
    <row r="170" spans="1:5" s="14" customFormat="1">
      <c r="A170" s="18" t="s">
        <v>165</v>
      </c>
      <c r="B170" s="19">
        <v>821</v>
      </c>
      <c r="C170" s="19">
        <v>29</v>
      </c>
      <c r="D170" s="20">
        <v>3.5299999999999998E-2</v>
      </c>
      <c r="E170" s="19">
        <v>23</v>
      </c>
    </row>
    <row r="171" spans="1:5" s="14" customFormat="1">
      <c r="A171" s="18" t="s">
        <v>166</v>
      </c>
      <c r="B171" s="19">
        <v>454</v>
      </c>
      <c r="C171" s="19">
        <v>18</v>
      </c>
      <c r="D171" s="20">
        <v>3.9600000000000003E-2</v>
      </c>
      <c r="E171" s="19">
        <v>14</v>
      </c>
    </row>
    <row r="172" spans="1:5" s="14" customFormat="1">
      <c r="A172" s="18" t="s">
        <v>167</v>
      </c>
      <c r="B172" s="19">
        <v>742</v>
      </c>
      <c r="C172" s="19">
        <v>36</v>
      </c>
      <c r="D172" s="20">
        <v>4.8500000000000001E-2</v>
      </c>
      <c r="E172" s="19">
        <v>31</v>
      </c>
    </row>
    <row r="173" spans="1:5" s="14" customFormat="1">
      <c r="A173" s="18" t="s">
        <v>168</v>
      </c>
      <c r="B173" s="19">
        <v>397</v>
      </c>
      <c r="C173" s="19">
        <v>26</v>
      </c>
      <c r="D173" s="20">
        <v>6.5500000000000003E-2</v>
      </c>
      <c r="E173" s="19">
        <v>25</v>
      </c>
    </row>
    <row r="174" spans="1:5" s="14" customFormat="1">
      <c r="A174" s="18" t="s">
        <v>169</v>
      </c>
      <c r="B174" s="19">
        <v>859</v>
      </c>
      <c r="C174" s="19">
        <v>24</v>
      </c>
      <c r="D174" s="20">
        <v>2.7900000000000001E-2</v>
      </c>
      <c r="E174" s="19">
        <v>18</v>
      </c>
    </row>
    <row r="175" spans="1:5" s="14" customFormat="1">
      <c r="A175" s="18" t="s">
        <v>170</v>
      </c>
      <c r="B175" s="19">
        <v>735</v>
      </c>
      <c r="C175" s="19">
        <v>42</v>
      </c>
      <c r="D175" s="20">
        <v>5.7099999999999998E-2</v>
      </c>
      <c r="E175" s="19">
        <v>36</v>
      </c>
    </row>
    <row r="176" spans="1:5" s="14" customFormat="1">
      <c r="A176" s="18" t="s">
        <v>171</v>
      </c>
      <c r="B176" s="19">
        <v>893</v>
      </c>
      <c r="C176" s="19">
        <v>41</v>
      </c>
      <c r="D176" s="20">
        <v>4.5900000000000003E-2</v>
      </c>
      <c r="E176" s="19">
        <v>30</v>
      </c>
    </row>
    <row r="177" spans="1:5" s="14" customFormat="1">
      <c r="A177" s="18" t="s">
        <v>172</v>
      </c>
      <c r="B177" s="19">
        <v>749</v>
      </c>
      <c r="C177" s="19">
        <v>9</v>
      </c>
      <c r="D177" s="20">
        <v>1.2E-2</v>
      </c>
      <c r="E177" s="19">
        <v>8</v>
      </c>
    </row>
    <row r="178" spans="1:5" s="14" customFormat="1">
      <c r="A178" s="18" t="s">
        <v>173</v>
      </c>
      <c r="B178" s="19">
        <v>593</v>
      </c>
      <c r="C178" s="19">
        <v>30</v>
      </c>
      <c r="D178" s="20">
        <v>5.0599999999999999E-2</v>
      </c>
      <c r="E178" s="19">
        <v>24</v>
      </c>
    </row>
    <row r="179" spans="1:5" s="14" customFormat="1">
      <c r="A179" s="18" t="s">
        <v>174</v>
      </c>
      <c r="B179" s="19">
        <v>747</v>
      </c>
      <c r="C179" s="19">
        <v>15</v>
      </c>
      <c r="D179" s="20">
        <v>2.01E-2</v>
      </c>
      <c r="E179" s="19">
        <v>15</v>
      </c>
    </row>
    <row r="180" spans="1:5" s="14" customFormat="1">
      <c r="A180" s="18" t="s">
        <v>175</v>
      </c>
      <c r="B180" s="19">
        <v>1497</v>
      </c>
      <c r="C180" s="19">
        <v>38</v>
      </c>
      <c r="D180" s="20">
        <v>2.5399999999999999E-2</v>
      </c>
      <c r="E180" s="19">
        <v>34</v>
      </c>
    </row>
    <row r="181" spans="1:5" s="14" customFormat="1">
      <c r="A181" s="18" t="s">
        <v>176</v>
      </c>
      <c r="B181" s="19">
        <v>905</v>
      </c>
      <c r="C181" s="19">
        <v>28</v>
      </c>
      <c r="D181" s="20">
        <v>3.09E-2</v>
      </c>
      <c r="E181" s="19">
        <v>27</v>
      </c>
    </row>
    <row r="182" spans="1:5" s="14" customFormat="1">
      <c r="A182" s="18" t="s">
        <v>177</v>
      </c>
      <c r="B182" s="19">
        <v>894</v>
      </c>
      <c r="C182" s="19">
        <v>12</v>
      </c>
      <c r="D182" s="20">
        <v>1.34E-2</v>
      </c>
      <c r="E182" s="19">
        <v>9</v>
      </c>
    </row>
    <row r="183" spans="1:5" s="14" customFormat="1">
      <c r="A183" s="18" t="s">
        <v>178</v>
      </c>
      <c r="B183" s="19">
        <v>1042</v>
      </c>
      <c r="C183" s="19">
        <v>28</v>
      </c>
      <c r="D183" s="20">
        <v>2.69E-2</v>
      </c>
      <c r="E183" s="19">
        <v>25</v>
      </c>
    </row>
    <row r="184" spans="1:5" s="14" customFormat="1">
      <c r="A184" s="18" t="s">
        <v>179</v>
      </c>
      <c r="B184" s="19">
        <v>1650</v>
      </c>
      <c r="C184" s="19">
        <v>44</v>
      </c>
      <c r="D184" s="20">
        <v>2.6700000000000002E-2</v>
      </c>
      <c r="E184" s="19">
        <v>43</v>
      </c>
    </row>
    <row r="185" spans="1:5" s="22" customFormat="1" ht="34.5" customHeight="1">
      <c r="A185" s="25" t="s">
        <v>253</v>
      </c>
      <c r="B185" s="23">
        <f>SUM(B164:B184)</f>
        <v>17815</v>
      </c>
      <c r="C185" s="23">
        <f>SUM(C164:C184)</f>
        <v>580</v>
      </c>
      <c r="D185" s="24">
        <f>C185/B185</f>
        <v>3.2556834128543363E-2</v>
      </c>
      <c r="E185" s="23">
        <f>SUM(E164:E184)</f>
        <v>497</v>
      </c>
    </row>
    <row r="186" spans="1:5" s="14" customFormat="1">
      <c r="A186" s="18" t="s">
        <v>180</v>
      </c>
      <c r="B186" s="19">
        <v>1571</v>
      </c>
      <c r="C186" s="19">
        <v>18</v>
      </c>
      <c r="D186" s="20">
        <v>1.15E-2</v>
      </c>
      <c r="E186" s="19">
        <v>14</v>
      </c>
    </row>
    <row r="187" spans="1:5" s="14" customFormat="1">
      <c r="A187" s="18" t="s">
        <v>181</v>
      </c>
      <c r="B187" s="19">
        <v>1788</v>
      </c>
      <c r="C187" s="19">
        <v>46</v>
      </c>
      <c r="D187" s="20">
        <v>2.5700000000000001E-2</v>
      </c>
      <c r="E187" s="19">
        <v>35</v>
      </c>
    </row>
    <row r="188" spans="1:5" s="14" customFormat="1">
      <c r="A188" s="18" t="s">
        <v>182</v>
      </c>
      <c r="B188" s="19">
        <v>1574</v>
      </c>
      <c r="C188" s="19">
        <v>33</v>
      </c>
      <c r="D188" s="20">
        <v>2.1000000000000001E-2</v>
      </c>
      <c r="E188" s="19">
        <v>23</v>
      </c>
    </row>
    <row r="189" spans="1:5" s="22" customFormat="1" ht="34.5" customHeight="1">
      <c r="A189" s="25" t="s">
        <v>254</v>
      </c>
      <c r="B189" s="23">
        <f>SUM(B186:B188)</f>
        <v>4933</v>
      </c>
      <c r="C189" s="23">
        <f>SUM(C186:C188)</f>
        <v>97</v>
      </c>
      <c r="D189" s="24">
        <f>C189/B189</f>
        <v>1.9663490776403812E-2</v>
      </c>
      <c r="E189" s="23">
        <f>SUM(E186:E188)</f>
        <v>72</v>
      </c>
    </row>
    <row r="190" spans="1:5" s="14" customFormat="1">
      <c r="A190" s="18" t="s">
        <v>183</v>
      </c>
      <c r="B190" s="19">
        <v>858</v>
      </c>
      <c r="C190" s="19">
        <v>21</v>
      </c>
      <c r="D190" s="20">
        <v>2.4500000000000001E-2</v>
      </c>
      <c r="E190" s="19">
        <v>18</v>
      </c>
    </row>
    <row r="191" spans="1:5" s="22" customFormat="1" ht="34.5" customHeight="1">
      <c r="A191" s="25" t="s">
        <v>255</v>
      </c>
      <c r="B191" s="23">
        <f>SUM(B190:B190)</f>
        <v>858</v>
      </c>
      <c r="C191" s="23">
        <f>SUM(C190:C190)</f>
        <v>21</v>
      </c>
      <c r="D191" s="24">
        <f>C191/B191</f>
        <v>2.4475524475524476E-2</v>
      </c>
      <c r="E191" s="23">
        <f>SUM(E190:E190)</f>
        <v>18</v>
      </c>
    </row>
    <row r="192" spans="1:5" s="14" customFormat="1">
      <c r="A192" s="18" t="s">
        <v>184</v>
      </c>
      <c r="B192" s="19">
        <v>1395</v>
      </c>
      <c r="C192" s="19">
        <v>35</v>
      </c>
      <c r="D192" s="20">
        <v>2.5100000000000001E-2</v>
      </c>
      <c r="E192" s="19">
        <v>31</v>
      </c>
    </row>
    <row r="193" spans="1:5" s="14" customFormat="1">
      <c r="A193" s="18" t="s">
        <v>185</v>
      </c>
      <c r="B193" s="19">
        <v>1601</v>
      </c>
      <c r="C193" s="19">
        <v>52</v>
      </c>
      <c r="D193" s="20">
        <v>3.2500000000000001E-2</v>
      </c>
      <c r="E193" s="19">
        <v>43</v>
      </c>
    </row>
    <row r="194" spans="1:5" s="14" customFormat="1">
      <c r="A194" s="18" t="s">
        <v>186</v>
      </c>
      <c r="B194" s="19">
        <v>958</v>
      </c>
      <c r="C194" s="19">
        <v>17</v>
      </c>
      <c r="D194" s="20">
        <v>1.77E-2</v>
      </c>
      <c r="E194" s="19">
        <v>16</v>
      </c>
    </row>
    <row r="195" spans="1:5" s="22" customFormat="1" ht="34.5" customHeight="1">
      <c r="A195" s="25" t="s">
        <v>256</v>
      </c>
      <c r="B195" s="23">
        <f>SUM(B192:B194)</f>
        <v>3954</v>
      </c>
      <c r="C195" s="23">
        <f>SUM(C192:C194)</f>
        <v>104</v>
      </c>
      <c r="D195" s="24">
        <f>C195/B195</f>
        <v>2.6302478502781994E-2</v>
      </c>
      <c r="E195" s="23">
        <f>SUM(E192:E194)</f>
        <v>90</v>
      </c>
    </row>
    <row r="196" spans="1:5" s="14" customFormat="1">
      <c r="A196" s="18" t="s">
        <v>187</v>
      </c>
      <c r="B196" s="19">
        <v>1391</v>
      </c>
      <c r="C196" s="19">
        <v>27</v>
      </c>
      <c r="D196" s="20">
        <v>1.9400000000000001E-2</v>
      </c>
      <c r="E196" s="19">
        <v>25</v>
      </c>
    </row>
    <row r="197" spans="1:5" s="14" customFormat="1">
      <c r="A197" s="18" t="s">
        <v>188</v>
      </c>
      <c r="B197" s="19">
        <v>2841</v>
      </c>
      <c r="C197" s="19">
        <v>68</v>
      </c>
      <c r="D197" s="20">
        <v>2.3900000000000001E-2</v>
      </c>
      <c r="E197" s="19">
        <v>57</v>
      </c>
    </row>
    <row r="198" spans="1:5" s="14" customFormat="1">
      <c r="A198" s="18" t="s">
        <v>189</v>
      </c>
      <c r="B198" s="19">
        <v>657</v>
      </c>
      <c r="C198" s="19">
        <v>52</v>
      </c>
      <c r="D198" s="20">
        <v>7.9100000000000004E-2</v>
      </c>
      <c r="E198" s="19">
        <v>38</v>
      </c>
    </row>
    <row r="199" spans="1:5" s="14" customFormat="1">
      <c r="A199" s="18" t="s">
        <v>190</v>
      </c>
      <c r="B199" s="19">
        <v>1631</v>
      </c>
      <c r="C199" s="19">
        <v>87</v>
      </c>
      <c r="D199" s="20">
        <v>5.33E-2</v>
      </c>
      <c r="E199" s="19">
        <v>68</v>
      </c>
    </row>
    <row r="200" spans="1:5" s="14" customFormat="1">
      <c r="A200" s="18" t="s">
        <v>191</v>
      </c>
      <c r="B200" s="19">
        <v>1592</v>
      </c>
      <c r="C200" s="19">
        <v>42</v>
      </c>
      <c r="D200" s="20">
        <v>2.64E-2</v>
      </c>
      <c r="E200" s="19">
        <v>34</v>
      </c>
    </row>
    <row r="201" spans="1:5" s="14" customFormat="1">
      <c r="A201" s="18" t="s">
        <v>192</v>
      </c>
      <c r="B201" s="19">
        <v>763</v>
      </c>
      <c r="C201" s="19">
        <v>7</v>
      </c>
      <c r="D201" s="20">
        <v>9.1999999999999998E-3</v>
      </c>
      <c r="E201" s="19">
        <v>6</v>
      </c>
    </row>
    <row r="202" spans="1:5" s="14" customFormat="1">
      <c r="A202" s="18" t="s">
        <v>193</v>
      </c>
      <c r="B202" s="19">
        <v>1127</v>
      </c>
      <c r="C202" s="19">
        <v>69</v>
      </c>
      <c r="D202" s="20">
        <v>6.1199999999999997E-2</v>
      </c>
      <c r="E202" s="19">
        <v>57</v>
      </c>
    </row>
    <row r="203" spans="1:5" s="14" customFormat="1">
      <c r="A203" s="18" t="s">
        <v>194</v>
      </c>
      <c r="B203" s="19">
        <v>345</v>
      </c>
      <c r="C203" s="19">
        <v>3</v>
      </c>
      <c r="D203" s="20">
        <v>8.6999999999999994E-3</v>
      </c>
      <c r="E203" s="19">
        <v>3</v>
      </c>
    </row>
    <row r="204" spans="1:5" s="14" customFormat="1">
      <c r="A204" s="18" t="s">
        <v>195</v>
      </c>
      <c r="B204" s="19">
        <v>1027</v>
      </c>
      <c r="C204" s="19">
        <v>49</v>
      </c>
      <c r="D204" s="20">
        <v>4.7699999999999999E-2</v>
      </c>
      <c r="E204" s="19">
        <v>38</v>
      </c>
    </row>
    <row r="205" spans="1:5" s="22" customFormat="1" ht="34.5" customHeight="1">
      <c r="A205" s="25" t="s">
        <v>257</v>
      </c>
      <c r="B205" s="23">
        <f>SUM(B196:B204)</f>
        <v>11374</v>
      </c>
      <c r="C205" s="23">
        <f>SUM(C196:C204)</f>
        <v>404</v>
      </c>
      <c r="D205" s="24">
        <f>C205/B205</f>
        <v>3.5519606119219269E-2</v>
      </c>
      <c r="E205" s="23">
        <f>SUM(E196:E204)</f>
        <v>326</v>
      </c>
    </row>
    <row r="206" spans="1:5" s="14" customFormat="1">
      <c r="A206" s="18" t="s">
        <v>196</v>
      </c>
      <c r="B206" s="19">
        <v>727</v>
      </c>
      <c r="C206" s="19">
        <v>17</v>
      </c>
      <c r="D206" s="20">
        <v>2.3400000000000001E-2</v>
      </c>
      <c r="E206" s="19">
        <v>16</v>
      </c>
    </row>
    <row r="207" spans="1:5" s="14" customFormat="1">
      <c r="A207" s="18" t="s">
        <v>197</v>
      </c>
      <c r="B207" s="19">
        <v>855</v>
      </c>
      <c r="C207" s="19">
        <v>26</v>
      </c>
      <c r="D207" s="20">
        <v>3.04E-2</v>
      </c>
      <c r="E207" s="19">
        <v>25</v>
      </c>
    </row>
    <row r="208" spans="1:5" s="14" customFormat="1">
      <c r="A208" s="18" t="s">
        <v>198</v>
      </c>
      <c r="B208" s="19">
        <v>1049</v>
      </c>
      <c r="C208" s="19">
        <v>31</v>
      </c>
      <c r="D208" s="20">
        <v>2.9600000000000001E-2</v>
      </c>
      <c r="E208" s="19">
        <v>27</v>
      </c>
    </row>
    <row r="209" spans="1:5" s="14" customFormat="1">
      <c r="A209" s="18" t="s">
        <v>199</v>
      </c>
      <c r="B209" s="19">
        <v>392</v>
      </c>
      <c r="C209" s="19">
        <v>15</v>
      </c>
      <c r="D209" s="20">
        <v>3.8300000000000001E-2</v>
      </c>
      <c r="E209" s="19">
        <v>13</v>
      </c>
    </row>
    <row r="210" spans="1:5" s="14" customFormat="1">
      <c r="A210" s="18" t="s">
        <v>200</v>
      </c>
      <c r="B210" s="19">
        <v>906</v>
      </c>
      <c r="C210" s="19">
        <v>37</v>
      </c>
      <c r="D210" s="20">
        <v>4.0800000000000003E-2</v>
      </c>
      <c r="E210" s="19">
        <v>32</v>
      </c>
    </row>
    <row r="211" spans="1:5" s="14" customFormat="1">
      <c r="A211" s="18" t="s">
        <v>201</v>
      </c>
      <c r="B211" s="19">
        <v>907</v>
      </c>
      <c r="C211" s="19">
        <v>39</v>
      </c>
      <c r="D211" s="20">
        <v>4.2999999999999997E-2</v>
      </c>
      <c r="E211" s="19">
        <v>35</v>
      </c>
    </row>
    <row r="212" spans="1:5" s="14" customFormat="1">
      <c r="A212" s="18" t="s">
        <v>202</v>
      </c>
      <c r="B212" s="19">
        <v>1017</v>
      </c>
      <c r="C212" s="19">
        <v>21</v>
      </c>
      <c r="D212" s="20">
        <v>2.06E-2</v>
      </c>
      <c r="E212" s="19">
        <v>19</v>
      </c>
    </row>
    <row r="213" spans="1:5" s="14" customFormat="1">
      <c r="A213" s="18" t="s">
        <v>203</v>
      </c>
      <c r="B213" s="19">
        <v>1059</v>
      </c>
      <c r="C213" s="19">
        <v>56</v>
      </c>
      <c r="D213" s="20">
        <v>5.2900000000000003E-2</v>
      </c>
      <c r="E213" s="19">
        <v>53</v>
      </c>
    </row>
    <row r="214" spans="1:5" s="14" customFormat="1">
      <c r="A214" s="18" t="s">
        <v>204</v>
      </c>
      <c r="B214" s="19">
        <v>710</v>
      </c>
      <c r="C214" s="19">
        <v>27</v>
      </c>
      <c r="D214" s="20">
        <v>3.7999999999999999E-2</v>
      </c>
      <c r="E214" s="19">
        <v>24</v>
      </c>
    </row>
    <row r="215" spans="1:5" s="14" customFormat="1">
      <c r="A215" s="18" t="s">
        <v>205</v>
      </c>
      <c r="B215" s="19">
        <v>757</v>
      </c>
      <c r="C215" s="19">
        <v>42</v>
      </c>
      <c r="D215" s="20">
        <v>5.5500000000000001E-2</v>
      </c>
      <c r="E215" s="19">
        <v>32</v>
      </c>
    </row>
    <row r="216" spans="1:5" s="14" customFormat="1">
      <c r="A216" s="18" t="s">
        <v>206</v>
      </c>
      <c r="B216" s="19">
        <v>961</v>
      </c>
      <c r="C216" s="19">
        <v>26</v>
      </c>
      <c r="D216" s="20">
        <v>2.7099999999999999E-2</v>
      </c>
      <c r="E216" s="19">
        <v>22</v>
      </c>
    </row>
    <row r="217" spans="1:5" s="14" customFormat="1">
      <c r="A217" s="18" t="s">
        <v>207</v>
      </c>
      <c r="B217" s="19">
        <v>925</v>
      </c>
      <c r="C217" s="19">
        <v>9</v>
      </c>
      <c r="D217" s="20">
        <v>9.7000000000000003E-3</v>
      </c>
      <c r="E217" s="19">
        <v>8</v>
      </c>
    </row>
    <row r="218" spans="1:5" s="14" customFormat="1">
      <c r="A218" s="18" t="s">
        <v>208</v>
      </c>
      <c r="B218" s="19">
        <v>378</v>
      </c>
      <c r="C218" s="19">
        <v>11</v>
      </c>
      <c r="D218" s="20">
        <v>2.9100000000000001E-2</v>
      </c>
      <c r="E218" s="19">
        <v>10</v>
      </c>
    </row>
    <row r="219" spans="1:5" s="14" customFormat="1">
      <c r="A219" s="18" t="s">
        <v>209</v>
      </c>
      <c r="B219" s="19">
        <v>335</v>
      </c>
      <c r="C219" s="19">
        <v>6</v>
      </c>
      <c r="D219" s="20">
        <v>1.7899999999999999E-2</v>
      </c>
      <c r="E219" s="19">
        <v>5</v>
      </c>
    </row>
    <row r="220" spans="1:5" s="14" customFormat="1">
      <c r="A220" s="18" t="s">
        <v>210</v>
      </c>
      <c r="B220" s="19">
        <v>787</v>
      </c>
      <c r="C220" s="19">
        <v>16</v>
      </c>
      <c r="D220" s="20">
        <v>2.0299999999999999E-2</v>
      </c>
      <c r="E220" s="19">
        <v>15</v>
      </c>
    </row>
    <row r="221" spans="1:5" s="14" customFormat="1">
      <c r="A221" s="18" t="s">
        <v>211</v>
      </c>
      <c r="B221" s="19">
        <v>1098</v>
      </c>
      <c r="C221" s="19">
        <v>21</v>
      </c>
      <c r="D221" s="20">
        <v>1.9099999999999999E-2</v>
      </c>
      <c r="E221" s="19">
        <v>20</v>
      </c>
    </row>
    <row r="222" spans="1:5" s="14" customFormat="1">
      <c r="A222" s="18" t="s">
        <v>212</v>
      </c>
      <c r="B222" s="19">
        <v>700</v>
      </c>
      <c r="C222" s="19">
        <v>35</v>
      </c>
      <c r="D222" s="20">
        <v>0.05</v>
      </c>
      <c r="E222" s="19">
        <v>28</v>
      </c>
    </row>
    <row r="223" spans="1:5" s="14" customFormat="1">
      <c r="A223" s="18" t="s">
        <v>213</v>
      </c>
      <c r="B223" s="19">
        <v>928</v>
      </c>
      <c r="C223" s="19">
        <v>36</v>
      </c>
      <c r="D223" s="20">
        <v>3.8800000000000001E-2</v>
      </c>
      <c r="E223" s="19">
        <v>29</v>
      </c>
    </row>
    <row r="224" spans="1:5" s="14" customFormat="1">
      <c r="A224" s="18" t="s">
        <v>214</v>
      </c>
      <c r="B224" s="19">
        <v>555</v>
      </c>
      <c r="C224" s="19">
        <v>20</v>
      </c>
      <c r="D224" s="20">
        <v>3.5999999999999997E-2</v>
      </c>
      <c r="E224" s="19">
        <v>19</v>
      </c>
    </row>
    <row r="225" spans="1:5" s="14" customFormat="1">
      <c r="A225" s="18" t="s">
        <v>215</v>
      </c>
      <c r="B225" s="19">
        <v>714</v>
      </c>
      <c r="C225" s="19">
        <v>21</v>
      </c>
      <c r="D225" s="20">
        <v>2.9399999999999999E-2</v>
      </c>
      <c r="E225" s="19">
        <v>18</v>
      </c>
    </row>
    <row r="226" spans="1:5" s="14" customFormat="1">
      <c r="A226" s="18" t="s">
        <v>216</v>
      </c>
      <c r="B226" s="19">
        <v>1468</v>
      </c>
      <c r="C226" s="19">
        <v>34</v>
      </c>
      <c r="D226" s="20">
        <v>2.3199999999999998E-2</v>
      </c>
      <c r="E226" s="19">
        <v>30</v>
      </c>
    </row>
    <row r="227" spans="1:5" s="14" customFormat="1">
      <c r="A227" s="18" t="s">
        <v>217</v>
      </c>
      <c r="B227" s="19">
        <v>948</v>
      </c>
      <c r="C227" s="19">
        <v>32</v>
      </c>
      <c r="D227" s="20">
        <v>3.3799999999999997E-2</v>
      </c>
      <c r="E227" s="19">
        <v>26</v>
      </c>
    </row>
    <row r="228" spans="1:5" s="14" customFormat="1">
      <c r="A228" s="18" t="s">
        <v>218</v>
      </c>
      <c r="B228" s="19">
        <v>488</v>
      </c>
      <c r="C228" s="19">
        <v>16</v>
      </c>
      <c r="D228" s="20">
        <v>3.2800000000000003E-2</v>
      </c>
      <c r="E228" s="19">
        <v>13</v>
      </c>
    </row>
    <row r="229" spans="1:5" s="14" customFormat="1">
      <c r="A229" s="18" t="s">
        <v>219</v>
      </c>
      <c r="B229" s="19">
        <v>1696</v>
      </c>
      <c r="C229" s="19">
        <v>33</v>
      </c>
      <c r="D229" s="20">
        <v>1.95E-2</v>
      </c>
      <c r="E229" s="19">
        <v>30</v>
      </c>
    </row>
    <row r="230" spans="1:5" s="14" customFormat="1">
      <c r="A230" s="18" t="s">
        <v>220</v>
      </c>
      <c r="B230" s="19">
        <v>0</v>
      </c>
      <c r="C230" s="19">
        <v>43</v>
      </c>
      <c r="D230" s="20">
        <v>0</v>
      </c>
      <c r="E230" s="19">
        <v>38</v>
      </c>
    </row>
    <row r="231" spans="1:5" s="14" customFormat="1">
      <c r="A231" s="18" t="s">
        <v>221</v>
      </c>
      <c r="B231" s="19">
        <v>1159</v>
      </c>
      <c r="C231" s="19">
        <v>16</v>
      </c>
      <c r="D231" s="20">
        <v>1.38E-2</v>
      </c>
      <c r="E231" s="19">
        <v>12</v>
      </c>
    </row>
    <row r="232" spans="1:5" s="14" customFormat="1">
      <c r="A232" s="18" t="s">
        <v>222</v>
      </c>
      <c r="B232" s="19">
        <v>1187</v>
      </c>
      <c r="C232" s="19">
        <v>34</v>
      </c>
      <c r="D232" s="20">
        <v>2.86E-2</v>
      </c>
      <c r="E232" s="19">
        <v>28</v>
      </c>
    </row>
    <row r="233" spans="1:5" s="14" customFormat="1">
      <c r="A233" s="18" t="s">
        <v>223</v>
      </c>
      <c r="B233" s="19">
        <v>943</v>
      </c>
      <c r="C233" s="19">
        <v>45</v>
      </c>
      <c r="D233" s="20">
        <v>4.7699999999999999E-2</v>
      </c>
      <c r="E233" s="19">
        <v>38</v>
      </c>
    </row>
    <row r="234" spans="1:5" s="14" customFormat="1">
      <c r="A234" s="18" t="s">
        <v>224</v>
      </c>
      <c r="B234" s="19">
        <v>1198</v>
      </c>
      <c r="C234" s="19">
        <v>40</v>
      </c>
      <c r="D234" s="20">
        <v>3.3399999999999999E-2</v>
      </c>
      <c r="E234" s="19">
        <v>36</v>
      </c>
    </row>
    <row r="235" spans="1:5" s="14" customFormat="1">
      <c r="A235" s="18" t="s">
        <v>225</v>
      </c>
      <c r="B235" s="19">
        <v>999</v>
      </c>
      <c r="C235" s="19">
        <v>25</v>
      </c>
      <c r="D235" s="20">
        <v>2.5000000000000001E-2</v>
      </c>
      <c r="E235" s="19">
        <v>22</v>
      </c>
    </row>
    <row r="236" spans="1:5" s="14" customFormat="1">
      <c r="A236" s="18" t="s">
        <v>226</v>
      </c>
      <c r="B236" s="19">
        <v>1148</v>
      </c>
      <c r="C236" s="19">
        <v>15</v>
      </c>
      <c r="D236" s="20">
        <v>1.3100000000000001E-2</v>
      </c>
      <c r="E236" s="19">
        <v>13</v>
      </c>
    </row>
    <row r="237" spans="1:5" s="14" customFormat="1">
      <c r="A237" s="18" t="s">
        <v>227</v>
      </c>
      <c r="B237" s="19">
        <v>774</v>
      </c>
      <c r="C237" s="19">
        <v>15</v>
      </c>
      <c r="D237" s="20">
        <v>1.9400000000000001E-2</v>
      </c>
      <c r="E237" s="19">
        <v>14</v>
      </c>
    </row>
    <row r="238" spans="1:5" s="14" customFormat="1">
      <c r="A238" s="18" t="s">
        <v>228</v>
      </c>
      <c r="B238" s="19">
        <v>823</v>
      </c>
      <c r="C238" s="19">
        <v>20</v>
      </c>
      <c r="D238" s="20">
        <v>2.4299999999999999E-2</v>
      </c>
      <c r="E238" s="19">
        <v>19</v>
      </c>
    </row>
    <row r="239" spans="1:5" s="14" customFormat="1">
      <c r="A239" s="18" t="s">
        <v>229</v>
      </c>
      <c r="B239" s="19">
        <v>972</v>
      </c>
      <c r="C239" s="19">
        <v>18</v>
      </c>
      <c r="D239" s="20">
        <v>1.8499999999999999E-2</v>
      </c>
      <c r="E239" s="19">
        <v>17</v>
      </c>
    </row>
    <row r="240" spans="1:5" s="22" customFormat="1" ht="34.5" customHeight="1">
      <c r="A240" s="25" t="s">
        <v>258</v>
      </c>
      <c r="B240" s="23">
        <f>SUM(B206:B239)</f>
        <v>29563</v>
      </c>
      <c r="C240" s="23">
        <f>SUM(C206:C239)</f>
        <v>898</v>
      </c>
      <c r="D240" s="24">
        <f>C240/B240</f>
        <v>3.0375807597334506E-2</v>
      </c>
      <c r="E240" s="23">
        <f>SUM(E206:E239)</f>
        <v>786</v>
      </c>
    </row>
    <row r="241" spans="1:5" s="14" customFormat="1">
      <c r="A241" s="18" t="s">
        <v>230</v>
      </c>
      <c r="B241" s="19">
        <v>730</v>
      </c>
      <c r="C241" s="19">
        <v>30</v>
      </c>
      <c r="D241" s="20">
        <v>4.1099999999999998E-2</v>
      </c>
      <c r="E241" s="19">
        <v>26</v>
      </c>
    </row>
    <row r="242" spans="1:5" s="14" customFormat="1">
      <c r="A242" s="18" t="s">
        <v>231</v>
      </c>
      <c r="B242" s="19">
        <v>2417</v>
      </c>
      <c r="C242" s="19">
        <v>64</v>
      </c>
      <c r="D242" s="20">
        <v>2.6499999999999999E-2</v>
      </c>
      <c r="E242" s="19">
        <v>59</v>
      </c>
    </row>
    <row r="243" spans="1:5" s="14" customFormat="1">
      <c r="A243" s="18" t="s">
        <v>232</v>
      </c>
      <c r="B243" s="19">
        <v>925</v>
      </c>
      <c r="C243" s="19">
        <v>30</v>
      </c>
      <c r="D243" s="20">
        <v>3.2399999999999998E-2</v>
      </c>
      <c r="E243" s="19">
        <v>28</v>
      </c>
    </row>
    <row r="244" spans="1:5" s="14" customFormat="1">
      <c r="A244" s="18" t="s">
        <v>233</v>
      </c>
      <c r="B244" s="19">
        <v>1182</v>
      </c>
      <c r="C244" s="19">
        <v>29</v>
      </c>
      <c r="D244" s="20">
        <v>2.4500000000000001E-2</v>
      </c>
      <c r="E244" s="19">
        <v>27</v>
      </c>
    </row>
    <row r="245" spans="1:5" s="14" customFormat="1">
      <c r="A245" s="18" t="s">
        <v>234</v>
      </c>
      <c r="B245" s="19">
        <v>2065</v>
      </c>
      <c r="C245" s="19">
        <v>58</v>
      </c>
      <c r="D245" s="20">
        <v>2.81E-2</v>
      </c>
      <c r="E245" s="19">
        <v>48</v>
      </c>
    </row>
    <row r="246" spans="1:5" s="14" customFormat="1">
      <c r="A246" s="18" t="s">
        <v>235</v>
      </c>
      <c r="B246" s="19">
        <v>1966</v>
      </c>
      <c r="C246" s="19">
        <v>45</v>
      </c>
      <c r="D246" s="20">
        <v>2.29E-2</v>
      </c>
      <c r="E246" s="19">
        <v>34</v>
      </c>
    </row>
    <row r="247" spans="1:5" s="22" customFormat="1" ht="34.5" customHeight="1">
      <c r="A247" s="25" t="s">
        <v>259</v>
      </c>
      <c r="B247" s="23">
        <f>SUM(B241:B246)</f>
        <v>9285</v>
      </c>
      <c r="C247" s="23">
        <f>SUM(C241:C246)</f>
        <v>256</v>
      </c>
      <c r="D247" s="24">
        <f>C247/B247</f>
        <v>2.7571351642434034E-2</v>
      </c>
      <c r="E247" s="23">
        <f>SUM(E241:E246)</f>
        <v>222</v>
      </c>
    </row>
    <row r="248" spans="1:5" s="14" customFormat="1">
      <c r="A248" s="18" t="s">
        <v>236</v>
      </c>
      <c r="B248" s="19">
        <v>475</v>
      </c>
      <c r="C248" s="19">
        <v>14</v>
      </c>
      <c r="D248" s="20">
        <v>2.9499999999999998E-2</v>
      </c>
      <c r="E248" s="19">
        <v>11</v>
      </c>
    </row>
    <row r="249" spans="1:5" s="14" customFormat="1">
      <c r="A249" s="18" t="s">
        <v>237</v>
      </c>
      <c r="B249" s="19">
        <v>751</v>
      </c>
      <c r="C249" s="19">
        <v>11</v>
      </c>
      <c r="D249" s="20">
        <v>1.46E-2</v>
      </c>
      <c r="E249" s="19">
        <v>9</v>
      </c>
    </row>
    <row r="250" spans="1:5" s="22" customFormat="1" ht="34.5" customHeight="1">
      <c r="A250" s="25" t="s">
        <v>260</v>
      </c>
      <c r="B250" s="23">
        <f>SUM(B248:B249)</f>
        <v>1226</v>
      </c>
      <c r="C250" s="23">
        <f>SUM(C248:C249)</f>
        <v>25</v>
      </c>
      <c r="D250" s="24">
        <f>C250/B250</f>
        <v>2.0391517128874388E-2</v>
      </c>
      <c r="E250" s="23">
        <f>SUM(E248:E249)</f>
        <v>20</v>
      </c>
    </row>
    <row r="251" spans="1:5" s="22" customFormat="1" ht="34.5" customHeight="1">
      <c r="A251" s="25" t="s">
        <v>261</v>
      </c>
      <c r="B251" s="23">
        <f>SUM(, B22, B44, B51, B54, B56, B67, B103, B163, B185, B189, B191, B195, B205, B240, B247, B250)</f>
        <v>209005</v>
      </c>
      <c r="C251" s="23">
        <f>SUM(, C22, C44, C51, C54, C56, C67, C103, C163, C185, C189, C191, C195, C205, C240, C247, C250)</f>
        <v>7791</v>
      </c>
      <c r="D251" s="24">
        <f>C251/B251</f>
        <v>3.7276620176550798E-2</v>
      </c>
      <c r="E251" s="23">
        <f>SUM(, E22, E44, E51, E54, E56, E67, E103, E163, E185, E189, E191, E195, E205, E240, E247, E250)</f>
        <v>6558</v>
      </c>
    </row>
    <row r="252" spans="1:5" s="22" customFormat="1">
      <c r="A252" s="23" t="s">
        <v>262</v>
      </c>
      <c r="B252" s="23">
        <f>SUM(, B251)</f>
        <v>209005</v>
      </c>
      <c r="C252" s="23">
        <f>SUM(, C251)</f>
        <v>7791</v>
      </c>
      <c r="D252" s="24">
        <f>C252/B252</f>
        <v>3.7276620176550798E-2</v>
      </c>
      <c r="E252" s="23">
        <f>SUM(, E251)</f>
        <v>6558</v>
      </c>
    </row>
    <row r="253" spans="1:5" s="22" customFormat="1">
      <c r="A253" s="23" t="s">
        <v>989</v>
      </c>
      <c r="B253" s="23">
        <v>46879</v>
      </c>
      <c r="C253" s="23">
        <v>3503</v>
      </c>
      <c r="D253" s="24">
        <v>7.4700000000000003E-2</v>
      </c>
      <c r="E253" s="23">
        <v>2862</v>
      </c>
    </row>
    <row r="254" spans="1:5" s="22" customFormat="1">
      <c r="A254" s="34" t="s">
        <v>262</v>
      </c>
      <c r="B254" s="34">
        <f>SUM(B252:B253)</f>
        <v>255884</v>
      </c>
      <c r="C254" s="34">
        <f>SUM(C252:C253)</f>
        <v>11294</v>
      </c>
      <c r="D254" s="35">
        <f>AVERAGE(D252:D253)</f>
        <v>5.59883100882754E-2</v>
      </c>
      <c r="E254" s="34">
        <f>SUM(E252:E253)</f>
        <v>9420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1" manualBreakCount="1">
    <brk id="5"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463</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Q254"/>
  <sheetViews>
    <sheetView workbookViewId="0">
      <pane xSplit="4" ySplit="6" topLeftCell="E7" activePane="bottomRight" state="frozen"/>
      <selection pane="topRight" activeCell="G1" sqref="G1"/>
      <selection pane="bottomLeft" activeCell="A7" sqref="A7"/>
      <selection pane="bottomRight" activeCell="E5" sqref="E5:Q5"/>
    </sheetView>
  </sheetViews>
  <sheetFormatPr defaultRowHeight="15"/>
  <cols>
    <col min="1" max="1" width="13.7109375" customWidth="1"/>
    <col min="2" max="3" width="6.7109375" customWidth="1"/>
    <col min="4" max="4" width="8.85546875" customWidth="1"/>
    <col min="5" max="17" width="5.7109375" customWidth="1"/>
  </cols>
  <sheetData>
    <row r="1" spans="1:17">
      <c r="A1" s="56" t="s">
        <v>3</v>
      </c>
      <c r="B1" s="56"/>
      <c r="C1" s="56"/>
      <c r="D1" s="56"/>
    </row>
    <row r="2" spans="1:17">
      <c r="A2" s="56" t="s">
        <v>6</v>
      </c>
      <c r="B2" s="56"/>
      <c r="C2" s="56"/>
      <c r="D2" s="56"/>
    </row>
    <row r="3" spans="1:17">
      <c r="A3" s="57" t="s">
        <v>1</v>
      </c>
      <c r="B3" s="57"/>
      <c r="C3" s="57"/>
      <c r="D3" s="57"/>
    </row>
    <row r="4" spans="1:17">
      <c r="A4" s="57" t="s">
        <v>2</v>
      </c>
      <c r="B4" s="57"/>
      <c r="C4" s="57"/>
      <c r="D4" s="57"/>
      <c r="E4" s="56" t="s">
        <v>466</v>
      </c>
      <c r="F4" s="56"/>
      <c r="G4" s="56"/>
      <c r="H4" s="56"/>
      <c r="I4" s="56"/>
      <c r="J4" s="56"/>
      <c r="K4" s="56"/>
      <c r="L4" s="56"/>
      <c r="M4" s="56"/>
      <c r="N4" s="56"/>
      <c r="O4" s="56"/>
      <c r="P4" s="56"/>
      <c r="Q4" s="56"/>
    </row>
    <row r="5" spans="1:17" ht="25.5" customHeight="1">
      <c r="E5" s="55" t="s">
        <v>466</v>
      </c>
      <c r="F5" s="55"/>
      <c r="G5" s="55"/>
      <c r="H5" s="55"/>
      <c r="I5" s="55"/>
      <c r="J5" s="55"/>
      <c r="K5" s="55"/>
      <c r="L5" s="55"/>
      <c r="M5" s="55"/>
      <c r="N5" s="55"/>
      <c r="O5" s="55"/>
      <c r="P5" s="55"/>
      <c r="Q5" s="55"/>
    </row>
    <row r="6" spans="1:17" s="12" customFormat="1" ht="150" customHeight="1">
      <c r="B6" s="13" t="s">
        <v>7</v>
      </c>
      <c r="C6" s="13" t="s">
        <v>8</v>
      </c>
      <c r="D6" s="13" t="s">
        <v>9</v>
      </c>
      <c r="E6" s="21" t="s">
        <v>467</v>
      </c>
    </row>
    <row r="7" spans="1:17">
      <c r="A7" s="15" t="s">
        <v>10</v>
      </c>
      <c r="B7" s="16">
        <v>800</v>
      </c>
      <c r="C7" s="16">
        <v>162</v>
      </c>
      <c r="D7" s="17">
        <v>0</v>
      </c>
      <c r="E7" s="16">
        <v>131</v>
      </c>
    </row>
    <row r="8" spans="1:17" s="14" customFormat="1">
      <c r="A8" s="18" t="s">
        <v>11</v>
      </c>
      <c r="B8" s="19">
        <v>435</v>
      </c>
      <c r="C8" s="19">
        <v>72</v>
      </c>
      <c r="D8" s="20">
        <v>0</v>
      </c>
      <c r="E8" s="19">
        <v>55</v>
      </c>
    </row>
    <row r="9" spans="1:17" s="14" customFormat="1">
      <c r="A9" s="18" t="s">
        <v>12</v>
      </c>
      <c r="B9" s="19">
        <v>498</v>
      </c>
      <c r="C9" s="19">
        <v>66</v>
      </c>
      <c r="D9" s="20">
        <v>0</v>
      </c>
      <c r="E9" s="19">
        <v>52</v>
      </c>
    </row>
    <row r="10" spans="1:17" s="14" customFormat="1">
      <c r="A10" s="18" t="s">
        <v>13</v>
      </c>
      <c r="B10" s="19">
        <v>734</v>
      </c>
      <c r="C10" s="19">
        <v>77</v>
      </c>
      <c r="D10" s="20">
        <v>0</v>
      </c>
      <c r="E10" s="19">
        <v>51</v>
      </c>
    </row>
    <row r="11" spans="1:17" s="14" customFormat="1">
      <c r="A11" s="18" t="s">
        <v>14</v>
      </c>
      <c r="B11" s="19">
        <v>634</v>
      </c>
      <c r="C11" s="19">
        <v>40</v>
      </c>
      <c r="D11" s="20">
        <v>0</v>
      </c>
      <c r="E11" s="19">
        <v>30</v>
      </c>
    </row>
    <row r="12" spans="1:17" s="14" customFormat="1">
      <c r="A12" s="18" t="s">
        <v>15</v>
      </c>
      <c r="B12" s="19">
        <v>694</v>
      </c>
      <c r="C12" s="19">
        <v>32</v>
      </c>
      <c r="D12" s="20">
        <v>0</v>
      </c>
      <c r="E12" s="19">
        <v>27</v>
      </c>
    </row>
    <row r="13" spans="1:17" s="14" customFormat="1">
      <c r="A13" s="18" t="s">
        <v>16</v>
      </c>
      <c r="B13" s="19">
        <v>827</v>
      </c>
      <c r="C13" s="19">
        <v>109</v>
      </c>
      <c r="D13" s="20">
        <v>0</v>
      </c>
      <c r="E13" s="19">
        <v>83</v>
      </c>
    </row>
    <row r="14" spans="1:17" s="14" customFormat="1">
      <c r="A14" s="18" t="s">
        <v>17</v>
      </c>
      <c r="B14" s="19">
        <v>375</v>
      </c>
      <c r="C14" s="19">
        <v>85</v>
      </c>
      <c r="D14" s="20">
        <v>0</v>
      </c>
      <c r="E14" s="19">
        <v>71</v>
      </c>
    </row>
    <row r="15" spans="1:17" s="14" customFormat="1">
      <c r="A15" s="18" t="s">
        <v>18</v>
      </c>
      <c r="B15" s="19">
        <v>686</v>
      </c>
      <c r="C15" s="19">
        <v>160</v>
      </c>
      <c r="D15" s="20">
        <v>0</v>
      </c>
      <c r="E15" s="19">
        <v>106</v>
      </c>
    </row>
    <row r="16" spans="1:17" s="14" customFormat="1">
      <c r="A16" s="18" t="s">
        <v>19</v>
      </c>
      <c r="B16" s="19">
        <v>471</v>
      </c>
      <c r="C16" s="19">
        <v>14</v>
      </c>
      <c r="D16" s="20">
        <v>0</v>
      </c>
      <c r="E16" s="19">
        <v>11</v>
      </c>
    </row>
    <row r="17" spans="1:5" s="14" customFormat="1">
      <c r="A17" s="18" t="s">
        <v>20</v>
      </c>
      <c r="B17" s="19">
        <v>978</v>
      </c>
      <c r="C17" s="19">
        <v>147</v>
      </c>
      <c r="D17" s="20">
        <v>0</v>
      </c>
      <c r="E17" s="19">
        <v>102</v>
      </c>
    </row>
    <row r="18" spans="1:5" s="14" customFormat="1">
      <c r="A18" s="18" t="s">
        <v>21</v>
      </c>
      <c r="B18" s="19">
        <v>382</v>
      </c>
      <c r="C18" s="19">
        <v>38</v>
      </c>
      <c r="D18" s="20">
        <v>0</v>
      </c>
      <c r="E18" s="19">
        <v>29</v>
      </c>
    </row>
    <row r="19" spans="1:5" s="14" customFormat="1">
      <c r="A19" s="18" t="s">
        <v>22</v>
      </c>
      <c r="B19" s="19">
        <v>1442</v>
      </c>
      <c r="C19" s="19">
        <v>180</v>
      </c>
      <c r="D19" s="20">
        <v>0</v>
      </c>
      <c r="E19" s="19">
        <v>148</v>
      </c>
    </row>
    <row r="20" spans="1:5" s="14" customFormat="1">
      <c r="A20" s="18" t="s">
        <v>23</v>
      </c>
      <c r="B20" s="19">
        <v>845</v>
      </c>
      <c r="C20" s="19">
        <v>150</v>
      </c>
      <c r="D20" s="20">
        <v>0</v>
      </c>
      <c r="E20" s="19">
        <v>109</v>
      </c>
    </row>
    <row r="21" spans="1:5" s="14" customFormat="1">
      <c r="A21" s="18" t="s">
        <v>24</v>
      </c>
      <c r="B21" s="19">
        <v>913</v>
      </c>
      <c r="C21" s="19">
        <v>93</v>
      </c>
      <c r="D21" s="20">
        <v>0</v>
      </c>
      <c r="E21" s="19">
        <v>75</v>
      </c>
    </row>
    <row r="22" spans="1:5" s="22" customFormat="1" ht="34.5" customHeight="1">
      <c r="A22" s="25" t="s">
        <v>245</v>
      </c>
      <c r="B22" s="23">
        <f>SUM(B7:B21)</f>
        <v>10714</v>
      </c>
      <c r="C22" s="23">
        <f>SUM(C7:C21)</f>
        <v>1425</v>
      </c>
      <c r="D22" s="24">
        <v>0</v>
      </c>
      <c r="E22" s="23">
        <f>SUM(E7:E21)</f>
        <v>1080</v>
      </c>
    </row>
    <row r="23" spans="1:5" s="14" customFormat="1">
      <c r="A23" s="18" t="s">
        <v>25</v>
      </c>
      <c r="B23" s="19">
        <v>736</v>
      </c>
      <c r="C23" s="19">
        <v>119</v>
      </c>
      <c r="D23" s="20">
        <v>0</v>
      </c>
      <c r="E23" s="19">
        <v>97</v>
      </c>
    </row>
    <row r="24" spans="1:5" s="14" customFormat="1">
      <c r="A24" s="18" t="s">
        <v>26</v>
      </c>
      <c r="B24" s="19">
        <v>713</v>
      </c>
      <c r="C24" s="19">
        <v>147</v>
      </c>
      <c r="D24" s="20">
        <v>0</v>
      </c>
      <c r="E24" s="19">
        <v>112</v>
      </c>
    </row>
    <row r="25" spans="1:5" s="14" customFormat="1">
      <c r="A25" s="18" t="s">
        <v>27</v>
      </c>
      <c r="B25" s="19">
        <v>930</v>
      </c>
      <c r="C25" s="19">
        <v>170</v>
      </c>
      <c r="D25" s="20">
        <v>0</v>
      </c>
      <c r="E25" s="19">
        <v>139</v>
      </c>
    </row>
    <row r="26" spans="1:5" s="14" customFormat="1">
      <c r="A26" s="18" t="s">
        <v>28</v>
      </c>
      <c r="B26" s="19">
        <v>724</v>
      </c>
      <c r="C26" s="19">
        <v>96</v>
      </c>
      <c r="D26" s="20">
        <v>0</v>
      </c>
      <c r="E26" s="19">
        <v>72</v>
      </c>
    </row>
    <row r="27" spans="1:5" s="14" customFormat="1">
      <c r="A27" s="18" t="s">
        <v>29</v>
      </c>
      <c r="B27" s="19">
        <v>881</v>
      </c>
      <c r="C27" s="19">
        <v>117</v>
      </c>
      <c r="D27" s="20">
        <v>0</v>
      </c>
      <c r="E27" s="19">
        <v>90</v>
      </c>
    </row>
    <row r="28" spans="1:5" s="14" customFormat="1">
      <c r="A28" s="18" t="s">
        <v>30</v>
      </c>
      <c r="B28" s="19">
        <v>1183</v>
      </c>
      <c r="C28" s="19">
        <v>241</v>
      </c>
      <c r="D28" s="20">
        <v>0</v>
      </c>
      <c r="E28" s="19">
        <v>185</v>
      </c>
    </row>
    <row r="29" spans="1:5" s="14" customFormat="1">
      <c r="A29" s="18" t="s">
        <v>31</v>
      </c>
      <c r="B29" s="19">
        <v>1031</v>
      </c>
      <c r="C29" s="19">
        <v>228</v>
      </c>
      <c r="D29" s="20">
        <v>0</v>
      </c>
      <c r="E29" s="19">
        <v>187</v>
      </c>
    </row>
    <row r="30" spans="1:5" s="14" customFormat="1">
      <c r="A30" s="18" t="s">
        <v>32</v>
      </c>
      <c r="B30" s="19">
        <v>956</v>
      </c>
      <c r="C30" s="19">
        <v>221</v>
      </c>
      <c r="D30" s="20">
        <v>0</v>
      </c>
      <c r="E30" s="19">
        <v>170</v>
      </c>
    </row>
    <row r="31" spans="1:5" s="14" customFormat="1">
      <c r="A31" s="18" t="s">
        <v>33</v>
      </c>
      <c r="B31" s="19">
        <v>719</v>
      </c>
      <c r="C31" s="19">
        <v>121</v>
      </c>
      <c r="D31" s="20">
        <v>0</v>
      </c>
      <c r="E31" s="19">
        <v>88</v>
      </c>
    </row>
    <row r="32" spans="1:5" s="14" customFormat="1">
      <c r="A32" s="18" t="s">
        <v>34</v>
      </c>
      <c r="B32" s="19">
        <v>1124</v>
      </c>
      <c r="C32" s="19">
        <v>305</v>
      </c>
      <c r="D32" s="20">
        <v>0</v>
      </c>
      <c r="E32" s="19">
        <v>236</v>
      </c>
    </row>
    <row r="33" spans="1:5" s="14" customFormat="1">
      <c r="A33" s="18" t="s">
        <v>35</v>
      </c>
      <c r="B33" s="19">
        <v>983</v>
      </c>
      <c r="C33" s="19">
        <v>149</v>
      </c>
      <c r="D33" s="20">
        <v>0</v>
      </c>
      <c r="E33" s="19">
        <v>128</v>
      </c>
    </row>
    <row r="34" spans="1:5" s="14" customFormat="1">
      <c r="A34" s="18" t="s">
        <v>36</v>
      </c>
      <c r="B34" s="19">
        <v>989</v>
      </c>
      <c r="C34" s="19">
        <v>164</v>
      </c>
      <c r="D34" s="20">
        <v>0</v>
      </c>
      <c r="E34" s="19">
        <v>128</v>
      </c>
    </row>
    <row r="35" spans="1:5" s="14" customFormat="1">
      <c r="A35" s="18" t="s">
        <v>37</v>
      </c>
      <c r="B35" s="19">
        <v>718</v>
      </c>
      <c r="C35" s="19">
        <v>156</v>
      </c>
      <c r="D35" s="20">
        <v>0</v>
      </c>
      <c r="E35" s="19">
        <v>118</v>
      </c>
    </row>
    <row r="36" spans="1:5" s="14" customFormat="1">
      <c r="A36" s="18" t="s">
        <v>38</v>
      </c>
      <c r="B36" s="19">
        <v>1065</v>
      </c>
      <c r="C36" s="19">
        <v>206</v>
      </c>
      <c r="D36" s="20">
        <v>0</v>
      </c>
      <c r="E36" s="19">
        <v>162</v>
      </c>
    </row>
    <row r="37" spans="1:5" s="14" customFormat="1">
      <c r="A37" s="18" t="s">
        <v>39</v>
      </c>
      <c r="B37" s="19">
        <v>908</v>
      </c>
      <c r="C37" s="19">
        <v>153</v>
      </c>
      <c r="D37" s="20">
        <v>0</v>
      </c>
      <c r="E37" s="19">
        <v>117</v>
      </c>
    </row>
    <row r="38" spans="1:5" s="14" customFormat="1">
      <c r="A38" s="18" t="s">
        <v>40</v>
      </c>
      <c r="B38" s="19">
        <v>1160</v>
      </c>
      <c r="C38" s="19">
        <v>306</v>
      </c>
      <c r="D38" s="20">
        <v>0</v>
      </c>
      <c r="E38" s="19">
        <v>248</v>
      </c>
    </row>
    <row r="39" spans="1:5" s="14" customFormat="1">
      <c r="A39" s="18" t="s">
        <v>41</v>
      </c>
      <c r="B39" s="19">
        <v>920</v>
      </c>
      <c r="C39" s="19">
        <v>198</v>
      </c>
      <c r="D39" s="20">
        <v>0</v>
      </c>
      <c r="E39" s="19">
        <v>148</v>
      </c>
    </row>
    <row r="40" spans="1:5" s="14" customFormat="1">
      <c r="A40" s="18" t="s">
        <v>42</v>
      </c>
      <c r="B40" s="19">
        <v>767</v>
      </c>
      <c r="C40" s="19">
        <v>162</v>
      </c>
      <c r="D40" s="20">
        <v>0</v>
      </c>
      <c r="E40" s="19">
        <v>124</v>
      </c>
    </row>
    <row r="41" spans="1:5" s="14" customFormat="1">
      <c r="A41" s="18" t="s">
        <v>43</v>
      </c>
      <c r="B41" s="19">
        <v>1515</v>
      </c>
      <c r="C41" s="19">
        <v>300</v>
      </c>
      <c r="D41" s="20">
        <v>0</v>
      </c>
      <c r="E41" s="19">
        <v>247</v>
      </c>
    </row>
    <row r="42" spans="1:5" s="14" customFormat="1">
      <c r="A42" s="18" t="s">
        <v>44</v>
      </c>
      <c r="B42" s="19">
        <v>948</v>
      </c>
      <c r="C42" s="19">
        <v>195</v>
      </c>
      <c r="D42" s="20">
        <v>0</v>
      </c>
      <c r="E42" s="19">
        <v>160</v>
      </c>
    </row>
    <row r="43" spans="1:5" s="14" customFormat="1">
      <c r="A43" s="18" t="s">
        <v>45</v>
      </c>
      <c r="B43" s="19">
        <v>1636</v>
      </c>
      <c r="C43" s="19">
        <v>305</v>
      </c>
      <c r="D43" s="20">
        <v>0</v>
      </c>
      <c r="E43" s="19">
        <v>237</v>
      </c>
    </row>
    <row r="44" spans="1:5" s="22" customFormat="1" ht="34.5" customHeight="1">
      <c r="A44" s="25" t="s">
        <v>246</v>
      </c>
      <c r="B44" s="23">
        <f>SUM(B23:B43)</f>
        <v>20606</v>
      </c>
      <c r="C44" s="23">
        <f>SUM(C23:C43)</f>
        <v>4059</v>
      </c>
      <c r="D44" s="24">
        <v>0</v>
      </c>
      <c r="E44" s="23">
        <f>SUM(E23:E43)</f>
        <v>3193</v>
      </c>
    </row>
    <row r="45" spans="1:5" s="14" customFormat="1">
      <c r="A45" s="18" t="s">
        <v>46</v>
      </c>
      <c r="B45" s="19">
        <v>984</v>
      </c>
      <c r="C45" s="19">
        <v>200</v>
      </c>
      <c r="D45" s="20">
        <v>0</v>
      </c>
      <c r="E45" s="19">
        <v>151</v>
      </c>
    </row>
    <row r="46" spans="1:5" s="14" customFormat="1">
      <c r="A46" s="18" t="s">
        <v>47</v>
      </c>
      <c r="B46" s="19">
        <v>2008</v>
      </c>
      <c r="C46" s="19">
        <v>365</v>
      </c>
      <c r="D46" s="20">
        <v>0</v>
      </c>
      <c r="E46" s="19">
        <v>271</v>
      </c>
    </row>
    <row r="47" spans="1:5" s="14" customFormat="1">
      <c r="A47" s="18" t="s">
        <v>48</v>
      </c>
      <c r="B47" s="19">
        <v>2076</v>
      </c>
      <c r="C47" s="19">
        <v>425</v>
      </c>
      <c r="D47" s="20">
        <v>0</v>
      </c>
      <c r="E47" s="19">
        <v>336</v>
      </c>
    </row>
    <row r="48" spans="1:5" s="14" customFormat="1">
      <c r="A48" s="18" t="s">
        <v>49</v>
      </c>
      <c r="B48" s="19">
        <v>1443</v>
      </c>
      <c r="C48" s="19">
        <v>326</v>
      </c>
      <c r="D48" s="20">
        <v>0</v>
      </c>
      <c r="E48" s="19">
        <v>250</v>
      </c>
    </row>
    <row r="49" spans="1:5" s="14" customFormat="1">
      <c r="A49" s="18" t="s">
        <v>50</v>
      </c>
      <c r="B49" s="19">
        <v>1307</v>
      </c>
      <c r="C49" s="19">
        <v>232</v>
      </c>
      <c r="D49" s="20">
        <v>0</v>
      </c>
      <c r="E49" s="19">
        <v>182</v>
      </c>
    </row>
    <row r="50" spans="1:5" s="14" customFormat="1">
      <c r="A50" s="18" t="s">
        <v>51</v>
      </c>
      <c r="B50" s="19">
        <v>870</v>
      </c>
      <c r="C50" s="19">
        <v>189</v>
      </c>
      <c r="D50" s="20">
        <v>0</v>
      </c>
      <c r="E50" s="19">
        <v>143</v>
      </c>
    </row>
    <row r="51" spans="1:5" s="22" customFormat="1" ht="34.5" customHeight="1">
      <c r="A51" s="25" t="s">
        <v>247</v>
      </c>
      <c r="B51" s="23">
        <f>SUM(B45:B50)</f>
        <v>8688</v>
      </c>
      <c r="C51" s="23">
        <f>SUM(C45:C50)</f>
        <v>1737</v>
      </c>
      <c r="D51" s="24">
        <v>0</v>
      </c>
      <c r="E51" s="23">
        <f>SUM(E45:E50)</f>
        <v>1333</v>
      </c>
    </row>
    <row r="52" spans="1:5" s="14" customFormat="1">
      <c r="A52" s="18" t="s">
        <v>52</v>
      </c>
      <c r="B52" s="19">
        <v>613</v>
      </c>
      <c r="C52" s="19">
        <v>166</v>
      </c>
      <c r="D52" s="20">
        <v>0</v>
      </c>
      <c r="E52" s="19">
        <v>118</v>
      </c>
    </row>
    <row r="53" spans="1:5" s="14" customFormat="1">
      <c r="A53" s="18" t="s">
        <v>53</v>
      </c>
      <c r="B53" s="19">
        <v>674</v>
      </c>
      <c r="C53" s="19">
        <v>171</v>
      </c>
      <c r="D53" s="20">
        <v>0</v>
      </c>
      <c r="E53" s="19">
        <v>127</v>
      </c>
    </row>
    <row r="54" spans="1:5" s="22" customFormat="1" ht="34.5" customHeight="1">
      <c r="A54" s="25" t="s">
        <v>248</v>
      </c>
      <c r="B54" s="23">
        <f>SUM(B52:B53)</f>
        <v>1287</v>
      </c>
      <c r="C54" s="23">
        <f>SUM(C52:C53)</f>
        <v>337</v>
      </c>
      <c r="D54" s="24">
        <v>0</v>
      </c>
      <c r="E54" s="23">
        <f>SUM(E52:E53)</f>
        <v>245</v>
      </c>
    </row>
    <row r="55" spans="1:5" s="14" customFormat="1">
      <c r="A55" s="18" t="s">
        <v>54</v>
      </c>
      <c r="B55" s="19">
        <v>1240</v>
      </c>
      <c r="C55" s="19">
        <v>282</v>
      </c>
      <c r="D55" s="20">
        <v>0</v>
      </c>
      <c r="E55" s="19">
        <v>200</v>
      </c>
    </row>
    <row r="56" spans="1:5" s="22" customFormat="1" ht="34.5" customHeight="1">
      <c r="A56" s="25" t="s">
        <v>249</v>
      </c>
      <c r="B56" s="23">
        <f>SUM(B55:B55)</f>
        <v>1240</v>
      </c>
      <c r="C56" s="23">
        <f>SUM(C55:C55)</f>
        <v>282</v>
      </c>
      <c r="D56" s="24">
        <v>0</v>
      </c>
      <c r="E56" s="23">
        <f>SUM(E55:E55)</f>
        <v>200</v>
      </c>
    </row>
    <row r="57" spans="1:5" s="14" customFormat="1">
      <c r="A57" s="18" t="s">
        <v>55</v>
      </c>
      <c r="B57" s="19">
        <v>1370</v>
      </c>
      <c r="C57" s="19">
        <v>302</v>
      </c>
      <c r="D57" s="20">
        <v>0</v>
      </c>
      <c r="E57" s="19">
        <v>221</v>
      </c>
    </row>
    <row r="58" spans="1:5" s="14" customFormat="1">
      <c r="A58" s="18" t="s">
        <v>56</v>
      </c>
      <c r="B58" s="19">
        <v>1149</v>
      </c>
      <c r="C58" s="19">
        <v>246</v>
      </c>
      <c r="D58" s="20">
        <v>0</v>
      </c>
      <c r="E58" s="19">
        <v>190</v>
      </c>
    </row>
    <row r="59" spans="1:5" s="14" customFormat="1">
      <c r="A59" s="18" t="s">
        <v>57</v>
      </c>
      <c r="B59" s="19">
        <v>1031</v>
      </c>
      <c r="C59" s="19">
        <v>249</v>
      </c>
      <c r="D59" s="20">
        <v>0</v>
      </c>
      <c r="E59" s="19">
        <v>181</v>
      </c>
    </row>
    <row r="60" spans="1:5" s="14" customFormat="1">
      <c r="A60" s="18" t="s">
        <v>58</v>
      </c>
      <c r="B60" s="19">
        <v>808</v>
      </c>
      <c r="C60" s="19">
        <v>182</v>
      </c>
      <c r="D60" s="20">
        <v>0</v>
      </c>
      <c r="E60" s="19">
        <v>147</v>
      </c>
    </row>
    <row r="61" spans="1:5" s="14" customFormat="1">
      <c r="A61" s="18" t="s">
        <v>59</v>
      </c>
      <c r="B61" s="19">
        <v>1026</v>
      </c>
      <c r="C61" s="19">
        <v>240</v>
      </c>
      <c r="D61" s="20">
        <v>0</v>
      </c>
      <c r="E61" s="19">
        <v>201</v>
      </c>
    </row>
    <row r="62" spans="1:5" s="14" customFormat="1">
      <c r="A62" s="18" t="s">
        <v>60</v>
      </c>
      <c r="B62" s="19">
        <v>853</v>
      </c>
      <c r="C62" s="19">
        <v>198</v>
      </c>
      <c r="D62" s="20">
        <v>0</v>
      </c>
      <c r="E62" s="19">
        <v>159</v>
      </c>
    </row>
    <row r="63" spans="1:5" s="14" customFormat="1">
      <c r="A63" s="18" t="s">
        <v>61</v>
      </c>
      <c r="B63" s="19">
        <v>2109</v>
      </c>
      <c r="C63" s="19">
        <v>461</v>
      </c>
      <c r="D63" s="20">
        <v>0</v>
      </c>
      <c r="E63" s="19">
        <v>354</v>
      </c>
    </row>
    <row r="64" spans="1:5" s="14" customFormat="1">
      <c r="A64" s="18" t="s">
        <v>62</v>
      </c>
      <c r="B64" s="19">
        <v>937</v>
      </c>
      <c r="C64" s="19">
        <v>179</v>
      </c>
      <c r="D64" s="20">
        <v>0</v>
      </c>
      <c r="E64" s="19">
        <v>156</v>
      </c>
    </row>
    <row r="65" spans="1:5" s="14" customFormat="1">
      <c r="A65" s="18" t="s">
        <v>63</v>
      </c>
      <c r="B65" s="19">
        <v>907</v>
      </c>
      <c r="C65" s="19">
        <v>194</v>
      </c>
      <c r="D65" s="20">
        <v>0</v>
      </c>
      <c r="E65" s="19">
        <v>142</v>
      </c>
    </row>
    <row r="66" spans="1:5" s="14" customFormat="1">
      <c r="A66" s="18" t="s">
        <v>64</v>
      </c>
      <c r="B66" s="19">
        <v>1054</v>
      </c>
      <c r="C66" s="19">
        <v>222</v>
      </c>
      <c r="D66" s="20">
        <v>0</v>
      </c>
      <c r="E66" s="19">
        <v>181</v>
      </c>
    </row>
    <row r="67" spans="1:5" s="22" customFormat="1" ht="34.5" customHeight="1">
      <c r="A67" s="25" t="s">
        <v>250</v>
      </c>
      <c r="B67" s="23">
        <f>SUM(B57:B66)</f>
        <v>11244</v>
      </c>
      <c r="C67" s="23">
        <f>SUM(C57:C66)</f>
        <v>2473</v>
      </c>
      <c r="D67" s="24">
        <v>0</v>
      </c>
      <c r="E67" s="23">
        <f>SUM(E57:E66)</f>
        <v>1932</v>
      </c>
    </row>
    <row r="68" spans="1:5" s="14" customFormat="1">
      <c r="A68" s="18" t="s">
        <v>65</v>
      </c>
      <c r="B68" s="19">
        <v>954</v>
      </c>
      <c r="C68" s="19">
        <v>212</v>
      </c>
      <c r="D68" s="20">
        <v>0</v>
      </c>
      <c r="E68" s="19">
        <v>170</v>
      </c>
    </row>
    <row r="69" spans="1:5" s="14" customFormat="1">
      <c r="A69" s="18" t="s">
        <v>66</v>
      </c>
      <c r="B69" s="19">
        <v>615</v>
      </c>
      <c r="C69" s="19">
        <v>108</v>
      </c>
      <c r="D69" s="20">
        <v>0</v>
      </c>
      <c r="E69" s="19">
        <v>74</v>
      </c>
    </row>
    <row r="70" spans="1:5" s="14" customFormat="1">
      <c r="A70" s="18" t="s">
        <v>67</v>
      </c>
      <c r="B70" s="19">
        <v>791</v>
      </c>
      <c r="C70" s="19">
        <v>67</v>
      </c>
      <c r="D70" s="20">
        <v>0</v>
      </c>
      <c r="E70" s="19">
        <v>54</v>
      </c>
    </row>
    <row r="71" spans="1:5" s="14" customFormat="1">
      <c r="A71" s="18" t="s">
        <v>68</v>
      </c>
      <c r="B71" s="19">
        <v>865</v>
      </c>
      <c r="C71" s="19">
        <v>167</v>
      </c>
      <c r="D71" s="20">
        <v>0</v>
      </c>
      <c r="E71" s="19">
        <v>132</v>
      </c>
    </row>
    <row r="72" spans="1:5" s="14" customFormat="1">
      <c r="A72" s="18" t="s">
        <v>69</v>
      </c>
      <c r="B72" s="19">
        <v>335</v>
      </c>
      <c r="C72" s="19">
        <v>18</v>
      </c>
      <c r="D72" s="20">
        <v>0</v>
      </c>
      <c r="E72" s="19">
        <v>15</v>
      </c>
    </row>
    <row r="73" spans="1:5" s="14" customFormat="1">
      <c r="A73" s="18" t="s">
        <v>70</v>
      </c>
      <c r="B73" s="19">
        <v>485</v>
      </c>
      <c r="C73" s="19">
        <v>28</v>
      </c>
      <c r="D73" s="20">
        <v>0</v>
      </c>
      <c r="E73" s="19">
        <v>22</v>
      </c>
    </row>
    <row r="74" spans="1:5" s="14" customFormat="1">
      <c r="A74" s="18" t="s">
        <v>71</v>
      </c>
      <c r="B74" s="19">
        <v>1118</v>
      </c>
      <c r="C74" s="19">
        <v>105</v>
      </c>
      <c r="D74" s="20">
        <v>0</v>
      </c>
      <c r="E74" s="19">
        <v>78</v>
      </c>
    </row>
    <row r="75" spans="1:5" s="14" customFormat="1">
      <c r="A75" s="18" t="s">
        <v>72</v>
      </c>
      <c r="B75" s="19">
        <v>700</v>
      </c>
      <c r="C75" s="19">
        <v>56</v>
      </c>
      <c r="D75" s="20">
        <v>0</v>
      </c>
      <c r="E75" s="19">
        <v>49</v>
      </c>
    </row>
    <row r="76" spans="1:5" s="14" customFormat="1">
      <c r="A76" s="18" t="s">
        <v>73</v>
      </c>
      <c r="B76" s="19">
        <v>685</v>
      </c>
      <c r="C76" s="19">
        <v>40</v>
      </c>
      <c r="D76" s="20">
        <v>0</v>
      </c>
      <c r="E76" s="19">
        <v>30</v>
      </c>
    </row>
    <row r="77" spans="1:5" s="14" customFormat="1">
      <c r="A77" s="18" t="s">
        <v>74</v>
      </c>
      <c r="B77" s="19">
        <v>927</v>
      </c>
      <c r="C77" s="19">
        <v>62</v>
      </c>
      <c r="D77" s="20">
        <v>0</v>
      </c>
      <c r="E77" s="19">
        <v>50</v>
      </c>
    </row>
    <row r="78" spans="1:5" s="14" customFormat="1">
      <c r="A78" s="18" t="s">
        <v>75</v>
      </c>
      <c r="B78" s="19">
        <v>868</v>
      </c>
      <c r="C78" s="19">
        <v>171</v>
      </c>
      <c r="D78" s="20">
        <v>0</v>
      </c>
      <c r="E78" s="19">
        <v>138</v>
      </c>
    </row>
    <row r="79" spans="1:5" s="14" customFormat="1">
      <c r="A79" s="18" t="s">
        <v>76</v>
      </c>
      <c r="B79" s="19">
        <v>401</v>
      </c>
      <c r="C79" s="19">
        <v>13</v>
      </c>
      <c r="D79" s="20">
        <v>0</v>
      </c>
      <c r="E79" s="19">
        <v>9</v>
      </c>
    </row>
    <row r="80" spans="1:5" s="14" customFormat="1">
      <c r="A80" s="18" t="s">
        <v>77</v>
      </c>
      <c r="B80" s="19">
        <v>433</v>
      </c>
      <c r="C80" s="19">
        <v>32</v>
      </c>
      <c r="D80" s="20">
        <v>0</v>
      </c>
      <c r="E80" s="19">
        <v>26</v>
      </c>
    </row>
    <row r="81" spans="1:5" s="14" customFormat="1">
      <c r="A81" s="18" t="s">
        <v>78</v>
      </c>
      <c r="B81" s="19">
        <v>769</v>
      </c>
      <c r="C81" s="19">
        <v>56</v>
      </c>
      <c r="D81" s="20">
        <v>0</v>
      </c>
      <c r="E81" s="19">
        <v>43</v>
      </c>
    </row>
    <row r="82" spans="1:5" s="14" customFormat="1">
      <c r="A82" s="18" t="s">
        <v>79</v>
      </c>
      <c r="B82" s="19">
        <v>759</v>
      </c>
      <c r="C82" s="19">
        <v>133</v>
      </c>
      <c r="D82" s="20">
        <v>0</v>
      </c>
      <c r="E82" s="19">
        <v>104</v>
      </c>
    </row>
    <row r="83" spans="1:5" s="14" customFormat="1">
      <c r="A83" s="18" t="s">
        <v>80</v>
      </c>
      <c r="B83" s="19">
        <v>955</v>
      </c>
      <c r="C83" s="19">
        <v>135</v>
      </c>
      <c r="D83" s="20">
        <v>0</v>
      </c>
      <c r="E83" s="19">
        <v>103</v>
      </c>
    </row>
    <row r="84" spans="1:5" s="14" customFormat="1">
      <c r="A84" s="18" t="s">
        <v>81</v>
      </c>
      <c r="B84" s="19">
        <v>654</v>
      </c>
      <c r="C84" s="19">
        <v>36</v>
      </c>
      <c r="D84" s="20">
        <v>0</v>
      </c>
      <c r="E84" s="19">
        <v>29</v>
      </c>
    </row>
    <row r="85" spans="1:5" s="14" customFormat="1">
      <c r="A85" s="18" t="s">
        <v>82</v>
      </c>
      <c r="B85" s="19">
        <v>1399</v>
      </c>
      <c r="C85" s="19">
        <v>227</v>
      </c>
      <c r="D85" s="20">
        <v>0</v>
      </c>
      <c r="E85" s="19">
        <v>186</v>
      </c>
    </row>
    <row r="86" spans="1:5" s="14" customFormat="1">
      <c r="A86" s="18" t="s">
        <v>83</v>
      </c>
      <c r="B86" s="19">
        <v>411</v>
      </c>
      <c r="C86" s="19">
        <v>12</v>
      </c>
      <c r="D86" s="20">
        <v>0</v>
      </c>
      <c r="E86" s="19">
        <v>9</v>
      </c>
    </row>
    <row r="87" spans="1:5" s="14" customFormat="1">
      <c r="A87" s="18" t="s">
        <v>84</v>
      </c>
      <c r="B87" s="19">
        <v>966</v>
      </c>
      <c r="C87" s="19">
        <v>236</v>
      </c>
      <c r="D87" s="20">
        <v>0</v>
      </c>
      <c r="E87" s="19">
        <v>186</v>
      </c>
    </row>
    <row r="88" spans="1:5" s="14" customFormat="1">
      <c r="A88" s="18" t="s">
        <v>85</v>
      </c>
      <c r="B88" s="19">
        <v>599</v>
      </c>
      <c r="C88" s="19">
        <v>40</v>
      </c>
      <c r="D88" s="20">
        <v>0</v>
      </c>
      <c r="E88" s="19">
        <v>38</v>
      </c>
    </row>
    <row r="89" spans="1:5" s="14" customFormat="1">
      <c r="A89" s="18" t="s">
        <v>86</v>
      </c>
      <c r="B89" s="19">
        <v>691</v>
      </c>
      <c r="C89" s="19">
        <v>180</v>
      </c>
      <c r="D89" s="20">
        <v>0</v>
      </c>
      <c r="E89" s="19">
        <v>146</v>
      </c>
    </row>
    <row r="90" spans="1:5" s="14" customFormat="1">
      <c r="A90" s="18" t="s">
        <v>87</v>
      </c>
      <c r="B90" s="19">
        <v>565</v>
      </c>
      <c r="C90" s="19">
        <v>99</v>
      </c>
      <c r="D90" s="20">
        <v>0</v>
      </c>
      <c r="E90" s="19">
        <v>84</v>
      </c>
    </row>
    <row r="91" spans="1:5" s="14" customFormat="1">
      <c r="A91" s="18" t="s">
        <v>88</v>
      </c>
      <c r="B91" s="19">
        <v>787</v>
      </c>
      <c r="C91" s="19">
        <v>112</v>
      </c>
      <c r="D91" s="20">
        <v>0</v>
      </c>
      <c r="E91" s="19">
        <v>84</v>
      </c>
    </row>
    <row r="92" spans="1:5" s="14" customFormat="1">
      <c r="A92" s="18" t="s">
        <v>89</v>
      </c>
      <c r="B92" s="19">
        <v>682</v>
      </c>
      <c r="C92" s="19">
        <v>145</v>
      </c>
      <c r="D92" s="20">
        <v>0</v>
      </c>
      <c r="E92" s="19">
        <v>112</v>
      </c>
    </row>
    <row r="93" spans="1:5" s="14" customFormat="1">
      <c r="A93" s="18" t="s">
        <v>90</v>
      </c>
      <c r="B93" s="19">
        <v>631</v>
      </c>
      <c r="C93" s="19">
        <v>120</v>
      </c>
      <c r="D93" s="20">
        <v>0</v>
      </c>
      <c r="E93" s="19">
        <v>87</v>
      </c>
    </row>
    <row r="94" spans="1:5" s="14" customFormat="1">
      <c r="A94" s="18" t="s">
        <v>91</v>
      </c>
      <c r="B94" s="19">
        <v>830</v>
      </c>
      <c r="C94" s="19">
        <v>92</v>
      </c>
      <c r="D94" s="20">
        <v>0</v>
      </c>
      <c r="E94" s="19">
        <v>74</v>
      </c>
    </row>
    <row r="95" spans="1:5" s="14" customFormat="1">
      <c r="A95" s="18" t="s">
        <v>92</v>
      </c>
      <c r="B95" s="19">
        <v>1568</v>
      </c>
      <c r="C95" s="19">
        <v>276</v>
      </c>
      <c r="D95" s="20">
        <v>0</v>
      </c>
      <c r="E95" s="19">
        <v>220</v>
      </c>
    </row>
    <row r="96" spans="1:5" s="14" customFormat="1">
      <c r="A96" s="18" t="s">
        <v>93</v>
      </c>
      <c r="B96" s="19">
        <v>703</v>
      </c>
      <c r="C96" s="19">
        <v>136</v>
      </c>
      <c r="D96" s="20">
        <v>0</v>
      </c>
      <c r="E96" s="19">
        <v>108</v>
      </c>
    </row>
    <row r="97" spans="1:5" s="14" customFormat="1">
      <c r="A97" s="18" t="s">
        <v>94</v>
      </c>
      <c r="B97" s="19">
        <v>994</v>
      </c>
      <c r="C97" s="19">
        <v>162</v>
      </c>
      <c r="D97" s="20">
        <v>0</v>
      </c>
      <c r="E97" s="19">
        <v>131</v>
      </c>
    </row>
    <row r="98" spans="1:5" s="14" customFormat="1">
      <c r="A98" s="18" t="s">
        <v>95</v>
      </c>
      <c r="B98" s="19">
        <v>639</v>
      </c>
      <c r="C98" s="19">
        <v>114</v>
      </c>
      <c r="D98" s="20">
        <v>0</v>
      </c>
      <c r="E98" s="19">
        <v>94</v>
      </c>
    </row>
    <row r="99" spans="1:5" s="14" customFormat="1">
      <c r="A99" s="18" t="s">
        <v>96</v>
      </c>
      <c r="B99" s="19">
        <v>1548</v>
      </c>
      <c r="C99" s="19">
        <v>136</v>
      </c>
      <c r="D99" s="20">
        <v>0</v>
      </c>
      <c r="E99" s="19">
        <v>115</v>
      </c>
    </row>
    <row r="100" spans="1:5" s="14" customFormat="1">
      <c r="A100" s="18" t="s">
        <v>97</v>
      </c>
      <c r="B100" s="19">
        <v>1263</v>
      </c>
      <c r="C100" s="19">
        <v>133</v>
      </c>
      <c r="D100" s="20">
        <v>0</v>
      </c>
      <c r="E100" s="19">
        <v>103</v>
      </c>
    </row>
    <row r="101" spans="1:5" s="14" customFormat="1">
      <c r="A101" s="18" t="s">
        <v>98</v>
      </c>
      <c r="B101" s="19">
        <v>986</v>
      </c>
      <c r="C101" s="19">
        <v>98</v>
      </c>
      <c r="D101" s="20">
        <v>0</v>
      </c>
      <c r="E101" s="19">
        <v>76</v>
      </c>
    </row>
    <row r="102" spans="1:5" s="14" customFormat="1">
      <c r="A102" s="18" t="s">
        <v>99</v>
      </c>
      <c r="B102" s="19">
        <v>1453</v>
      </c>
      <c r="C102" s="19">
        <v>118</v>
      </c>
      <c r="D102" s="20">
        <v>0</v>
      </c>
      <c r="E102" s="19">
        <v>95</v>
      </c>
    </row>
    <row r="103" spans="1:5" s="22" customFormat="1" ht="34.5" customHeight="1">
      <c r="A103" s="25" t="s">
        <v>251</v>
      </c>
      <c r="B103" s="23">
        <f>SUM(B68:B102)</f>
        <v>29029</v>
      </c>
      <c r="C103" s="23">
        <f>SUM(C68:C102)</f>
        <v>3875</v>
      </c>
      <c r="D103" s="24">
        <v>0</v>
      </c>
      <c r="E103" s="23">
        <f>SUM(E68:E102)</f>
        <v>3074</v>
      </c>
    </row>
    <row r="104" spans="1:5" s="14" customFormat="1">
      <c r="A104" s="18" t="s">
        <v>100</v>
      </c>
      <c r="B104" s="19">
        <v>466</v>
      </c>
      <c r="C104" s="19">
        <v>94</v>
      </c>
      <c r="D104" s="20">
        <v>0</v>
      </c>
      <c r="E104" s="19">
        <v>70</v>
      </c>
    </row>
    <row r="105" spans="1:5" s="14" customFormat="1">
      <c r="A105" s="18" t="s">
        <v>101</v>
      </c>
      <c r="B105" s="19">
        <v>532</v>
      </c>
      <c r="C105" s="19">
        <v>72</v>
      </c>
      <c r="D105" s="20">
        <v>0</v>
      </c>
      <c r="E105" s="19">
        <v>50</v>
      </c>
    </row>
    <row r="106" spans="1:5" s="14" customFormat="1">
      <c r="A106" s="18" t="s">
        <v>102</v>
      </c>
      <c r="B106" s="19">
        <v>513</v>
      </c>
      <c r="C106" s="19">
        <v>38</v>
      </c>
      <c r="D106" s="20">
        <v>0</v>
      </c>
      <c r="E106" s="19">
        <v>29</v>
      </c>
    </row>
    <row r="107" spans="1:5" s="14" customFormat="1">
      <c r="A107" s="18" t="s">
        <v>103</v>
      </c>
      <c r="B107" s="19">
        <v>692</v>
      </c>
      <c r="C107" s="19">
        <v>61</v>
      </c>
      <c r="D107" s="20">
        <v>0</v>
      </c>
      <c r="E107" s="19">
        <v>41</v>
      </c>
    </row>
    <row r="108" spans="1:5" s="14" customFormat="1">
      <c r="A108" s="18" t="s">
        <v>104</v>
      </c>
      <c r="B108" s="19">
        <v>585</v>
      </c>
      <c r="C108" s="19">
        <v>49</v>
      </c>
      <c r="D108" s="20">
        <v>0</v>
      </c>
      <c r="E108" s="19">
        <v>39</v>
      </c>
    </row>
    <row r="109" spans="1:5" s="14" customFormat="1">
      <c r="A109" s="18" t="s">
        <v>105</v>
      </c>
      <c r="B109" s="19">
        <v>750</v>
      </c>
      <c r="C109" s="19">
        <v>45</v>
      </c>
      <c r="D109" s="20">
        <v>0</v>
      </c>
      <c r="E109" s="19">
        <v>35</v>
      </c>
    </row>
    <row r="110" spans="1:5" s="14" customFormat="1">
      <c r="A110" s="18" t="s">
        <v>106</v>
      </c>
      <c r="B110" s="19">
        <v>747</v>
      </c>
      <c r="C110" s="19">
        <v>207</v>
      </c>
      <c r="D110" s="20">
        <v>0</v>
      </c>
      <c r="E110" s="19">
        <v>169</v>
      </c>
    </row>
    <row r="111" spans="1:5" s="14" customFormat="1">
      <c r="A111" s="18" t="s">
        <v>107</v>
      </c>
      <c r="B111" s="19">
        <v>807</v>
      </c>
      <c r="C111" s="19">
        <v>143</v>
      </c>
      <c r="D111" s="20">
        <v>0</v>
      </c>
      <c r="E111" s="19">
        <v>112</v>
      </c>
    </row>
    <row r="112" spans="1:5" s="14" customFormat="1">
      <c r="A112" s="18" t="s">
        <v>108</v>
      </c>
      <c r="B112" s="19">
        <v>716</v>
      </c>
      <c r="C112" s="19">
        <v>24</v>
      </c>
      <c r="D112" s="20">
        <v>0</v>
      </c>
      <c r="E112" s="19">
        <v>22</v>
      </c>
    </row>
    <row r="113" spans="1:5" s="14" customFormat="1">
      <c r="A113" s="18" t="s">
        <v>109</v>
      </c>
      <c r="B113" s="19">
        <v>932</v>
      </c>
      <c r="C113" s="19">
        <v>146</v>
      </c>
      <c r="D113" s="20">
        <v>0</v>
      </c>
      <c r="E113" s="19">
        <v>120</v>
      </c>
    </row>
    <row r="114" spans="1:5" s="14" customFormat="1">
      <c r="A114" s="18" t="s">
        <v>110</v>
      </c>
      <c r="B114" s="19">
        <v>724</v>
      </c>
      <c r="C114" s="19">
        <v>30</v>
      </c>
      <c r="D114" s="20">
        <v>0</v>
      </c>
      <c r="E114" s="19">
        <v>21</v>
      </c>
    </row>
    <row r="115" spans="1:5" s="14" customFormat="1">
      <c r="A115" s="18" t="s">
        <v>111</v>
      </c>
      <c r="B115" s="19">
        <v>315</v>
      </c>
      <c r="C115" s="19">
        <v>50</v>
      </c>
      <c r="D115" s="20">
        <v>0</v>
      </c>
      <c r="E115" s="19">
        <v>37</v>
      </c>
    </row>
    <row r="116" spans="1:5" s="14" customFormat="1">
      <c r="A116" s="18" t="s">
        <v>112</v>
      </c>
      <c r="B116" s="19">
        <v>827</v>
      </c>
      <c r="C116" s="19">
        <v>54</v>
      </c>
      <c r="D116" s="20">
        <v>0</v>
      </c>
      <c r="E116" s="19">
        <v>38</v>
      </c>
    </row>
    <row r="117" spans="1:5" s="14" customFormat="1">
      <c r="A117" s="18" t="s">
        <v>113</v>
      </c>
      <c r="B117" s="19">
        <v>1202</v>
      </c>
      <c r="C117" s="19">
        <v>109</v>
      </c>
      <c r="D117" s="20">
        <v>0</v>
      </c>
      <c r="E117" s="19">
        <v>74</v>
      </c>
    </row>
    <row r="118" spans="1:5" s="14" customFormat="1">
      <c r="A118" s="18" t="s">
        <v>114</v>
      </c>
      <c r="B118" s="19">
        <v>737</v>
      </c>
      <c r="C118" s="19">
        <v>121</v>
      </c>
      <c r="D118" s="20">
        <v>0</v>
      </c>
      <c r="E118" s="19">
        <v>102</v>
      </c>
    </row>
    <row r="119" spans="1:5" s="14" customFormat="1">
      <c r="A119" s="18" t="s">
        <v>115</v>
      </c>
      <c r="B119" s="19">
        <v>871</v>
      </c>
      <c r="C119" s="19">
        <v>169</v>
      </c>
      <c r="D119" s="20">
        <v>0</v>
      </c>
      <c r="E119" s="19">
        <v>144</v>
      </c>
    </row>
    <row r="120" spans="1:5" s="14" customFormat="1">
      <c r="A120" s="18" t="s">
        <v>116</v>
      </c>
      <c r="B120" s="19">
        <v>838</v>
      </c>
      <c r="C120" s="19">
        <v>47</v>
      </c>
      <c r="D120" s="20">
        <v>0</v>
      </c>
      <c r="E120" s="19">
        <v>32</v>
      </c>
    </row>
    <row r="121" spans="1:5" s="14" customFormat="1">
      <c r="A121" s="18" t="s">
        <v>117</v>
      </c>
      <c r="B121" s="19">
        <v>872</v>
      </c>
      <c r="C121" s="19">
        <v>37</v>
      </c>
      <c r="D121" s="20">
        <v>0</v>
      </c>
      <c r="E121" s="19">
        <v>34</v>
      </c>
    </row>
    <row r="122" spans="1:5" s="14" customFormat="1">
      <c r="A122" s="18" t="s">
        <v>118</v>
      </c>
      <c r="B122" s="19">
        <v>761</v>
      </c>
      <c r="C122" s="19">
        <v>28</v>
      </c>
      <c r="D122" s="20">
        <v>0</v>
      </c>
      <c r="E122" s="19">
        <v>24</v>
      </c>
    </row>
    <row r="123" spans="1:5" s="14" customFormat="1">
      <c r="A123" s="18" t="s">
        <v>119</v>
      </c>
      <c r="B123" s="19">
        <v>549</v>
      </c>
      <c r="C123" s="19">
        <v>49</v>
      </c>
      <c r="D123" s="20">
        <v>0</v>
      </c>
      <c r="E123" s="19">
        <v>38</v>
      </c>
    </row>
    <row r="124" spans="1:5" s="14" customFormat="1">
      <c r="A124" s="18" t="s">
        <v>120</v>
      </c>
      <c r="B124" s="19">
        <v>651</v>
      </c>
      <c r="C124" s="19">
        <v>77</v>
      </c>
      <c r="D124" s="20">
        <v>0</v>
      </c>
      <c r="E124" s="19">
        <v>60</v>
      </c>
    </row>
    <row r="125" spans="1:5" s="14" customFormat="1">
      <c r="A125" s="18" t="s">
        <v>121</v>
      </c>
      <c r="B125" s="19">
        <v>593</v>
      </c>
      <c r="C125" s="19">
        <v>28</v>
      </c>
      <c r="D125" s="20">
        <v>0</v>
      </c>
      <c r="E125" s="19">
        <v>23</v>
      </c>
    </row>
    <row r="126" spans="1:5" s="14" customFormat="1">
      <c r="A126" s="18" t="s">
        <v>122</v>
      </c>
      <c r="B126" s="19">
        <v>622</v>
      </c>
      <c r="C126" s="19">
        <v>45</v>
      </c>
      <c r="D126" s="20">
        <v>0</v>
      </c>
      <c r="E126" s="19">
        <v>39</v>
      </c>
    </row>
    <row r="127" spans="1:5" s="14" customFormat="1">
      <c r="A127" s="18" t="s">
        <v>123</v>
      </c>
      <c r="B127" s="19">
        <v>1674</v>
      </c>
      <c r="C127" s="19">
        <v>285</v>
      </c>
      <c r="D127" s="20">
        <v>0</v>
      </c>
      <c r="E127" s="19">
        <v>225</v>
      </c>
    </row>
    <row r="128" spans="1:5" s="14" customFormat="1">
      <c r="A128" s="18" t="s">
        <v>124</v>
      </c>
      <c r="B128" s="19">
        <v>901</v>
      </c>
      <c r="C128" s="19">
        <v>113</v>
      </c>
      <c r="D128" s="20">
        <v>0</v>
      </c>
      <c r="E128" s="19">
        <v>97</v>
      </c>
    </row>
    <row r="129" spans="1:5" s="14" customFormat="1">
      <c r="A129" s="18" t="s">
        <v>125</v>
      </c>
      <c r="B129" s="19">
        <v>510</v>
      </c>
      <c r="C129" s="19">
        <v>46</v>
      </c>
      <c r="D129" s="20">
        <v>0</v>
      </c>
      <c r="E129" s="19">
        <v>42</v>
      </c>
    </row>
    <row r="130" spans="1:5" s="14" customFormat="1">
      <c r="A130" s="18" t="s">
        <v>126</v>
      </c>
      <c r="B130" s="19">
        <v>590</v>
      </c>
      <c r="C130" s="19">
        <v>65</v>
      </c>
      <c r="D130" s="20">
        <v>0</v>
      </c>
      <c r="E130" s="19">
        <v>50</v>
      </c>
    </row>
    <row r="131" spans="1:5" s="14" customFormat="1">
      <c r="A131" s="18" t="s">
        <v>127</v>
      </c>
      <c r="B131" s="19">
        <v>574</v>
      </c>
      <c r="C131" s="19">
        <v>36</v>
      </c>
      <c r="D131" s="20">
        <v>0</v>
      </c>
      <c r="E131" s="19">
        <v>28</v>
      </c>
    </row>
    <row r="132" spans="1:5" s="14" customFormat="1">
      <c r="A132" s="18" t="s">
        <v>128</v>
      </c>
      <c r="B132" s="19">
        <v>469</v>
      </c>
      <c r="C132" s="19">
        <v>57</v>
      </c>
      <c r="D132" s="20">
        <v>0</v>
      </c>
      <c r="E132" s="19">
        <v>45</v>
      </c>
    </row>
    <row r="133" spans="1:5" s="14" customFormat="1">
      <c r="A133" s="18" t="s">
        <v>129</v>
      </c>
      <c r="B133" s="19">
        <v>422</v>
      </c>
      <c r="C133" s="19">
        <v>69</v>
      </c>
      <c r="D133" s="20">
        <v>0</v>
      </c>
      <c r="E133" s="19">
        <v>53</v>
      </c>
    </row>
    <row r="134" spans="1:5" s="14" customFormat="1">
      <c r="A134" s="18" t="s">
        <v>130</v>
      </c>
      <c r="B134" s="19">
        <v>484</v>
      </c>
      <c r="C134" s="19">
        <v>47</v>
      </c>
      <c r="D134" s="20">
        <v>0</v>
      </c>
      <c r="E134" s="19">
        <v>39</v>
      </c>
    </row>
    <row r="135" spans="1:5" s="14" customFormat="1">
      <c r="A135" s="18" t="s">
        <v>131</v>
      </c>
      <c r="B135" s="19">
        <v>440</v>
      </c>
      <c r="C135" s="19">
        <v>39</v>
      </c>
      <c r="D135" s="20">
        <v>0</v>
      </c>
      <c r="E135" s="19">
        <v>25</v>
      </c>
    </row>
    <row r="136" spans="1:5" s="14" customFormat="1">
      <c r="A136" s="18" t="s">
        <v>132</v>
      </c>
      <c r="B136" s="19">
        <v>387</v>
      </c>
      <c r="C136" s="19">
        <v>16</v>
      </c>
      <c r="D136" s="20">
        <v>0</v>
      </c>
      <c r="E136" s="19">
        <v>11</v>
      </c>
    </row>
    <row r="137" spans="1:5" s="14" customFormat="1">
      <c r="A137" s="18" t="s">
        <v>133</v>
      </c>
      <c r="B137" s="19">
        <v>461</v>
      </c>
      <c r="C137" s="19">
        <v>40</v>
      </c>
      <c r="D137" s="20">
        <v>0</v>
      </c>
      <c r="E137" s="19">
        <v>30</v>
      </c>
    </row>
    <row r="138" spans="1:5" s="14" customFormat="1">
      <c r="A138" s="18" t="s">
        <v>134</v>
      </c>
      <c r="B138" s="19">
        <v>569</v>
      </c>
      <c r="C138" s="19">
        <v>79</v>
      </c>
      <c r="D138" s="20">
        <v>0</v>
      </c>
      <c r="E138" s="19">
        <v>60</v>
      </c>
    </row>
    <row r="139" spans="1:5" s="14" customFormat="1">
      <c r="A139" s="18" t="s">
        <v>135</v>
      </c>
      <c r="B139" s="19">
        <v>1046</v>
      </c>
      <c r="C139" s="19">
        <v>129</v>
      </c>
      <c r="D139" s="20">
        <v>0</v>
      </c>
      <c r="E139" s="19">
        <v>108</v>
      </c>
    </row>
    <row r="140" spans="1:5" s="14" customFormat="1">
      <c r="A140" s="18" t="s">
        <v>136</v>
      </c>
      <c r="B140" s="19">
        <v>737</v>
      </c>
      <c r="C140" s="19">
        <v>73</v>
      </c>
      <c r="D140" s="20">
        <v>0</v>
      </c>
      <c r="E140" s="19">
        <v>48</v>
      </c>
    </row>
    <row r="141" spans="1:5" s="14" customFormat="1">
      <c r="A141" s="18" t="s">
        <v>137</v>
      </c>
      <c r="B141" s="19">
        <v>829</v>
      </c>
      <c r="C141" s="19">
        <v>115</v>
      </c>
      <c r="D141" s="20">
        <v>0</v>
      </c>
      <c r="E141" s="19">
        <v>97</v>
      </c>
    </row>
    <row r="142" spans="1:5" s="14" customFormat="1">
      <c r="A142" s="18" t="s">
        <v>138</v>
      </c>
      <c r="B142" s="19">
        <v>631</v>
      </c>
      <c r="C142" s="19">
        <v>105</v>
      </c>
      <c r="D142" s="20">
        <v>0</v>
      </c>
      <c r="E142" s="19">
        <v>80</v>
      </c>
    </row>
    <row r="143" spans="1:5" s="14" customFormat="1">
      <c r="A143" s="18" t="s">
        <v>139</v>
      </c>
      <c r="B143" s="19">
        <v>480</v>
      </c>
      <c r="C143" s="19">
        <v>51</v>
      </c>
      <c r="D143" s="20">
        <v>0</v>
      </c>
      <c r="E143" s="19">
        <v>39</v>
      </c>
    </row>
    <row r="144" spans="1:5" s="14" customFormat="1">
      <c r="A144" s="18" t="s">
        <v>140</v>
      </c>
      <c r="B144" s="19">
        <v>715</v>
      </c>
      <c r="C144" s="19">
        <v>118</v>
      </c>
      <c r="D144" s="20">
        <v>0</v>
      </c>
      <c r="E144" s="19">
        <v>94</v>
      </c>
    </row>
    <row r="145" spans="1:5" s="14" customFormat="1">
      <c r="A145" s="18" t="s">
        <v>141</v>
      </c>
      <c r="B145" s="19">
        <v>615</v>
      </c>
      <c r="C145" s="19">
        <v>85</v>
      </c>
      <c r="D145" s="20">
        <v>0</v>
      </c>
      <c r="E145" s="19">
        <v>65</v>
      </c>
    </row>
    <row r="146" spans="1:5" s="14" customFormat="1">
      <c r="A146" s="18" t="s">
        <v>142</v>
      </c>
      <c r="B146" s="19">
        <v>803</v>
      </c>
      <c r="C146" s="19">
        <v>63</v>
      </c>
      <c r="D146" s="20">
        <v>0</v>
      </c>
      <c r="E146" s="19">
        <v>44</v>
      </c>
    </row>
    <row r="147" spans="1:5" s="14" customFormat="1">
      <c r="A147" s="18" t="s">
        <v>143</v>
      </c>
      <c r="B147" s="19">
        <v>778</v>
      </c>
      <c r="C147" s="19">
        <v>99</v>
      </c>
      <c r="D147" s="20">
        <v>0</v>
      </c>
      <c r="E147" s="19">
        <v>78</v>
      </c>
    </row>
    <row r="148" spans="1:5" s="14" customFormat="1">
      <c r="A148" s="18" t="s">
        <v>144</v>
      </c>
      <c r="B148" s="19">
        <v>419</v>
      </c>
      <c r="C148" s="19">
        <v>38</v>
      </c>
      <c r="D148" s="20">
        <v>0</v>
      </c>
      <c r="E148" s="19">
        <v>30</v>
      </c>
    </row>
    <row r="149" spans="1:5" s="14" customFormat="1">
      <c r="A149" s="18" t="s">
        <v>145</v>
      </c>
      <c r="B149" s="19">
        <v>463</v>
      </c>
      <c r="C149" s="19">
        <v>85</v>
      </c>
      <c r="D149" s="20">
        <v>0</v>
      </c>
      <c r="E149" s="19">
        <v>68</v>
      </c>
    </row>
    <row r="150" spans="1:5" s="14" customFormat="1">
      <c r="A150" s="18" t="s">
        <v>146</v>
      </c>
      <c r="B150" s="19">
        <v>1656</v>
      </c>
      <c r="C150" s="19">
        <v>233</v>
      </c>
      <c r="D150" s="20">
        <v>0</v>
      </c>
      <c r="E150" s="19">
        <v>193</v>
      </c>
    </row>
    <row r="151" spans="1:5" s="14" customFormat="1">
      <c r="A151" s="18" t="s">
        <v>147</v>
      </c>
      <c r="B151" s="19">
        <v>1038</v>
      </c>
      <c r="C151" s="19">
        <v>182</v>
      </c>
      <c r="D151" s="20">
        <v>0</v>
      </c>
      <c r="E151" s="19">
        <v>149</v>
      </c>
    </row>
    <row r="152" spans="1:5" s="14" customFormat="1">
      <c r="A152" s="18" t="s">
        <v>148</v>
      </c>
      <c r="B152" s="19">
        <v>1112</v>
      </c>
      <c r="C152" s="19">
        <v>117</v>
      </c>
      <c r="D152" s="20">
        <v>0</v>
      </c>
      <c r="E152" s="19">
        <v>86</v>
      </c>
    </row>
    <row r="153" spans="1:5" s="14" customFormat="1">
      <c r="A153" s="18" t="s">
        <v>149</v>
      </c>
      <c r="B153" s="19">
        <v>446</v>
      </c>
      <c r="C153" s="19">
        <v>77</v>
      </c>
      <c r="D153" s="20">
        <v>0</v>
      </c>
      <c r="E153" s="19">
        <v>58</v>
      </c>
    </row>
    <row r="154" spans="1:5" s="14" customFormat="1">
      <c r="A154" s="18" t="s">
        <v>150</v>
      </c>
      <c r="B154" s="19">
        <v>825</v>
      </c>
      <c r="C154" s="19">
        <v>164</v>
      </c>
      <c r="D154" s="20">
        <v>0</v>
      </c>
      <c r="E154" s="19">
        <v>127</v>
      </c>
    </row>
    <row r="155" spans="1:5" s="14" customFormat="1">
      <c r="A155" s="18" t="s">
        <v>151</v>
      </c>
      <c r="B155" s="19">
        <v>1102</v>
      </c>
      <c r="C155" s="19">
        <v>87</v>
      </c>
      <c r="D155" s="20">
        <v>0</v>
      </c>
      <c r="E155" s="19">
        <v>70</v>
      </c>
    </row>
    <row r="156" spans="1:5" s="14" customFormat="1">
      <c r="A156" s="18" t="s">
        <v>152</v>
      </c>
      <c r="B156" s="19">
        <v>1781</v>
      </c>
      <c r="C156" s="19">
        <v>235</v>
      </c>
      <c r="D156" s="20">
        <v>0</v>
      </c>
      <c r="E156" s="19">
        <v>192</v>
      </c>
    </row>
    <row r="157" spans="1:5" s="14" customFormat="1">
      <c r="A157" s="18" t="s">
        <v>153</v>
      </c>
      <c r="B157" s="19">
        <v>912</v>
      </c>
      <c r="C157" s="19">
        <v>141</v>
      </c>
      <c r="D157" s="20">
        <v>0</v>
      </c>
      <c r="E157" s="19">
        <v>125</v>
      </c>
    </row>
    <row r="158" spans="1:5" s="14" customFormat="1">
      <c r="A158" s="18" t="s">
        <v>154</v>
      </c>
      <c r="B158" s="19">
        <v>1241</v>
      </c>
      <c r="C158" s="19">
        <v>154</v>
      </c>
      <c r="D158" s="20">
        <v>0</v>
      </c>
      <c r="E158" s="19">
        <v>124</v>
      </c>
    </row>
    <row r="159" spans="1:5" s="14" customFormat="1">
      <c r="A159" s="18" t="s">
        <v>155</v>
      </c>
      <c r="B159" s="19">
        <v>1040</v>
      </c>
      <c r="C159" s="19">
        <v>101</v>
      </c>
      <c r="D159" s="20">
        <v>0</v>
      </c>
      <c r="E159" s="19">
        <v>77</v>
      </c>
    </row>
    <row r="160" spans="1:5" s="14" customFormat="1">
      <c r="A160" s="18" t="s">
        <v>156</v>
      </c>
      <c r="B160" s="19">
        <v>1053</v>
      </c>
      <c r="C160" s="19">
        <v>104</v>
      </c>
      <c r="D160" s="20">
        <v>0</v>
      </c>
      <c r="E160" s="19">
        <v>88</v>
      </c>
    </row>
    <row r="161" spans="1:5" s="14" customFormat="1">
      <c r="A161" s="18" t="s">
        <v>157</v>
      </c>
      <c r="B161" s="19">
        <v>1746</v>
      </c>
      <c r="C161" s="19">
        <v>182</v>
      </c>
      <c r="D161" s="20">
        <v>0</v>
      </c>
      <c r="E161" s="19">
        <v>152</v>
      </c>
    </row>
    <row r="162" spans="1:5" s="14" customFormat="1">
      <c r="A162" s="18" t="s">
        <v>158</v>
      </c>
      <c r="B162" s="19">
        <v>1938</v>
      </c>
      <c r="C162" s="19">
        <v>428</v>
      </c>
      <c r="D162" s="20">
        <v>0</v>
      </c>
      <c r="E162" s="19">
        <v>355</v>
      </c>
    </row>
    <row r="163" spans="1:5" s="22" customFormat="1" ht="34.5" customHeight="1">
      <c r="A163" s="25" t="s">
        <v>252</v>
      </c>
      <c r="B163" s="23">
        <f>SUM(B104:B162)</f>
        <v>47189</v>
      </c>
      <c r="C163" s="23">
        <f>SUM(C104:C162)</f>
        <v>5781</v>
      </c>
      <c r="D163" s="24">
        <v>0</v>
      </c>
      <c r="E163" s="23">
        <f>SUM(E104:E162)</f>
        <v>4605</v>
      </c>
    </row>
    <row r="164" spans="1:5" s="14" customFormat="1">
      <c r="A164" s="18" t="s">
        <v>159</v>
      </c>
      <c r="B164" s="19">
        <v>762</v>
      </c>
      <c r="C164" s="19">
        <v>221</v>
      </c>
      <c r="D164" s="20">
        <v>0</v>
      </c>
      <c r="E164" s="19">
        <v>168</v>
      </c>
    </row>
    <row r="165" spans="1:5" s="14" customFormat="1">
      <c r="A165" s="18" t="s">
        <v>160</v>
      </c>
      <c r="B165" s="19">
        <v>709</v>
      </c>
      <c r="C165" s="19">
        <v>141</v>
      </c>
      <c r="D165" s="20">
        <v>0</v>
      </c>
      <c r="E165" s="19">
        <v>111</v>
      </c>
    </row>
    <row r="166" spans="1:5" s="14" customFormat="1">
      <c r="A166" s="18" t="s">
        <v>161</v>
      </c>
      <c r="B166" s="19">
        <v>706</v>
      </c>
      <c r="C166" s="19">
        <v>199</v>
      </c>
      <c r="D166" s="20">
        <v>0</v>
      </c>
      <c r="E166" s="19">
        <v>151</v>
      </c>
    </row>
    <row r="167" spans="1:5" s="14" customFormat="1">
      <c r="A167" s="18" t="s">
        <v>162</v>
      </c>
      <c r="B167" s="19">
        <v>766</v>
      </c>
      <c r="C167" s="19">
        <v>248</v>
      </c>
      <c r="D167" s="20">
        <v>0</v>
      </c>
      <c r="E167" s="19">
        <v>190</v>
      </c>
    </row>
    <row r="168" spans="1:5" s="14" customFormat="1">
      <c r="A168" s="18" t="s">
        <v>163</v>
      </c>
      <c r="B168" s="19">
        <v>1240</v>
      </c>
      <c r="C168" s="19">
        <v>301</v>
      </c>
      <c r="D168" s="20">
        <v>0</v>
      </c>
      <c r="E168" s="19">
        <v>233</v>
      </c>
    </row>
    <row r="169" spans="1:5" s="14" customFormat="1">
      <c r="A169" s="18" t="s">
        <v>164</v>
      </c>
      <c r="B169" s="19">
        <v>654</v>
      </c>
      <c r="C169" s="19">
        <v>141</v>
      </c>
      <c r="D169" s="20">
        <v>0</v>
      </c>
      <c r="E169" s="19">
        <v>108</v>
      </c>
    </row>
    <row r="170" spans="1:5" s="14" customFormat="1">
      <c r="A170" s="18" t="s">
        <v>165</v>
      </c>
      <c r="B170" s="19">
        <v>821</v>
      </c>
      <c r="C170" s="19">
        <v>237</v>
      </c>
      <c r="D170" s="20">
        <v>0</v>
      </c>
      <c r="E170" s="19">
        <v>177</v>
      </c>
    </row>
    <row r="171" spans="1:5" s="14" customFormat="1">
      <c r="A171" s="18" t="s">
        <v>166</v>
      </c>
      <c r="B171" s="19">
        <v>454</v>
      </c>
      <c r="C171" s="19">
        <v>153</v>
      </c>
      <c r="D171" s="20">
        <v>0</v>
      </c>
      <c r="E171" s="19">
        <v>109</v>
      </c>
    </row>
    <row r="172" spans="1:5" s="14" customFormat="1">
      <c r="A172" s="18" t="s">
        <v>167</v>
      </c>
      <c r="B172" s="19">
        <v>742</v>
      </c>
      <c r="C172" s="19">
        <v>144</v>
      </c>
      <c r="D172" s="20">
        <v>0</v>
      </c>
      <c r="E172" s="19">
        <v>115</v>
      </c>
    </row>
    <row r="173" spans="1:5" s="14" customFormat="1">
      <c r="A173" s="18" t="s">
        <v>168</v>
      </c>
      <c r="B173" s="19">
        <v>397</v>
      </c>
      <c r="C173" s="19">
        <v>68</v>
      </c>
      <c r="D173" s="20">
        <v>0</v>
      </c>
      <c r="E173" s="19">
        <v>53</v>
      </c>
    </row>
    <row r="174" spans="1:5" s="14" customFormat="1">
      <c r="A174" s="18" t="s">
        <v>169</v>
      </c>
      <c r="B174" s="19">
        <v>859</v>
      </c>
      <c r="C174" s="19">
        <v>177</v>
      </c>
      <c r="D174" s="20">
        <v>0</v>
      </c>
      <c r="E174" s="19">
        <v>141</v>
      </c>
    </row>
    <row r="175" spans="1:5" s="14" customFormat="1">
      <c r="A175" s="18" t="s">
        <v>170</v>
      </c>
      <c r="B175" s="19">
        <v>735</v>
      </c>
      <c r="C175" s="19">
        <v>190</v>
      </c>
      <c r="D175" s="20">
        <v>0</v>
      </c>
      <c r="E175" s="19">
        <v>155</v>
      </c>
    </row>
    <row r="176" spans="1:5" s="14" customFormat="1">
      <c r="A176" s="18" t="s">
        <v>171</v>
      </c>
      <c r="B176" s="19">
        <v>893</v>
      </c>
      <c r="C176" s="19">
        <v>257</v>
      </c>
      <c r="D176" s="20">
        <v>0</v>
      </c>
      <c r="E176" s="19">
        <v>185</v>
      </c>
    </row>
    <row r="177" spans="1:5" s="14" customFormat="1">
      <c r="A177" s="18" t="s">
        <v>172</v>
      </c>
      <c r="B177" s="19">
        <v>749</v>
      </c>
      <c r="C177" s="19">
        <v>196</v>
      </c>
      <c r="D177" s="20">
        <v>0</v>
      </c>
      <c r="E177" s="19">
        <v>157</v>
      </c>
    </row>
    <row r="178" spans="1:5" s="14" customFormat="1">
      <c r="A178" s="18" t="s">
        <v>173</v>
      </c>
      <c r="B178" s="19">
        <v>593</v>
      </c>
      <c r="C178" s="19">
        <v>82</v>
      </c>
      <c r="D178" s="20">
        <v>0</v>
      </c>
      <c r="E178" s="19">
        <v>57</v>
      </c>
    </row>
    <row r="179" spans="1:5" s="14" customFormat="1">
      <c r="A179" s="18" t="s">
        <v>174</v>
      </c>
      <c r="B179" s="19">
        <v>747</v>
      </c>
      <c r="C179" s="19">
        <v>170</v>
      </c>
      <c r="D179" s="20">
        <v>0</v>
      </c>
      <c r="E179" s="19">
        <v>132</v>
      </c>
    </row>
    <row r="180" spans="1:5" s="14" customFormat="1">
      <c r="A180" s="18" t="s">
        <v>175</v>
      </c>
      <c r="B180" s="19">
        <v>1497</v>
      </c>
      <c r="C180" s="19">
        <v>345</v>
      </c>
      <c r="D180" s="20">
        <v>0</v>
      </c>
      <c r="E180" s="19">
        <v>288</v>
      </c>
    </row>
    <row r="181" spans="1:5" s="14" customFormat="1">
      <c r="A181" s="18" t="s">
        <v>176</v>
      </c>
      <c r="B181" s="19">
        <v>905</v>
      </c>
      <c r="C181" s="19">
        <v>173</v>
      </c>
      <c r="D181" s="20">
        <v>0</v>
      </c>
      <c r="E181" s="19">
        <v>133</v>
      </c>
    </row>
    <row r="182" spans="1:5" s="14" customFormat="1">
      <c r="A182" s="18" t="s">
        <v>177</v>
      </c>
      <c r="B182" s="19">
        <v>894</v>
      </c>
      <c r="C182" s="19">
        <v>307</v>
      </c>
      <c r="D182" s="20">
        <v>0</v>
      </c>
      <c r="E182" s="19">
        <v>256</v>
      </c>
    </row>
    <row r="183" spans="1:5" s="14" customFormat="1">
      <c r="A183" s="18" t="s">
        <v>178</v>
      </c>
      <c r="B183" s="19">
        <v>1042</v>
      </c>
      <c r="C183" s="19">
        <v>236</v>
      </c>
      <c r="D183" s="20">
        <v>0</v>
      </c>
      <c r="E183" s="19">
        <v>171</v>
      </c>
    </row>
    <row r="184" spans="1:5" s="14" customFormat="1">
      <c r="A184" s="18" t="s">
        <v>179</v>
      </c>
      <c r="B184" s="19">
        <v>1650</v>
      </c>
      <c r="C184" s="19">
        <v>395</v>
      </c>
      <c r="D184" s="20">
        <v>0</v>
      </c>
      <c r="E184" s="19">
        <v>324</v>
      </c>
    </row>
    <row r="185" spans="1:5" s="22" customFormat="1" ht="34.5" customHeight="1">
      <c r="A185" s="25" t="s">
        <v>253</v>
      </c>
      <c r="B185" s="23">
        <f>SUM(B164:B184)</f>
        <v>17815</v>
      </c>
      <c r="C185" s="23">
        <f>SUM(C164:C184)</f>
        <v>4381</v>
      </c>
      <c r="D185" s="24">
        <v>0</v>
      </c>
      <c r="E185" s="23">
        <f>SUM(E164:E184)</f>
        <v>3414</v>
      </c>
    </row>
    <row r="186" spans="1:5" s="14" customFormat="1">
      <c r="A186" s="18" t="s">
        <v>180</v>
      </c>
      <c r="B186" s="19">
        <v>1571</v>
      </c>
      <c r="C186" s="19">
        <v>203</v>
      </c>
      <c r="D186" s="20">
        <v>0</v>
      </c>
      <c r="E186" s="19">
        <v>152</v>
      </c>
    </row>
    <row r="187" spans="1:5" s="14" customFormat="1">
      <c r="A187" s="18" t="s">
        <v>181</v>
      </c>
      <c r="B187" s="19">
        <v>1788</v>
      </c>
      <c r="C187" s="19">
        <v>248</v>
      </c>
      <c r="D187" s="20">
        <v>0</v>
      </c>
      <c r="E187" s="19">
        <v>188</v>
      </c>
    </row>
    <row r="188" spans="1:5" s="14" customFormat="1">
      <c r="A188" s="18" t="s">
        <v>182</v>
      </c>
      <c r="B188" s="19">
        <v>1574</v>
      </c>
      <c r="C188" s="19">
        <v>161</v>
      </c>
      <c r="D188" s="20">
        <v>0</v>
      </c>
      <c r="E188" s="19">
        <v>127</v>
      </c>
    </row>
    <row r="189" spans="1:5" s="22" customFormat="1" ht="34.5" customHeight="1">
      <c r="A189" s="25" t="s">
        <v>254</v>
      </c>
      <c r="B189" s="23">
        <f>SUM(B186:B188)</f>
        <v>4933</v>
      </c>
      <c r="C189" s="23">
        <f>SUM(C186:C188)</f>
        <v>612</v>
      </c>
      <c r="D189" s="24">
        <v>0</v>
      </c>
      <c r="E189" s="23">
        <f>SUM(E186:E188)</f>
        <v>467</v>
      </c>
    </row>
    <row r="190" spans="1:5" s="14" customFormat="1">
      <c r="A190" s="18" t="s">
        <v>183</v>
      </c>
      <c r="B190" s="19">
        <v>858</v>
      </c>
      <c r="C190" s="19">
        <v>248</v>
      </c>
      <c r="D190" s="20">
        <v>0</v>
      </c>
      <c r="E190" s="19">
        <v>198</v>
      </c>
    </row>
    <row r="191" spans="1:5" s="22" customFormat="1" ht="34.5" customHeight="1">
      <c r="A191" s="25" t="s">
        <v>255</v>
      </c>
      <c r="B191" s="23">
        <f>SUM(B190:B190)</f>
        <v>858</v>
      </c>
      <c r="C191" s="23">
        <f>SUM(C190:C190)</f>
        <v>248</v>
      </c>
      <c r="D191" s="24">
        <v>0</v>
      </c>
      <c r="E191" s="23">
        <f>SUM(E190:E190)</f>
        <v>198</v>
      </c>
    </row>
    <row r="192" spans="1:5" s="14" customFormat="1">
      <c r="A192" s="18" t="s">
        <v>184</v>
      </c>
      <c r="B192" s="19">
        <v>1395</v>
      </c>
      <c r="C192" s="19">
        <v>274</v>
      </c>
      <c r="D192" s="20">
        <v>0</v>
      </c>
      <c r="E192" s="19">
        <v>233</v>
      </c>
    </row>
    <row r="193" spans="1:5" s="14" customFormat="1">
      <c r="A193" s="18" t="s">
        <v>185</v>
      </c>
      <c r="B193" s="19">
        <v>1601</v>
      </c>
      <c r="C193" s="19">
        <v>346</v>
      </c>
      <c r="D193" s="20">
        <v>0</v>
      </c>
      <c r="E193" s="19">
        <v>270</v>
      </c>
    </row>
    <row r="194" spans="1:5" s="14" customFormat="1">
      <c r="A194" s="18" t="s">
        <v>186</v>
      </c>
      <c r="B194" s="19">
        <v>958</v>
      </c>
      <c r="C194" s="19">
        <v>166</v>
      </c>
      <c r="D194" s="20">
        <v>0</v>
      </c>
      <c r="E194" s="19">
        <v>132</v>
      </c>
    </row>
    <row r="195" spans="1:5" s="22" customFormat="1" ht="34.5" customHeight="1">
      <c r="A195" s="25" t="s">
        <v>256</v>
      </c>
      <c r="B195" s="23">
        <f>SUM(B192:B194)</f>
        <v>3954</v>
      </c>
      <c r="C195" s="23">
        <f>SUM(C192:C194)</f>
        <v>786</v>
      </c>
      <c r="D195" s="24">
        <v>0</v>
      </c>
      <c r="E195" s="23">
        <f>SUM(E192:E194)</f>
        <v>635</v>
      </c>
    </row>
    <row r="196" spans="1:5" s="14" customFormat="1">
      <c r="A196" s="18" t="s">
        <v>187</v>
      </c>
      <c r="B196" s="19">
        <v>1391</v>
      </c>
      <c r="C196" s="19">
        <v>265</v>
      </c>
      <c r="D196" s="20">
        <v>0</v>
      </c>
      <c r="E196" s="19">
        <v>214</v>
      </c>
    </row>
    <row r="197" spans="1:5" s="14" customFormat="1">
      <c r="A197" s="18" t="s">
        <v>188</v>
      </c>
      <c r="B197" s="19">
        <v>2841</v>
      </c>
      <c r="C197" s="19">
        <v>312</v>
      </c>
      <c r="D197" s="20">
        <v>0</v>
      </c>
      <c r="E197" s="19">
        <v>231</v>
      </c>
    </row>
    <row r="198" spans="1:5" s="14" customFormat="1">
      <c r="A198" s="18" t="s">
        <v>189</v>
      </c>
      <c r="B198" s="19">
        <v>657</v>
      </c>
      <c r="C198" s="19">
        <v>214</v>
      </c>
      <c r="D198" s="20">
        <v>0</v>
      </c>
      <c r="E198" s="19">
        <v>170</v>
      </c>
    </row>
    <row r="199" spans="1:5" s="14" customFormat="1">
      <c r="A199" s="18" t="s">
        <v>190</v>
      </c>
      <c r="B199" s="19">
        <v>1631</v>
      </c>
      <c r="C199" s="19">
        <v>420</v>
      </c>
      <c r="D199" s="20">
        <v>0</v>
      </c>
      <c r="E199" s="19">
        <v>317</v>
      </c>
    </row>
    <row r="200" spans="1:5" s="14" customFormat="1">
      <c r="A200" s="18" t="s">
        <v>191</v>
      </c>
      <c r="B200" s="19">
        <v>1592</v>
      </c>
      <c r="C200" s="19">
        <v>173</v>
      </c>
      <c r="D200" s="20">
        <v>0</v>
      </c>
      <c r="E200" s="19">
        <v>130</v>
      </c>
    </row>
    <row r="201" spans="1:5" s="14" customFormat="1">
      <c r="A201" s="18" t="s">
        <v>192</v>
      </c>
      <c r="B201" s="19">
        <v>763</v>
      </c>
      <c r="C201" s="19">
        <v>122</v>
      </c>
      <c r="D201" s="20">
        <v>0</v>
      </c>
      <c r="E201" s="19">
        <v>102</v>
      </c>
    </row>
    <row r="202" spans="1:5" s="14" customFormat="1">
      <c r="A202" s="18" t="s">
        <v>193</v>
      </c>
      <c r="B202" s="19">
        <v>1127</v>
      </c>
      <c r="C202" s="19">
        <v>294</v>
      </c>
      <c r="D202" s="20">
        <v>0</v>
      </c>
      <c r="E202" s="19">
        <v>229</v>
      </c>
    </row>
    <row r="203" spans="1:5" s="14" customFormat="1">
      <c r="A203" s="18" t="s">
        <v>194</v>
      </c>
      <c r="B203" s="19">
        <v>345</v>
      </c>
      <c r="C203" s="19">
        <v>66</v>
      </c>
      <c r="D203" s="20">
        <v>0</v>
      </c>
      <c r="E203" s="19">
        <v>46</v>
      </c>
    </row>
    <row r="204" spans="1:5" s="14" customFormat="1">
      <c r="A204" s="18" t="s">
        <v>195</v>
      </c>
      <c r="B204" s="19">
        <v>1027</v>
      </c>
      <c r="C204" s="19">
        <v>300</v>
      </c>
      <c r="D204" s="20">
        <v>0</v>
      </c>
      <c r="E204" s="19">
        <v>236</v>
      </c>
    </row>
    <row r="205" spans="1:5" s="22" customFormat="1" ht="34.5" customHeight="1">
      <c r="A205" s="25" t="s">
        <v>257</v>
      </c>
      <c r="B205" s="23">
        <f>SUM(B196:B204)</f>
        <v>11374</v>
      </c>
      <c r="C205" s="23">
        <f>SUM(C196:C204)</f>
        <v>2166</v>
      </c>
      <c r="D205" s="24">
        <v>0</v>
      </c>
      <c r="E205" s="23">
        <f>SUM(E196:E204)</f>
        <v>1675</v>
      </c>
    </row>
    <row r="206" spans="1:5" s="14" customFormat="1">
      <c r="A206" s="18" t="s">
        <v>196</v>
      </c>
      <c r="B206" s="19">
        <v>727</v>
      </c>
      <c r="C206" s="19">
        <v>164</v>
      </c>
      <c r="D206" s="20">
        <v>0</v>
      </c>
      <c r="E206" s="19">
        <v>138</v>
      </c>
    </row>
    <row r="207" spans="1:5" s="14" customFormat="1">
      <c r="A207" s="18" t="s">
        <v>197</v>
      </c>
      <c r="B207" s="19">
        <v>855</v>
      </c>
      <c r="C207" s="19">
        <v>241</v>
      </c>
      <c r="D207" s="20">
        <v>0</v>
      </c>
      <c r="E207" s="19">
        <v>189</v>
      </c>
    </row>
    <row r="208" spans="1:5" s="14" customFormat="1">
      <c r="A208" s="18" t="s">
        <v>198</v>
      </c>
      <c r="B208" s="19">
        <v>1049</v>
      </c>
      <c r="C208" s="19">
        <v>177</v>
      </c>
      <c r="D208" s="20">
        <v>0</v>
      </c>
      <c r="E208" s="19">
        <v>132</v>
      </c>
    </row>
    <row r="209" spans="1:5" s="14" customFormat="1">
      <c r="A209" s="18" t="s">
        <v>199</v>
      </c>
      <c r="B209" s="19">
        <v>392</v>
      </c>
      <c r="C209" s="19">
        <v>45</v>
      </c>
      <c r="D209" s="20">
        <v>0</v>
      </c>
      <c r="E209" s="19">
        <v>31</v>
      </c>
    </row>
    <row r="210" spans="1:5" s="14" customFormat="1">
      <c r="A210" s="18" t="s">
        <v>200</v>
      </c>
      <c r="B210" s="19">
        <v>906</v>
      </c>
      <c r="C210" s="19">
        <v>146</v>
      </c>
      <c r="D210" s="20">
        <v>0</v>
      </c>
      <c r="E210" s="19">
        <v>120</v>
      </c>
    </row>
    <row r="211" spans="1:5" s="14" customFormat="1">
      <c r="A211" s="18" t="s">
        <v>201</v>
      </c>
      <c r="B211" s="19">
        <v>907</v>
      </c>
      <c r="C211" s="19">
        <v>164</v>
      </c>
      <c r="D211" s="20">
        <v>0</v>
      </c>
      <c r="E211" s="19">
        <v>130</v>
      </c>
    </row>
    <row r="212" spans="1:5" s="14" customFormat="1">
      <c r="A212" s="18" t="s">
        <v>202</v>
      </c>
      <c r="B212" s="19">
        <v>1017</v>
      </c>
      <c r="C212" s="19">
        <v>228</v>
      </c>
      <c r="D212" s="20">
        <v>0</v>
      </c>
      <c r="E212" s="19">
        <v>188</v>
      </c>
    </row>
    <row r="213" spans="1:5" s="14" customFormat="1">
      <c r="A213" s="18" t="s">
        <v>203</v>
      </c>
      <c r="B213" s="19">
        <v>1059</v>
      </c>
      <c r="C213" s="19">
        <v>265</v>
      </c>
      <c r="D213" s="20">
        <v>0</v>
      </c>
      <c r="E213" s="19">
        <v>204</v>
      </c>
    </row>
    <row r="214" spans="1:5" s="14" customFormat="1">
      <c r="A214" s="18" t="s">
        <v>204</v>
      </c>
      <c r="B214" s="19">
        <v>710</v>
      </c>
      <c r="C214" s="19">
        <v>143</v>
      </c>
      <c r="D214" s="20">
        <v>0</v>
      </c>
      <c r="E214" s="19">
        <v>114</v>
      </c>
    </row>
    <row r="215" spans="1:5" s="14" customFormat="1">
      <c r="A215" s="18" t="s">
        <v>205</v>
      </c>
      <c r="B215" s="19">
        <v>757</v>
      </c>
      <c r="C215" s="19">
        <v>148</v>
      </c>
      <c r="D215" s="20">
        <v>0</v>
      </c>
      <c r="E215" s="19">
        <v>108</v>
      </c>
    </row>
    <row r="216" spans="1:5" s="14" customFormat="1">
      <c r="A216" s="18" t="s">
        <v>206</v>
      </c>
      <c r="B216" s="19">
        <v>961</v>
      </c>
      <c r="C216" s="19">
        <v>108</v>
      </c>
      <c r="D216" s="20">
        <v>0</v>
      </c>
      <c r="E216" s="19">
        <v>87</v>
      </c>
    </row>
    <row r="217" spans="1:5" s="14" customFormat="1">
      <c r="A217" s="18" t="s">
        <v>207</v>
      </c>
      <c r="B217" s="19">
        <v>925</v>
      </c>
      <c r="C217" s="19">
        <v>129</v>
      </c>
      <c r="D217" s="20">
        <v>0</v>
      </c>
      <c r="E217" s="19">
        <v>101</v>
      </c>
    </row>
    <row r="218" spans="1:5" s="14" customFormat="1">
      <c r="A218" s="18" t="s">
        <v>208</v>
      </c>
      <c r="B218" s="19">
        <v>378</v>
      </c>
      <c r="C218" s="19">
        <v>57</v>
      </c>
      <c r="D218" s="20">
        <v>0</v>
      </c>
      <c r="E218" s="19">
        <v>46</v>
      </c>
    </row>
    <row r="219" spans="1:5" s="14" customFormat="1">
      <c r="A219" s="18" t="s">
        <v>209</v>
      </c>
      <c r="B219" s="19">
        <v>335</v>
      </c>
      <c r="C219" s="19">
        <v>60</v>
      </c>
      <c r="D219" s="20">
        <v>0</v>
      </c>
      <c r="E219" s="19">
        <v>52</v>
      </c>
    </row>
    <row r="220" spans="1:5" s="14" customFormat="1">
      <c r="A220" s="18" t="s">
        <v>210</v>
      </c>
      <c r="B220" s="19">
        <v>787</v>
      </c>
      <c r="C220" s="19">
        <v>129</v>
      </c>
      <c r="D220" s="20">
        <v>0</v>
      </c>
      <c r="E220" s="19">
        <v>103</v>
      </c>
    </row>
    <row r="221" spans="1:5" s="14" customFormat="1">
      <c r="A221" s="18" t="s">
        <v>211</v>
      </c>
      <c r="B221" s="19">
        <v>1098</v>
      </c>
      <c r="C221" s="19">
        <v>183</v>
      </c>
      <c r="D221" s="20">
        <v>0</v>
      </c>
      <c r="E221" s="19">
        <v>145</v>
      </c>
    </row>
    <row r="222" spans="1:5" s="14" customFormat="1">
      <c r="A222" s="18" t="s">
        <v>212</v>
      </c>
      <c r="B222" s="19">
        <v>700</v>
      </c>
      <c r="C222" s="19">
        <v>95</v>
      </c>
      <c r="D222" s="20">
        <v>0</v>
      </c>
      <c r="E222" s="19">
        <v>81</v>
      </c>
    </row>
    <row r="223" spans="1:5" s="14" customFormat="1">
      <c r="A223" s="18" t="s">
        <v>213</v>
      </c>
      <c r="B223" s="19">
        <v>928</v>
      </c>
      <c r="C223" s="19">
        <v>199</v>
      </c>
      <c r="D223" s="20">
        <v>0</v>
      </c>
      <c r="E223" s="19">
        <v>151</v>
      </c>
    </row>
    <row r="224" spans="1:5" s="14" customFormat="1">
      <c r="A224" s="18" t="s">
        <v>214</v>
      </c>
      <c r="B224" s="19">
        <v>555</v>
      </c>
      <c r="C224" s="19">
        <v>68</v>
      </c>
      <c r="D224" s="20">
        <v>0</v>
      </c>
      <c r="E224" s="19">
        <v>52</v>
      </c>
    </row>
    <row r="225" spans="1:5" s="14" customFormat="1">
      <c r="A225" s="18" t="s">
        <v>215</v>
      </c>
      <c r="B225" s="19">
        <v>714</v>
      </c>
      <c r="C225" s="19">
        <v>91</v>
      </c>
      <c r="D225" s="20">
        <v>0</v>
      </c>
      <c r="E225" s="19">
        <v>83</v>
      </c>
    </row>
    <row r="226" spans="1:5" s="14" customFormat="1">
      <c r="A226" s="18" t="s">
        <v>216</v>
      </c>
      <c r="B226" s="19">
        <v>1468</v>
      </c>
      <c r="C226" s="19">
        <v>257</v>
      </c>
      <c r="D226" s="20">
        <v>0</v>
      </c>
      <c r="E226" s="19">
        <v>216</v>
      </c>
    </row>
    <row r="227" spans="1:5" s="14" customFormat="1">
      <c r="A227" s="18" t="s">
        <v>217</v>
      </c>
      <c r="B227" s="19">
        <v>948</v>
      </c>
      <c r="C227" s="19">
        <v>242</v>
      </c>
      <c r="D227" s="20">
        <v>0</v>
      </c>
      <c r="E227" s="19">
        <v>174</v>
      </c>
    </row>
    <row r="228" spans="1:5" s="14" customFormat="1">
      <c r="A228" s="18" t="s">
        <v>218</v>
      </c>
      <c r="B228" s="19">
        <v>488</v>
      </c>
      <c r="C228" s="19">
        <v>67</v>
      </c>
      <c r="D228" s="20">
        <v>0</v>
      </c>
      <c r="E228" s="19">
        <v>52</v>
      </c>
    </row>
    <row r="229" spans="1:5" s="14" customFormat="1">
      <c r="A229" s="18" t="s">
        <v>219</v>
      </c>
      <c r="B229" s="19">
        <v>1696</v>
      </c>
      <c r="C229" s="19">
        <v>260</v>
      </c>
      <c r="D229" s="20">
        <v>0</v>
      </c>
      <c r="E229" s="19">
        <v>211</v>
      </c>
    </row>
    <row r="230" spans="1:5" s="14" customFormat="1">
      <c r="A230" s="18" t="s">
        <v>220</v>
      </c>
      <c r="B230" s="19">
        <v>0</v>
      </c>
      <c r="C230" s="19">
        <v>137</v>
      </c>
      <c r="D230" s="20">
        <v>0.14050000000000001</v>
      </c>
      <c r="E230" s="19">
        <v>116</v>
      </c>
    </row>
    <row r="231" spans="1:5" s="14" customFormat="1">
      <c r="A231" s="18" t="s">
        <v>221</v>
      </c>
      <c r="B231" s="19">
        <v>1159</v>
      </c>
      <c r="C231" s="19">
        <v>261</v>
      </c>
      <c r="D231" s="20">
        <v>0</v>
      </c>
      <c r="E231" s="19">
        <v>215</v>
      </c>
    </row>
    <row r="232" spans="1:5" s="14" customFormat="1">
      <c r="A232" s="18" t="s">
        <v>222</v>
      </c>
      <c r="B232" s="19">
        <v>1187</v>
      </c>
      <c r="C232" s="19">
        <v>259</v>
      </c>
      <c r="D232" s="20">
        <v>0</v>
      </c>
      <c r="E232" s="19">
        <v>196</v>
      </c>
    </row>
    <row r="233" spans="1:5" s="14" customFormat="1">
      <c r="A233" s="18" t="s">
        <v>223</v>
      </c>
      <c r="B233" s="19">
        <v>943</v>
      </c>
      <c r="C233" s="19">
        <v>205</v>
      </c>
      <c r="D233" s="20">
        <v>0</v>
      </c>
      <c r="E233" s="19">
        <v>156</v>
      </c>
    </row>
    <row r="234" spans="1:5" s="14" customFormat="1">
      <c r="A234" s="18" t="s">
        <v>224</v>
      </c>
      <c r="B234" s="19">
        <v>1198</v>
      </c>
      <c r="C234" s="19">
        <v>162</v>
      </c>
      <c r="D234" s="20">
        <v>0</v>
      </c>
      <c r="E234" s="19">
        <v>138</v>
      </c>
    </row>
    <row r="235" spans="1:5" s="14" customFormat="1">
      <c r="A235" s="18" t="s">
        <v>225</v>
      </c>
      <c r="B235" s="19">
        <v>999</v>
      </c>
      <c r="C235" s="19">
        <v>213</v>
      </c>
      <c r="D235" s="20">
        <v>0</v>
      </c>
      <c r="E235" s="19">
        <v>175</v>
      </c>
    </row>
    <row r="236" spans="1:5" s="14" customFormat="1">
      <c r="A236" s="18" t="s">
        <v>226</v>
      </c>
      <c r="B236" s="19">
        <v>1148</v>
      </c>
      <c r="C236" s="19">
        <v>267</v>
      </c>
      <c r="D236" s="20">
        <v>0</v>
      </c>
      <c r="E236" s="19">
        <v>214</v>
      </c>
    </row>
    <row r="237" spans="1:5" s="14" customFormat="1">
      <c r="A237" s="18" t="s">
        <v>227</v>
      </c>
      <c r="B237" s="19">
        <v>774</v>
      </c>
      <c r="C237" s="19">
        <v>167</v>
      </c>
      <c r="D237" s="20">
        <v>0</v>
      </c>
      <c r="E237" s="19">
        <v>140</v>
      </c>
    </row>
    <row r="238" spans="1:5" s="14" customFormat="1">
      <c r="A238" s="18" t="s">
        <v>228</v>
      </c>
      <c r="B238" s="19">
        <v>823</v>
      </c>
      <c r="C238" s="19">
        <v>151</v>
      </c>
      <c r="D238" s="20">
        <v>0</v>
      </c>
      <c r="E238" s="19">
        <v>121</v>
      </c>
    </row>
    <row r="239" spans="1:5" s="14" customFormat="1">
      <c r="A239" s="18" t="s">
        <v>229</v>
      </c>
      <c r="B239" s="19">
        <v>972</v>
      </c>
      <c r="C239" s="19">
        <v>143</v>
      </c>
      <c r="D239" s="20">
        <v>0</v>
      </c>
      <c r="E239" s="19">
        <v>117</v>
      </c>
    </row>
    <row r="240" spans="1:5" s="22" customFormat="1" ht="34.5" customHeight="1">
      <c r="A240" s="25" t="s">
        <v>258</v>
      </c>
      <c r="B240" s="23">
        <f>SUM(B206:B239)</f>
        <v>29563</v>
      </c>
      <c r="C240" s="23">
        <f>SUM(C206:C239)</f>
        <v>5631</v>
      </c>
      <c r="D240" s="24">
        <f>C240/B240</f>
        <v>0.19047457971112539</v>
      </c>
      <c r="E240" s="23">
        <f>SUM(E206:E239)</f>
        <v>4496</v>
      </c>
    </row>
    <row r="241" spans="1:5" s="14" customFormat="1">
      <c r="A241" s="18" t="s">
        <v>230</v>
      </c>
      <c r="B241" s="19">
        <v>730</v>
      </c>
      <c r="C241" s="19">
        <v>151</v>
      </c>
      <c r="D241" s="20">
        <v>0</v>
      </c>
      <c r="E241" s="19">
        <v>106</v>
      </c>
    </row>
    <row r="242" spans="1:5" s="14" customFormat="1">
      <c r="A242" s="18" t="s">
        <v>231</v>
      </c>
      <c r="B242" s="19">
        <v>2417</v>
      </c>
      <c r="C242" s="19">
        <v>340</v>
      </c>
      <c r="D242" s="20">
        <v>0</v>
      </c>
      <c r="E242" s="19">
        <v>277</v>
      </c>
    </row>
    <row r="243" spans="1:5" s="14" customFormat="1">
      <c r="A243" s="18" t="s">
        <v>232</v>
      </c>
      <c r="B243" s="19">
        <v>925</v>
      </c>
      <c r="C243" s="19">
        <v>283</v>
      </c>
      <c r="D243" s="20">
        <v>0</v>
      </c>
      <c r="E243" s="19">
        <v>227</v>
      </c>
    </row>
    <row r="244" spans="1:5" s="14" customFormat="1">
      <c r="A244" s="18" t="s">
        <v>233</v>
      </c>
      <c r="B244" s="19">
        <v>1182</v>
      </c>
      <c r="C244" s="19">
        <v>387</v>
      </c>
      <c r="D244" s="20">
        <v>0</v>
      </c>
      <c r="E244" s="19">
        <v>324</v>
      </c>
    </row>
    <row r="245" spans="1:5" s="14" customFormat="1">
      <c r="A245" s="18" t="s">
        <v>234</v>
      </c>
      <c r="B245" s="19">
        <v>2065</v>
      </c>
      <c r="C245" s="19">
        <v>350</v>
      </c>
      <c r="D245" s="20">
        <v>0</v>
      </c>
      <c r="E245" s="19">
        <v>278</v>
      </c>
    </row>
    <row r="246" spans="1:5" s="14" customFormat="1">
      <c r="A246" s="18" t="s">
        <v>235</v>
      </c>
      <c r="B246" s="19">
        <v>1966</v>
      </c>
      <c r="C246" s="19">
        <v>434</v>
      </c>
      <c r="D246" s="20">
        <v>0</v>
      </c>
      <c r="E246" s="19">
        <v>348</v>
      </c>
    </row>
    <row r="247" spans="1:5" s="22" customFormat="1" ht="34.5" customHeight="1">
      <c r="A247" s="25" t="s">
        <v>259</v>
      </c>
      <c r="B247" s="23">
        <f>SUM(B241:B246)</f>
        <v>9285</v>
      </c>
      <c r="C247" s="23">
        <f>SUM(C241:C246)</f>
        <v>1945</v>
      </c>
      <c r="D247" s="24">
        <v>0</v>
      </c>
      <c r="E247" s="23">
        <f>SUM(E241:E246)</f>
        <v>1560</v>
      </c>
    </row>
    <row r="248" spans="1:5" s="14" customFormat="1">
      <c r="A248" s="18" t="s">
        <v>236</v>
      </c>
      <c r="B248" s="19">
        <v>475</v>
      </c>
      <c r="C248" s="19">
        <v>86</v>
      </c>
      <c r="D248" s="20">
        <v>0</v>
      </c>
      <c r="E248" s="19">
        <v>70</v>
      </c>
    </row>
    <row r="249" spans="1:5" s="14" customFormat="1">
      <c r="A249" s="18" t="s">
        <v>237</v>
      </c>
      <c r="B249" s="19">
        <v>751</v>
      </c>
      <c r="C249" s="19">
        <v>164</v>
      </c>
      <c r="D249" s="20">
        <v>0</v>
      </c>
      <c r="E249" s="19">
        <v>137</v>
      </c>
    </row>
    <row r="250" spans="1:5" s="22" customFormat="1" ht="34.5" customHeight="1">
      <c r="A250" s="25" t="s">
        <v>260</v>
      </c>
      <c r="B250" s="23">
        <f>SUM(B248:B249)</f>
        <v>1226</v>
      </c>
      <c r="C250" s="23">
        <f>SUM(C248:C249)</f>
        <v>250</v>
      </c>
      <c r="D250" s="24">
        <v>0</v>
      </c>
      <c r="E250" s="23">
        <f>SUM(E248:E249)</f>
        <v>207</v>
      </c>
    </row>
    <row r="251" spans="1:5" s="22" customFormat="1" ht="34.5" customHeight="1">
      <c r="A251" s="25" t="s">
        <v>261</v>
      </c>
      <c r="B251" s="23">
        <f>SUM(, B22, B44, B51, B54, B56, B67, B103, B163, B185, B189, B191, B195, B205, B240, B247, B250)</f>
        <v>209005</v>
      </c>
      <c r="C251" s="23">
        <f>SUM(, C22, C44, C51, C54, C56, C67, C103, C163, C185, C189, C191, C195, C205, C240, C247, C250)</f>
        <v>35988</v>
      </c>
      <c r="D251" s="24">
        <f>C251/B251</f>
        <v>0.17218726824717112</v>
      </c>
      <c r="E251" s="23">
        <f>SUM(, E22, E44, E51, E54, E56, E67, E103, E163, E185, E189, E191, E195, E205, E240, E247, E250)</f>
        <v>28314</v>
      </c>
    </row>
    <row r="252" spans="1:5" s="22" customFormat="1">
      <c r="A252" s="23" t="s">
        <v>262</v>
      </c>
      <c r="B252" s="23">
        <f>SUM(, B251)</f>
        <v>209005</v>
      </c>
      <c r="C252" s="23">
        <f>SUM(, C251)</f>
        <v>35988</v>
      </c>
      <c r="D252" s="24">
        <f>C252/B252</f>
        <v>0.17218726824717112</v>
      </c>
      <c r="E252" s="23">
        <f>SUM(, E251)</f>
        <v>28314</v>
      </c>
    </row>
    <row r="253" spans="1:5" s="22" customFormat="1">
      <c r="A253" s="23" t="s">
        <v>989</v>
      </c>
      <c r="B253" s="23">
        <v>46879</v>
      </c>
      <c r="C253" s="23">
        <v>4877</v>
      </c>
      <c r="D253" s="24">
        <v>0.104</v>
      </c>
      <c r="E253" s="23">
        <v>3906</v>
      </c>
    </row>
    <row r="254" spans="1:5" s="22" customFormat="1">
      <c r="A254" s="34" t="s">
        <v>262</v>
      </c>
      <c r="B254" s="34">
        <f>SUM(B252:B253)</f>
        <v>255884</v>
      </c>
      <c r="C254" s="34">
        <f>SUM(C252:C253)</f>
        <v>40865</v>
      </c>
      <c r="D254" s="35">
        <f>AVERAGE(D252:D253)</f>
        <v>0.13809363412358555</v>
      </c>
      <c r="E254" s="34">
        <f>SUM(E252:E253)</f>
        <v>32220</v>
      </c>
    </row>
  </sheetData>
  <mergeCells count="6">
    <mergeCell ref="A1:D1"/>
    <mergeCell ref="A2:D2"/>
    <mergeCell ref="A3:D3"/>
    <mergeCell ref="A4:D4"/>
    <mergeCell ref="E5:Q5"/>
    <mergeCell ref="E4:Q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1" manualBreakCount="1">
    <brk id="5"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466</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0000FF"/>
  </sheetPr>
  <dimension ref="A1:S254"/>
  <sheetViews>
    <sheetView workbookViewId="0">
      <pane xSplit="4" ySplit="6" topLeftCell="E7" activePane="bottomRight" state="frozen"/>
      <selection pane="topRight" activeCell="G1" sqref="G1"/>
      <selection pane="bottomLeft" activeCell="A7" sqref="A7"/>
      <selection pane="bottomRight" activeCell="E5" sqref="E5:S5"/>
    </sheetView>
  </sheetViews>
  <sheetFormatPr defaultRowHeight="15"/>
  <cols>
    <col min="1" max="1" width="13.7109375" customWidth="1"/>
    <col min="2" max="3" width="6.7109375" customWidth="1"/>
    <col min="4" max="4" width="9.42578125" customWidth="1"/>
    <col min="5" max="19" width="5.7109375" customWidth="1"/>
  </cols>
  <sheetData>
    <row r="1" spans="1:19">
      <c r="A1" s="56" t="s">
        <v>3</v>
      </c>
      <c r="B1" s="56"/>
      <c r="C1" s="56"/>
      <c r="D1" s="56"/>
    </row>
    <row r="2" spans="1:19">
      <c r="A2" s="56" t="s">
        <v>6</v>
      </c>
      <c r="B2" s="56"/>
      <c r="C2" s="56"/>
      <c r="D2" s="56"/>
    </row>
    <row r="3" spans="1:19">
      <c r="A3" s="57" t="s">
        <v>1</v>
      </c>
      <c r="B3" s="57"/>
      <c r="C3" s="57"/>
      <c r="D3" s="57"/>
    </row>
    <row r="4" spans="1:19">
      <c r="A4" s="57" t="s">
        <v>2</v>
      </c>
      <c r="B4" s="57"/>
      <c r="C4" s="57"/>
      <c r="D4" s="57"/>
      <c r="E4" s="56" t="s">
        <v>468</v>
      </c>
      <c r="F4" s="56"/>
      <c r="G4" s="56"/>
      <c r="H4" s="56"/>
      <c r="I4" s="56"/>
      <c r="J4" s="56"/>
      <c r="K4" s="56"/>
      <c r="L4" s="56"/>
      <c r="M4" s="56"/>
      <c r="N4" s="56"/>
      <c r="O4" s="56"/>
      <c r="P4" s="56"/>
      <c r="Q4" s="56"/>
      <c r="R4" s="56"/>
      <c r="S4" s="56"/>
    </row>
    <row r="5" spans="1:19" ht="25.5" customHeight="1">
      <c r="E5" s="55" t="s">
        <v>468</v>
      </c>
      <c r="F5" s="55"/>
      <c r="G5" s="55"/>
      <c r="H5" s="55"/>
      <c r="I5" s="55"/>
      <c r="J5" s="55"/>
      <c r="K5" s="55"/>
      <c r="L5" s="55"/>
      <c r="M5" s="55"/>
      <c r="N5" s="55"/>
      <c r="O5" s="55"/>
      <c r="P5" s="55"/>
      <c r="Q5" s="55"/>
      <c r="R5" s="55"/>
      <c r="S5" s="55"/>
    </row>
    <row r="6" spans="1:19" s="12" customFormat="1" ht="150" customHeight="1">
      <c r="B6" s="13" t="s">
        <v>7</v>
      </c>
      <c r="C6" s="13" t="s">
        <v>8</v>
      </c>
      <c r="D6" s="13" t="s">
        <v>9</v>
      </c>
      <c r="E6" s="21" t="s">
        <v>469</v>
      </c>
      <c r="F6" s="21" t="s">
        <v>470</v>
      </c>
      <c r="G6" s="21" t="s">
        <v>471</v>
      </c>
    </row>
    <row r="7" spans="1:19">
      <c r="A7" s="15" t="s">
        <v>10</v>
      </c>
      <c r="B7" s="16">
        <v>800</v>
      </c>
      <c r="C7" s="16">
        <v>162</v>
      </c>
      <c r="D7" s="17">
        <v>0</v>
      </c>
      <c r="E7" s="16">
        <v>69</v>
      </c>
      <c r="F7" s="16">
        <v>40</v>
      </c>
      <c r="G7" s="16">
        <v>35</v>
      </c>
    </row>
    <row r="8" spans="1:19" s="14" customFormat="1">
      <c r="A8" s="18" t="s">
        <v>11</v>
      </c>
      <c r="B8" s="19">
        <v>435</v>
      </c>
      <c r="C8" s="19">
        <v>72</v>
      </c>
      <c r="D8" s="20">
        <v>0</v>
      </c>
      <c r="E8" s="19">
        <v>22</v>
      </c>
      <c r="F8" s="19">
        <v>15</v>
      </c>
      <c r="G8" s="19">
        <v>22</v>
      </c>
    </row>
    <row r="9" spans="1:19" s="14" customFormat="1">
      <c r="A9" s="18" t="s">
        <v>12</v>
      </c>
      <c r="B9" s="19">
        <v>498</v>
      </c>
      <c r="C9" s="19">
        <v>66</v>
      </c>
      <c r="D9" s="20">
        <v>0</v>
      </c>
      <c r="E9" s="19">
        <v>32</v>
      </c>
      <c r="F9" s="19">
        <v>12</v>
      </c>
      <c r="G9" s="19">
        <v>10</v>
      </c>
    </row>
    <row r="10" spans="1:19" s="14" customFormat="1">
      <c r="A10" s="18" t="s">
        <v>13</v>
      </c>
      <c r="B10" s="19">
        <v>734</v>
      </c>
      <c r="C10" s="19">
        <v>77</v>
      </c>
      <c r="D10" s="20">
        <v>0</v>
      </c>
      <c r="E10" s="19">
        <v>33</v>
      </c>
      <c r="F10" s="19">
        <v>20</v>
      </c>
      <c r="G10" s="19">
        <v>11</v>
      </c>
    </row>
    <row r="11" spans="1:19" s="14" customFormat="1">
      <c r="A11" s="18" t="s">
        <v>14</v>
      </c>
      <c r="B11" s="19">
        <v>634</v>
      </c>
      <c r="C11" s="19">
        <v>40</v>
      </c>
      <c r="D11" s="20">
        <v>0</v>
      </c>
      <c r="E11" s="19">
        <v>16</v>
      </c>
      <c r="F11" s="19">
        <v>16</v>
      </c>
      <c r="G11" s="19">
        <v>2</v>
      </c>
    </row>
    <row r="12" spans="1:19" s="14" customFormat="1">
      <c r="A12" s="18" t="s">
        <v>15</v>
      </c>
      <c r="B12" s="19">
        <v>694</v>
      </c>
      <c r="C12" s="19">
        <v>32</v>
      </c>
      <c r="D12" s="20">
        <v>0</v>
      </c>
      <c r="E12" s="19">
        <v>11</v>
      </c>
      <c r="F12" s="19">
        <v>8</v>
      </c>
      <c r="G12" s="19">
        <v>12</v>
      </c>
    </row>
    <row r="13" spans="1:19" s="14" customFormat="1">
      <c r="A13" s="18" t="s">
        <v>16</v>
      </c>
      <c r="B13" s="19">
        <v>827</v>
      </c>
      <c r="C13" s="19">
        <v>109</v>
      </c>
      <c r="D13" s="20">
        <v>0</v>
      </c>
      <c r="E13" s="19">
        <v>34</v>
      </c>
      <c r="F13" s="19">
        <v>16</v>
      </c>
      <c r="G13" s="19">
        <v>45</v>
      </c>
    </row>
    <row r="14" spans="1:19" s="14" customFormat="1">
      <c r="A14" s="18" t="s">
        <v>17</v>
      </c>
      <c r="B14" s="19">
        <v>375</v>
      </c>
      <c r="C14" s="19">
        <v>85</v>
      </c>
      <c r="D14" s="20">
        <v>0</v>
      </c>
      <c r="E14" s="19">
        <v>19</v>
      </c>
      <c r="F14" s="19">
        <v>20</v>
      </c>
      <c r="G14" s="19">
        <v>38</v>
      </c>
    </row>
    <row r="15" spans="1:19" s="14" customFormat="1">
      <c r="A15" s="18" t="s">
        <v>18</v>
      </c>
      <c r="B15" s="19">
        <v>686</v>
      </c>
      <c r="C15" s="19">
        <v>160</v>
      </c>
      <c r="D15" s="20">
        <v>0</v>
      </c>
      <c r="E15" s="19">
        <v>72</v>
      </c>
      <c r="F15" s="19">
        <v>31</v>
      </c>
      <c r="G15" s="19">
        <v>34</v>
      </c>
    </row>
    <row r="16" spans="1:19" s="14" customFormat="1">
      <c r="A16" s="18" t="s">
        <v>19</v>
      </c>
      <c r="B16" s="19">
        <v>471</v>
      </c>
      <c r="C16" s="19">
        <v>14</v>
      </c>
      <c r="D16" s="20">
        <v>0</v>
      </c>
      <c r="E16" s="19">
        <v>8</v>
      </c>
      <c r="F16" s="19">
        <v>2</v>
      </c>
      <c r="G16" s="19">
        <v>2</v>
      </c>
    </row>
    <row r="17" spans="1:7" s="14" customFormat="1">
      <c r="A17" s="18" t="s">
        <v>20</v>
      </c>
      <c r="B17" s="19">
        <v>978</v>
      </c>
      <c r="C17" s="19">
        <v>147</v>
      </c>
      <c r="D17" s="20">
        <v>0</v>
      </c>
      <c r="E17" s="19">
        <v>51</v>
      </c>
      <c r="F17" s="19">
        <v>34</v>
      </c>
      <c r="G17" s="19">
        <v>42</v>
      </c>
    </row>
    <row r="18" spans="1:7" s="14" customFormat="1">
      <c r="A18" s="18" t="s">
        <v>21</v>
      </c>
      <c r="B18" s="19">
        <v>382</v>
      </c>
      <c r="C18" s="19">
        <v>38</v>
      </c>
      <c r="D18" s="20">
        <v>0</v>
      </c>
      <c r="E18" s="19">
        <v>13</v>
      </c>
      <c r="F18" s="19">
        <v>7</v>
      </c>
      <c r="G18" s="19">
        <v>13</v>
      </c>
    </row>
    <row r="19" spans="1:7" s="14" customFormat="1">
      <c r="A19" s="18" t="s">
        <v>22</v>
      </c>
      <c r="B19" s="19">
        <v>1442</v>
      </c>
      <c r="C19" s="19">
        <v>180</v>
      </c>
      <c r="D19" s="20">
        <v>0</v>
      </c>
      <c r="E19" s="19">
        <v>62</v>
      </c>
      <c r="F19" s="19">
        <v>51</v>
      </c>
      <c r="G19" s="19">
        <v>33</v>
      </c>
    </row>
    <row r="20" spans="1:7" s="14" customFormat="1">
      <c r="A20" s="18" t="s">
        <v>23</v>
      </c>
      <c r="B20" s="19">
        <v>845</v>
      </c>
      <c r="C20" s="19">
        <v>150</v>
      </c>
      <c r="D20" s="20">
        <v>0</v>
      </c>
      <c r="E20" s="19">
        <v>47</v>
      </c>
      <c r="F20" s="19">
        <v>40</v>
      </c>
      <c r="G20" s="19">
        <v>38</v>
      </c>
    </row>
    <row r="21" spans="1:7" s="14" customFormat="1">
      <c r="A21" s="18" t="s">
        <v>24</v>
      </c>
      <c r="B21" s="19">
        <v>913</v>
      </c>
      <c r="C21" s="19">
        <v>93</v>
      </c>
      <c r="D21" s="20">
        <v>0</v>
      </c>
      <c r="E21" s="19">
        <v>24</v>
      </c>
      <c r="F21" s="19">
        <v>30</v>
      </c>
      <c r="G21" s="19">
        <v>21</v>
      </c>
    </row>
    <row r="22" spans="1:7" s="22" customFormat="1" ht="34.5" customHeight="1">
      <c r="A22" s="25" t="s">
        <v>245</v>
      </c>
      <c r="B22" s="23">
        <f>SUM(B7:B21)</f>
        <v>10714</v>
      </c>
      <c r="C22" s="23">
        <f>SUM(C7:C21)</f>
        <v>1425</v>
      </c>
      <c r="D22" s="24">
        <v>0</v>
      </c>
      <c r="E22" s="23">
        <f>SUM(E7:E21)</f>
        <v>513</v>
      </c>
      <c r="F22" s="23">
        <f>SUM(F7:F21)</f>
        <v>342</v>
      </c>
      <c r="G22" s="23">
        <f>SUM(G7:G21)</f>
        <v>358</v>
      </c>
    </row>
    <row r="23" spans="1:7" s="14" customFormat="1">
      <c r="A23" s="18" t="s">
        <v>25</v>
      </c>
      <c r="B23" s="19">
        <v>736</v>
      </c>
      <c r="C23" s="19">
        <v>119</v>
      </c>
      <c r="D23" s="20">
        <v>0</v>
      </c>
      <c r="E23" s="19">
        <v>41</v>
      </c>
      <c r="F23" s="19">
        <v>38</v>
      </c>
      <c r="G23" s="19">
        <v>21</v>
      </c>
    </row>
    <row r="24" spans="1:7" s="14" customFormat="1">
      <c r="A24" s="18" t="s">
        <v>26</v>
      </c>
      <c r="B24" s="19">
        <v>713</v>
      </c>
      <c r="C24" s="19">
        <v>147</v>
      </c>
      <c r="D24" s="20">
        <v>0</v>
      </c>
      <c r="E24" s="19">
        <v>46</v>
      </c>
      <c r="F24" s="19">
        <v>44</v>
      </c>
      <c r="G24" s="19">
        <v>23</v>
      </c>
    </row>
    <row r="25" spans="1:7" s="14" customFormat="1">
      <c r="A25" s="18" t="s">
        <v>27</v>
      </c>
      <c r="B25" s="19">
        <v>930</v>
      </c>
      <c r="C25" s="19">
        <v>170</v>
      </c>
      <c r="D25" s="20">
        <v>0</v>
      </c>
      <c r="E25" s="19">
        <v>64</v>
      </c>
      <c r="F25" s="19">
        <v>50</v>
      </c>
      <c r="G25" s="19">
        <v>23</v>
      </c>
    </row>
    <row r="26" spans="1:7" s="14" customFormat="1">
      <c r="A26" s="18" t="s">
        <v>28</v>
      </c>
      <c r="B26" s="19">
        <v>724</v>
      </c>
      <c r="C26" s="19">
        <v>96</v>
      </c>
      <c r="D26" s="20">
        <v>0</v>
      </c>
      <c r="E26" s="19">
        <v>25</v>
      </c>
      <c r="F26" s="19">
        <v>31</v>
      </c>
      <c r="G26" s="19">
        <v>12</v>
      </c>
    </row>
    <row r="27" spans="1:7" s="14" customFormat="1">
      <c r="A27" s="18" t="s">
        <v>29</v>
      </c>
      <c r="B27" s="19">
        <v>881</v>
      </c>
      <c r="C27" s="19">
        <v>117</v>
      </c>
      <c r="D27" s="20">
        <v>0</v>
      </c>
      <c r="E27" s="19">
        <v>29</v>
      </c>
      <c r="F27" s="19">
        <v>50</v>
      </c>
      <c r="G27" s="19">
        <v>17</v>
      </c>
    </row>
    <row r="28" spans="1:7" s="14" customFormat="1">
      <c r="A28" s="18" t="s">
        <v>30</v>
      </c>
      <c r="B28" s="19">
        <v>1183</v>
      </c>
      <c r="C28" s="19">
        <v>241</v>
      </c>
      <c r="D28" s="20">
        <v>0</v>
      </c>
      <c r="E28" s="19">
        <v>82</v>
      </c>
      <c r="F28" s="19">
        <v>68</v>
      </c>
      <c r="G28" s="19">
        <v>31</v>
      </c>
    </row>
    <row r="29" spans="1:7" s="14" customFormat="1">
      <c r="A29" s="18" t="s">
        <v>31</v>
      </c>
      <c r="B29" s="19">
        <v>1031</v>
      </c>
      <c r="C29" s="19">
        <v>228</v>
      </c>
      <c r="D29" s="20">
        <v>0</v>
      </c>
      <c r="E29" s="19">
        <v>91</v>
      </c>
      <c r="F29" s="19">
        <v>72</v>
      </c>
      <c r="G29" s="19">
        <v>36</v>
      </c>
    </row>
    <row r="30" spans="1:7" s="14" customFormat="1">
      <c r="A30" s="18" t="s">
        <v>32</v>
      </c>
      <c r="B30" s="19">
        <v>956</v>
      </c>
      <c r="C30" s="19">
        <v>221</v>
      </c>
      <c r="D30" s="20">
        <v>0</v>
      </c>
      <c r="E30" s="19">
        <v>71</v>
      </c>
      <c r="F30" s="19">
        <v>62</v>
      </c>
      <c r="G30" s="19">
        <v>33</v>
      </c>
    </row>
    <row r="31" spans="1:7" s="14" customFormat="1">
      <c r="A31" s="18" t="s">
        <v>33</v>
      </c>
      <c r="B31" s="19">
        <v>719</v>
      </c>
      <c r="C31" s="19">
        <v>121</v>
      </c>
      <c r="D31" s="20">
        <v>0</v>
      </c>
      <c r="E31" s="19">
        <v>48</v>
      </c>
      <c r="F31" s="19">
        <v>36</v>
      </c>
      <c r="G31" s="19">
        <v>6</v>
      </c>
    </row>
    <row r="32" spans="1:7" s="14" customFormat="1">
      <c r="A32" s="18" t="s">
        <v>34</v>
      </c>
      <c r="B32" s="19">
        <v>1124</v>
      </c>
      <c r="C32" s="19">
        <v>305</v>
      </c>
      <c r="D32" s="20">
        <v>0</v>
      </c>
      <c r="E32" s="19">
        <v>120</v>
      </c>
      <c r="F32" s="19">
        <v>81</v>
      </c>
      <c r="G32" s="19">
        <v>36</v>
      </c>
    </row>
    <row r="33" spans="1:7" s="14" customFormat="1">
      <c r="A33" s="18" t="s">
        <v>35</v>
      </c>
      <c r="B33" s="19">
        <v>983</v>
      </c>
      <c r="C33" s="19">
        <v>149</v>
      </c>
      <c r="D33" s="20">
        <v>0</v>
      </c>
      <c r="E33" s="19">
        <v>52</v>
      </c>
      <c r="F33" s="19">
        <v>42</v>
      </c>
      <c r="G33" s="19">
        <v>35</v>
      </c>
    </row>
    <row r="34" spans="1:7" s="14" customFormat="1">
      <c r="A34" s="18" t="s">
        <v>36</v>
      </c>
      <c r="B34" s="19">
        <v>989</v>
      </c>
      <c r="C34" s="19">
        <v>164</v>
      </c>
      <c r="D34" s="20">
        <v>0</v>
      </c>
      <c r="E34" s="19">
        <v>63</v>
      </c>
      <c r="F34" s="19">
        <v>35</v>
      </c>
      <c r="G34" s="19">
        <v>35</v>
      </c>
    </row>
    <row r="35" spans="1:7" s="14" customFormat="1">
      <c r="A35" s="18" t="s">
        <v>37</v>
      </c>
      <c r="B35" s="19">
        <v>718</v>
      </c>
      <c r="C35" s="19">
        <v>156</v>
      </c>
      <c r="D35" s="20">
        <v>0</v>
      </c>
      <c r="E35" s="19">
        <v>52</v>
      </c>
      <c r="F35" s="19">
        <v>51</v>
      </c>
      <c r="G35" s="19">
        <v>17</v>
      </c>
    </row>
    <row r="36" spans="1:7" s="14" customFormat="1">
      <c r="A36" s="18" t="s">
        <v>38</v>
      </c>
      <c r="B36" s="19">
        <v>1065</v>
      </c>
      <c r="C36" s="19">
        <v>206</v>
      </c>
      <c r="D36" s="20">
        <v>0</v>
      </c>
      <c r="E36" s="19">
        <v>65</v>
      </c>
      <c r="F36" s="19">
        <v>67</v>
      </c>
      <c r="G36" s="19">
        <v>25</v>
      </c>
    </row>
    <row r="37" spans="1:7" s="14" customFormat="1">
      <c r="A37" s="18" t="s">
        <v>39</v>
      </c>
      <c r="B37" s="19">
        <v>908</v>
      </c>
      <c r="C37" s="19">
        <v>153</v>
      </c>
      <c r="D37" s="20">
        <v>0</v>
      </c>
      <c r="E37" s="19">
        <v>64</v>
      </c>
      <c r="F37" s="19">
        <v>47</v>
      </c>
      <c r="G37" s="19">
        <v>15</v>
      </c>
    </row>
    <row r="38" spans="1:7" s="14" customFormat="1">
      <c r="A38" s="18" t="s">
        <v>40</v>
      </c>
      <c r="B38" s="19">
        <v>1160</v>
      </c>
      <c r="C38" s="19">
        <v>306</v>
      </c>
      <c r="D38" s="20">
        <v>0</v>
      </c>
      <c r="E38" s="19">
        <v>105</v>
      </c>
      <c r="F38" s="19">
        <v>92</v>
      </c>
      <c r="G38" s="19">
        <v>51</v>
      </c>
    </row>
    <row r="39" spans="1:7" s="14" customFormat="1">
      <c r="A39" s="18" t="s">
        <v>41</v>
      </c>
      <c r="B39" s="19">
        <v>920</v>
      </c>
      <c r="C39" s="19">
        <v>198</v>
      </c>
      <c r="D39" s="20">
        <v>0</v>
      </c>
      <c r="E39" s="19">
        <v>54</v>
      </c>
      <c r="F39" s="19">
        <v>67</v>
      </c>
      <c r="G39" s="19">
        <v>29</v>
      </c>
    </row>
    <row r="40" spans="1:7" s="14" customFormat="1">
      <c r="A40" s="18" t="s">
        <v>42</v>
      </c>
      <c r="B40" s="19">
        <v>767</v>
      </c>
      <c r="C40" s="19">
        <v>162</v>
      </c>
      <c r="D40" s="20">
        <v>0</v>
      </c>
      <c r="E40" s="19">
        <v>53</v>
      </c>
      <c r="F40" s="19">
        <v>52</v>
      </c>
      <c r="G40" s="19">
        <v>22</v>
      </c>
    </row>
    <row r="41" spans="1:7" s="14" customFormat="1">
      <c r="A41" s="18" t="s">
        <v>43</v>
      </c>
      <c r="B41" s="19">
        <v>1515</v>
      </c>
      <c r="C41" s="19">
        <v>300</v>
      </c>
      <c r="D41" s="20">
        <v>0</v>
      </c>
      <c r="E41" s="19">
        <v>114</v>
      </c>
      <c r="F41" s="19">
        <v>93</v>
      </c>
      <c r="G41" s="19">
        <v>50</v>
      </c>
    </row>
    <row r="42" spans="1:7" s="14" customFormat="1">
      <c r="A42" s="18" t="s">
        <v>44</v>
      </c>
      <c r="B42" s="19">
        <v>948</v>
      </c>
      <c r="C42" s="19">
        <v>195</v>
      </c>
      <c r="D42" s="20">
        <v>0</v>
      </c>
      <c r="E42" s="19">
        <v>69</v>
      </c>
      <c r="F42" s="19">
        <v>62</v>
      </c>
      <c r="G42" s="19">
        <v>30</v>
      </c>
    </row>
    <row r="43" spans="1:7" s="14" customFormat="1">
      <c r="A43" s="18" t="s">
        <v>45</v>
      </c>
      <c r="B43" s="19">
        <v>1636</v>
      </c>
      <c r="C43" s="19">
        <v>305</v>
      </c>
      <c r="D43" s="20">
        <v>0</v>
      </c>
      <c r="E43" s="19">
        <v>107</v>
      </c>
      <c r="F43" s="19">
        <v>72</v>
      </c>
      <c r="G43" s="19">
        <v>77</v>
      </c>
    </row>
    <row r="44" spans="1:7" s="22" customFormat="1" ht="34.5" customHeight="1">
      <c r="A44" s="25" t="s">
        <v>246</v>
      </c>
      <c r="B44" s="23">
        <f>SUM(B23:B43)</f>
        <v>20606</v>
      </c>
      <c r="C44" s="23">
        <f>SUM(C23:C43)</f>
        <v>4059</v>
      </c>
      <c r="D44" s="24">
        <v>0</v>
      </c>
      <c r="E44" s="23">
        <f>SUM(E23:E43)</f>
        <v>1415</v>
      </c>
      <c r="F44" s="23">
        <f>SUM(F23:F43)</f>
        <v>1212</v>
      </c>
      <c r="G44" s="23">
        <f>SUM(G23:G43)</f>
        <v>624</v>
      </c>
    </row>
    <row r="45" spans="1:7" s="14" customFormat="1">
      <c r="A45" s="18" t="s">
        <v>46</v>
      </c>
      <c r="B45" s="19">
        <v>984</v>
      </c>
      <c r="C45" s="19">
        <v>200</v>
      </c>
      <c r="D45" s="20">
        <v>0</v>
      </c>
      <c r="E45" s="19">
        <v>84</v>
      </c>
      <c r="F45" s="19">
        <v>51</v>
      </c>
      <c r="G45" s="19">
        <v>25</v>
      </c>
    </row>
    <row r="46" spans="1:7" s="14" customFormat="1">
      <c r="A46" s="18" t="s">
        <v>47</v>
      </c>
      <c r="B46" s="19">
        <v>2008</v>
      </c>
      <c r="C46" s="19">
        <v>365</v>
      </c>
      <c r="D46" s="20">
        <v>0</v>
      </c>
      <c r="E46" s="19">
        <v>169</v>
      </c>
      <c r="F46" s="19">
        <v>74</v>
      </c>
      <c r="G46" s="19">
        <v>56</v>
      </c>
    </row>
    <row r="47" spans="1:7" s="14" customFormat="1">
      <c r="A47" s="18" t="s">
        <v>48</v>
      </c>
      <c r="B47" s="19">
        <v>2076</v>
      </c>
      <c r="C47" s="19">
        <v>425</v>
      </c>
      <c r="D47" s="20">
        <v>0</v>
      </c>
      <c r="E47" s="19">
        <v>171</v>
      </c>
      <c r="F47" s="19">
        <v>132</v>
      </c>
      <c r="G47" s="19">
        <v>54</v>
      </c>
    </row>
    <row r="48" spans="1:7" s="14" customFormat="1">
      <c r="A48" s="18" t="s">
        <v>49</v>
      </c>
      <c r="B48" s="19">
        <v>1443</v>
      </c>
      <c r="C48" s="19">
        <v>326</v>
      </c>
      <c r="D48" s="20">
        <v>0</v>
      </c>
      <c r="E48" s="19">
        <v>114</v>
      </c>
      <c r="F48" s="19">
        <v>92</v>
      </c>
      <c r="G48" s="19">
        <v>35</v>
      </c>
    </row>
    <row r="49" spans="1:7" s="14" customFormat="1">
      <c r="A49" s="18" t="s">
        <v>50</v>
      </c>
      <c r="B49" s="19">
        <v>1307</v>
      </c>
      <c r="C49" s="19">
        <v>232</v>
      </c>
      <c r="D49" s="20">
        <v>0</v>
      </c>
      <c r="E49" s="19">
        <v>80</v>
      </c>
      <c r="F49" s="19">
        <v>76</v>
      </c>
      <c r="G49" s="19">
        <v>29</v>
      </c>
    </row>
    <row r="50" spans="1:7" s="14" customFormat="1">
      <c r="A50" s="18" t="s">
        <v>51</v>
      </c>
      <c r="B50" s="19">
        <v>870</v>
      </c>
      <c r="C50" s="19">
        <v>189</v>
      </c>
      <c r="D50" s="20">
        <v>0</v>
      </c>
      <c r="E50" s="19">
        <v>62</v>
      </c>
      <c r="F50" s="19">
        <v>69</v>
      </c>
      <c r="G50" s="19">
        <v>8</v>
      </c>
    </row>
    <row r="51" spans="1:7" s="22" customFormat="1" ht="34.5" customHeight="1">
      <c r="A51" s="25" t="s">
        <v>247</v>
      </c>
      <c r="B51" s="23">
        <f>SUM(B45:B50)</f>
        <v>8688</v>
      </c>
      <c r="C51" s="23">
        <f>SUM(C45:C50)</f>
        <v>1737</v>
      </c>
      <c r="D51" s="24">
        <v>0</v>
      </c>
      <c r="E51" s="23">
        <f>SUM(E45:E50)</f>
        <v>680</v>
      </c>
      <c r="F51" s="23">
        <f>SUM(F45:F50)</f>
        <v>494</v>
      </c>
      <c r="G51" s="23">
        <f>SUM(G45:G50)</f>
        <v>207</v>
      </c>
    </row>
    <row r="52" spans="1:7" s="14" customFormat="1">
      <c r="A52" s="18" t="s">
        <v>52</v>
      </c>
      <c r="B52" s="19">
        <v>613</v>
      </c>
      <c r="C52" s="19">
        <v>166</v>
      </c>
      <c r="D52" s="20">
        <v>0</v>
      </c>
      <c r="E52" s="19">
        <v>123</v>
      </c>
      <c r="F52" s="19">
        <v>17</v>
      </c>
      <c r="G52" s="19">
        <v>7</v>
      </c>
    </row>
    <row r="53" spans="1:7" s="14" customFormat="1">
      <c r="A53" s="18" t="s">
        <v>53</v>
      </c>
      <c r="B53" s="19">
        <v>674</v>
      </c>
      <c r="C53" s="19">
        <v>171</v>
      </c>
      <c r="D53" s="20">
        <v>0</v>
      </c>
      <c r="E53" s="19">
        <v>122</v>
      </c>
      <c r="F53" s="19">
        <v>22</v>
      </c>
      <c r="G53" s="19">
        <v>12</v>
      </c>
    </row>
    <row r="54" spans="1:7" s="22" customFormat="1" ht="34.5" customHeight="1">
      <c r="A54" s="25" t="s">
        <v>248</v>
      </c>
      <c r="B54" s="23">
        <f>SUM(B52:B53)</f>
        <v>1287</v>
      </c>
      <c r="C54" s="23">
        <f>SUM(C52:C53)</f>
        <v>337</v>
      </c>
      <c r="D54" s="24">
        <v>0</v>
      </c>
      <c r="E54" s="23">
        <f>SUM(E52:E53)</f>
        <v>245</v>
      </c>
      <c r="F54" s="23">
        <f>SUM(F52:F53)</f>
        <v>39</v>
      </c>
      <c r="G54" s="23">
        <f>SUM(G52:G53)</f>
        <v>19</v>
      </c>
    </row>
    <row r="55" spans="1:7" s="14" customFormat="1">
      <c r="A55" s="18" t="s">
        <v>54</v>
      </c>
      <c r="B55" s="19">
        <v>1240</v>
      </c>
      <c r="C55" s="19">
        <v>282</v>
      </c>
      <c r="D55" s="20">
        <v>0</v>
      </c>
      <c r="E55" s="19">
        <v>108</v>
      </c>
      <c r="F55" s="19">
        <v>79</v>
      </c>
      <c r="G55" s="19">
        <v>37</v>
      </c>
    </row>
    <row r="56" spans="1:7" s="22" customFormat="1" ht="34.5" customHeight="1">
      <c r="A56" s="25" t="s">
        <v>249</v>
      </c>
      <c r="B56" s="23">
        <f>SUM(B55:B55)</f>
        <v>1240</v>
      </c>
      <c r="C56" s="23">
        <f>SUM(C55:C55)</f>
        <v>282</v>
      </c>
      <c r="D56" s="24">
        <v>0</v>
      </c>
      <c r="E56" s="23">
        <f>SUM(E55:E55)</f>
        <v>108</v>
      </c>
      <c r="F56" s="23">
        <f>SUM(F55:F55)</f>
        <v>79</v>
      </c>
      <c r="G56" s="23">
        <f>SUM(G55:G55)</f>
        <v>37</v>
      </c>
    </row>
    <row r="57" spans="1:7" s="14" customFormat="1">
      <c r="A57" s="18" t="s">
        <v>55</v>
      </c>
      <c r="B57" s="19">
        <v>1370</v>
      </c>
      <c r="C57" s="19">
        <v>302</v>
      </c>
      <c r="D57" s="20">
        <v>0</v>
      </c>
      <c r="E57" s="19">
        <v>132</v>
      </c>
      <c r="F57" s="19">
        <v>70</v>
      </c>
      <c r="G57" s="19">
        <v>39</v>
      </c>
    </row>
    <row r="58" spans="1:7" s="14" customFormat="1">
      <c r="A58" s="18" t="s">
        <v>56</v>
      </c>
      <c r="B58" s="19">
        <v>1149</v>
      </c>
      <c r="C58" s="19">
        <v>246</v>
      </c>
      <c r="D58" s="20">
        <v>0</v>
      </c>
      <c r="E58" s="19">
        <v>126</v>
      </c>
      <c r="F58" s="19">
        <v>52</v>
      </c>
      <c r="G58" s="19">
        <v>24</v>
      </c>
    </row>
    <row r="59" spans="1:7" s="14" customFormat="1">
      <c r="A59" s="18" t="s">
        <v>57</v>
      </c>
      <c r="B59" s="19">
        <v>1031</v>
      </c>
      <c r="C59" s="19">
        <v>249</v>
      </c>
      <c r="D59" s="20">
        <v>0</v>
      </c>
      <c r="E59" s="19">
        <v>107</v>
      </c>
      <c r="F59" s="19">
        <v>66</v>
      </c>
      <c r="G59" s="19">
        <v>24</v>
      </c>
    </row>
    <row r="60" spans="1:7" s="14" customFormat="1">
      <c r="A60" s="18" t="s">
        <v>58</v>
      </c>
      <c r="B60" s="19">
        <v>808</v>
      </c>
      <c r="C60" s="19">
        <v>182</v>
      </c>
      <c r="D60" s="20">
        <v>0</v>
      </c>
      <c r="E60" s="19">
        <v>76</v>
      </c>
      <c r="F60" s="19">
        <v>58</v>
      </c>
      <c r="G60" s="19">
        <v>14</v>
      </c>
    </row>
    <row r="61" spans="1:7" s="14" customFormat="1">
      <c r="A61" s="18" t="s">
        <v>59</v>
      </c>
      <c r="B61" s="19">
        <v>1026</v>
      </c>
      <c r="C61" s="19">
        <v>240</v>
      </c>
      <c r="D61" s="20">
        <v>0</v>
      </c>
      <c r="E61" s="19">
        <v>114</v>
      </c>
      <c r="F61" s="19">
        <v>61</v>
      </c>
      <c r="G61" s="19">
        <v>31</v>
      </c>
    </row>
    <row r="62" spans="1:7" s="14" customFormat="1">
      <c r="A62" s="18" t="s">
        <v>60</v>
      </c>
      <c r="B62" s="19">
        <v>853</v>
      </c>
      <c r="C62" s="19">
        <v>198</v>
      </c>
      <c r="D62" s="20">
        <v>0</v>
      </c>
      <c r="E62" s="19">
        <v>79</v>
      </c>
      <c r="F62" s="19">
        <v>63</v>
      </c>
      <c r="G62" s="19">
        <v>29</v>
      </c>
    </row>
    <row r="63" spans="1:7" s="14" customFormat="1">
      <c r="A63" s="18" t="s">
        <v>61</v>
      </c>
      <c r="B63" s="19">
        <v>2109</v>
      </c>
      <c r="C63" s="19">
        <v>461</v>
      </c>
      <c r="D63" s="20">
        <v>0</v>
      </c>
      <c r="E63" s="19">
        <v>166</v>
      </c>
      <c r="F63" s="19">
        <v>161</v>
      </c>
      <c r="G63" s="19">
        <v>43</v>
      </c>
    </row>
    <row r="64" spans="1:7" s="14" customFormat="1">
      <c r="A64" s="18" t="s">
        <v>62</v>
      </c>
      <c r="B64" s="19">
        <v>937</v>
      </c>
      <c r="C64" s="19">
        <v>179</v>
      </c>
      <c r="D64" s="20">
        <v>0</v>
      </c>
      <c r="E64" s="19">
        <v>82</v>
      </c>
      <c r="F64" s="19">
        <v>53</v>
      </c>
      <c r="G64" s="19">
        <v>21</v>
      </c>
    </row>
    <row r="65" spans="1:7" s="14" customFormat="1">
      <c r="A65" s="18" t="s">
        <v>63</v>
      </c>
      <c r="B65" s="19">
        <v>907</v>
      </c>
      <c r="C65" s="19">
        <v>194</v>
      </c>
      <c r="D65" s="20">
        <v>0</v>
      </c>
      <c r="E65" s="19">
        <v>85</v>
      </c>
      <c r="F65" s="19">
        <v>45</v>
      </c>
      <c r="G65" s="19">
        <v>21</v>
      </c>
    </row>
    <row r="66" spans="1:7" s="14" customFormat="1">
      <c r="A66" s="18" t="s">
        <v>64</v>
      </c>
      <c r="B66" s="19">
        <v>1054</v>
      </c>
      <c r="C66" s="19">
        <v>222</v>
      </c>
      <c r="D66" s="20">
        <v>0</v>
      </c>
      <c r="E66" s="19">
        <v>87</v>
      </c>
      <c r="F66" s="19">
        <v>68</v>
      </c>
      <c r="G66" s="19">
        <v>33</v>
      </c>
    </row>
    <row r="67" spans="1:7" s="22" customFormat="1" ht="34.5" customHeight="1">
      <c r="A67" s="25" t="s">
        <v>250</v>
      </c>
      <c r="B67" s="23">
        <f>SUM(B57:B66)</f>
        <v>11244</v>
      </c>
      <c r="C67" s="23">
        <f>SUM(C57:C66)</f>
        <v>2473</v>
      </c>
      <c r="D67" s="24">
        <v>0</v>
      </c>
      <c r="E67" s="23">
        <f>SUM(E57:E66)</f>
        <v>1054</v>
      </c>
      <c r="F67" s="23">
        <f>SUM(F57:F66)</f>
        <v>697</v>
      </c>
      <c r="G67" s="23">
        <f>SUM(G57:G66)</f>
        <v>279</v>
      </c>
    </row>
    <row r="68" spans="1:7" s="14" customFormat="1">
      <c r="A68" s="18" t="s">
        <v>65</v>
      </c>
      <c r="B68" s="19">
        <v>954</v>
      </c>
      <c r="C68" s="19">
        <v>212</v>
      </c>
      <c r="D68" s="20">
        <v>0</v>
      </c>
      <c r="E68" s="19">
        <v>59</v>
      </c>
      <c r="F68" s="19">
        <v>78</v>
      </c>
      <c r="G68" s="19">
        <v>24</v>
      </c>
    </row>
    <row r="69" spans="1:7" s="14" customFormat="1">
      <c r="A69" s="18" t="s">
        <v>66</v>
      </c>
      <c r="B69" s="19">
        <v>615</v>
      </c>
      <c r="C69" s="19">
        <v>108</v>
      </c>
      <c r="D69" s="20">
        <v>0</v>
      </c>
      <c r="E69" s="19">
        <v>40</v>
      </c>
      <c r="F69" s="19">
        <v>29</v>
      </c>
      <c r="G69" s="19">
        <v>12</v>
      </c>
    </row>
    <row r="70" spans="1:7" s="14" customFormat="1">
      <c r="A70" s="18" t="s">
        <v>67</v>
      </c>
      <c r="B70" s="19">
        <v>791</v>
      </c>
      <c r="C70" s="19">
        <v>67</v>
      </c>
      <c r="D70" s="20">
        <v>0</v>
      </c>
      <c r="E70" s="19">
        <v>29</v>
      </c>
      <c r="F70" s="19">
        <v>22</v>
      </c>
      <c r="G70" s="19">
        <v>6</v>
      </c>
    </row>
    <row r="71" spans="1:7" s="14" customFormat="1">
      <c r="A71" s="18" t="s">
        <v>68</v>
      </c>
      <c r="B71" s="19">
        <v>865</v>
      </c>
      <c r="C71" s="19">
        <v>167</v>
      </c>
      <c r="D71" s="20">
        <v>0</v>
      </c>
      <c r="E71" s="19">
        <v>48</v>
      </c>
      <c r="F71" s="19">
        <v>47</v>
      </c>
      <c r="G71" s="19">
        <v>24</v>
      </c>
    </row>
    <row r="72" spans="1:7" s="14" customFormat="1">
      <c r="A72" s="18" t="s">
        <v>69</v>
      </c>
      <c r="B72" s="19">
        <v>335</v>
      </c>
      <c r="C72" s="19">
        <v>18</v>
      </c>
      <c r="D72" s="20">
        <v>0</v>
      </c>
      <c r="E72" s="19">
        <v>7</v>
      </c>
      <c r="F72" s="19">
        <v>4</v>
      </c>
      <c r="G72" s="19">
        <v>3</v>
      </c>
    </row>
    <row r="73" spans="1:7" s="14" customFormat="1">
      <c r="A73" s="18" t="s">
        <v>70</v>
      </c>
      <c r="B73" s="19">
        <v>485</v>
      </c>
      <c r="C73" s="19">
        <v>28</v>
      </c>
      <c r="D73" s="20">
        <v>0</v>
      </c>
      <c r="E73" s="19">
        <v>12</v>
      </c>
      <c r="F73" s="19">
        <v>8</v>
      </c>
      <c r="G73" s="19">
        <v>0</v>
      </c>
    </row>
    <row r="74" spans="1:7" s="14" customFormat="1">
      <c r="A74" s="18" t="s">
        <v>71</v>
      </c>
      <c r="B74" s="19">
        <v>1118</v>
      </c>
      <c r="C74" s="19">
        <v>105</v>
      </c>
      <c r="D74" s="20">
        <v>0</v>
      </c>
      <c r="E74" s="19">
        <v>51</v>
      </c>
      <c r="F74" s="19">
        <v>25</v>
      </c>
      <c r="G74" s="19">
        <v>6</v>
      </c>
    </row>
    <row r="75" spans="1:7" s="14" customFormat="1">
      <c r="A75" s="18" t="s">
        <v>72</v>
      </c>
      <c r="B75" s="19">
        <v>700</v>
      </c>
      <c r="C75" s="19">
        <v>56</v>
      </c>
      <c r="D75" s="20">
        <v>0</v>
      </c>
      <c r="E75" s="19">
        <v>19</v>
      </c>
      <c r="F75" s="19">
        <v>19</v>
      </c>
      <c r="G75" s="19">
        <v>12</v>
      </c>
    </row>
    <row r="76" spans="1:7" s="14" customFormat="1">
      <c r="A76" s="18" t="s">
        <v>73</v>
      </c>
      <c r="B76" s="19">
        <v>685</v>
      </c>
      <c r="C76" s="19">
        <v>40</v>
      </c>
      <c r="D76" s="20">
        <v>0</v>
      </c>
      <c r="E76" s="19">
        <v>11</v>
      </c>
      <c r="F76" s="19">
        <v>11</v>
      </c>
      <c r="G76" s="19">
        <v>10</v>
      </c>
    </row>
    <row r="77" spans="1:7" s="14" customFormat="1">
      <c r="A77" s="18" t="s">
        <v>74</v>
      </c>
      <c r="B77" s="19">
        <v>927</v>
      </c>
      <c r="C77" s="19">
        <v>62</v>
      </c>
      <c r="D77" s="20">
        <v>0</v>
      </c>
      <c r="E77" s="19">
        <v>25</v>
      </c>
      <c r="F77" s="19">
        <v>21</v>
      </c>
      <c r="G77" s="19">
        <v>7</v>
      </c>
    </row>
    <row r="78" spans="1:7" s="14" customFormat="1">
      <c r="A78" s="18" t="s">
        <v>75</v>
      </c>
      <c r="B78" s="19">
        <v>868</v>
      </c>
      <c r="C78" s="19">
        <v>171</v>
      </c>
      <c r="D78" s="20">
        <v>0</v>
      </c>
      <c r="E78" s="19">
        <v>67</v>
      </c>
      <c r="F78" s="19">
        <v>51</v>
      </c>
      <c r="G78" s="19">
        <v>20</v>
      </c>
    </row>
    <row r="79" spans="1:7" s="14" customFormat="1">
      <c r="A79" s="18" t="s">
        <v>76</v>
      </c>
      <c r="B79" s="19">
        <v>401</v>
      </c>
      <c r="C79" s="19">
        <v>13</v>
      </c>
      <c r="D79" s="20">
        <v>0</v>
      </c>
      <c r="E79" s="19">
        <v>4</v>
      </c>
      <c r="F79" s="19">
        <v>4</v>
      </c>
      <c r="G79" s="19">
        <v>0</v>
      </c>
    </row>
    <row r="80" spans="1:7" s="14" customFormat="1">
      <c r="A80" s="18" t="s">
        <v>77</v>
      </c>
      <c r="B80" s="19">
        <v>433</v>
      </c>
      <c r="C80" s="19">
        <v>32</v>
      </c>
      <c r="D80" s="20">
        <v>0</v>
      </c>
      <c r="E80" s="19">
        <v>16</v>
      </c>
      <c r="F80" s="19">
        <v>8</v>
      </c>
      <c r="G80" s="19">
        <v>4</v>
      </c>
    </row>
    <row r="81" spans="1:7" s="14" customFormat="1">
      <c r="A81" s="18" t="s">
        <v>78</v>
      </c>
      <c r="B81" s="19">
        <v>769</v>
      </c>
      <c r="C81" s="19">
        <v>56</v>
      </c>
      <c r="D81" s="20">
        <v>0</v>
      </c>
      <c r="E81" s="19">
        <v>21</v>
      </c>
      <c r="F81" s="19">
        <v>19</v>
      </c>
      <c r="G81" s="19">
        <v>9</v>
      </c>
    </row>
    <row r="82" spans="1:7" s="14" customFormat="1">
      <c r="A82" s="18" t="s">
        <v>79</v>
      </c>
      <c r="B82" s="19">
        <v>759</v>
      </c>
      <c r="C82" s="19">
        <v>133</v>
      </c>
      <c r="D82" s="20">
        <v>0</v>
      </c>
      <c r="E82" s="19">
        <v>54</v>
      </c>
      <c r="F82" s="19">
        <v>43</v>
      </c>
      <c r="G82" s="19">
        <v>9</v>
      </c>
    </row>
    <row r="83" spans="1:7" s="14" customFormat="1">
      <c r="A83" s="18" t="s">
        <v>80</v>
      </c>
      <c r="B83" s="19">
        <v>955</v>
      </c>
      <c r="C83" s="19">
        <v>135</v>
      </c>
      <c r="D83" s="20">
        <v>0</v>
      </c>
      <c r="E83" s="19">
        <v>29</v>
      </c>
      <c r="F83" s="19">
        <v>52</v>
      </c>
      <c r="G83" s="19">
        <v>22</v>
      </c>
    </row>
    <row r="84" spans="1:7" s="14" customFormat="1">
      <c r="A84" s="18" t="s">
        <v>81</v>
      </c>
      <c r="B84" s="19">
        <v>654</v>
      </c>
      <c r="C84" s="19">
        <v>36</v>
      </c>
      <c r="D84" s="20">
        <v>0</v>
      </c>
      <c r="E84" s="19">
        <v>13</v>
      </c>
      <c r="F84" s="19">
        <v>12</v>
      </c>
      <c r="G84" s="19">
        <v>4</v>
      </c>
    </row>
    <row r="85" spans="1:7" s="14" customFormat="1">
      <c r="A85" s="18" t="s">
        <v>82</v>
      </c>
      <c r="B85" s="19">
        <v>1399</v>
      </c>
      <c r="C85" s="19">
        <v>227</v>
      </c>
      <c r="D85" s="20">
        <v>0</v>
      </c>
      <c r="E85" s="19">
        <v>77</v>
      </c>
      <c r="F85" s="19">
        <v>72</v>
      </c>
      <c r="G85" s="19">
        <v>33</v>
      </c>
    </row>
    <row r="86" spans="1:7" s="14" customFormat="1">
      <c r="A86" s="18" t="s">
        <v>83</v>
      </c>
      <c r="B86" s="19">
        <v>411</v>
      </c>
      <c r="C86" s="19">
        <v>12</v>
      </c>
      <c r="D86" s="20">
        <v>0</v>
      </c>
      <c r="E86" s="19">
        <v>5</v>
      </c>
      <c r="F86" s="19">
        <v>3</v>
      </c>
      <c r="G86" s="19">
        <v>1</v>
      </c>
    </row>
    <row r="87" spans="1:7" s="14" customFormat="1">
      <c r="A87" s="18" t="s">
        <v>84</v>
      </c>
      <c r="B87" s="19">
        <v>966</v>
      </c>
      <c r="C87" s="19">
        <v>236</v>
      </c>
      <c r="D87" s="20">
        <v>0</v>
      </c>
      <c r="E87" s="19">
        <v>81</v>
      </c>
      <c r="F87" s="19">
        <v>75</v>
      </c>
      <c r="G87" s="19">
        <v>29</v>
      </c>
    </row>
    <row r="88" spans="1:7" s="14" customFormat="1">
      <c r="A88" s="18" t="s">
        <v>85</v>
      </c>
      <c r="B88" s="19">
        <v>599</v>
      </c>
      <c r="C88" s="19">
        <v>40</v>
      </c>
      <c r="D88" s="20">
        <v>0</v>
      </c>
      <c r="E88" s="19">
        <v>24</v>
      </c>
      <c r="F88" s="19">
        <v>12</v>
      </c>
      <c r="G88" s="19">
        <v>4</v>
      </c>
    </row>
    <row r="89" spans="1:7" s="14" customFormat="1">
      <c r="A89" s="18" t="s">
        <v>86</v>
      </c>
      <c r="B89" s="19">
        <v>691</v>
      </c>
      <c r="C89" s="19">
        <v>180</v>
      </c>
      <c r="D89" s="20">
        <v>0</v>
      </c>
      <c r="E89" s="19">
        <v>60</v>
      </c>
      <c r="F89" s="19">
        <v>59</v>
      </c>
      <c r="G89" s="19">
        <v>17</v>
      </c>
    </row>
    <row r="90" spans="1:7" s="14" customFormat="1">
      <c r="A90" s="18" t="s">
        <v>87</v>
      </c>
      <c r="B90" s="19">
        <v>565</v>
      </c>
      <c r="C90" s="19">
        <v>99</v>
      </c>
      <c r="D90" s="20">
        <v>0</v>
      </c>
      <c r="E90" s="19">
        <v>39</v>
      </c>
      <c r="F90" s="19">
        <v>25</v>
      </c>
      <c r="G90" s="19">
        <v>16</v>
      </c>
    </row>
    <row r="91" spans="1:7" s="14" customFormat="1">
      <c r="A91" s="18" t="s">
        <v>88</v>
      </c>
      <c r="B91" s="19">
        <v>787</v>
      </c>
      <c r="C91" s="19">
        <v>112</v>
      </c>
      <c r="D91" s="20">
        <v>0</v>
      </c>
      <c r="E91" s="19">
        <v>34</v>
      </c>
      <c r="F91" s="19">
        <v>36</v>
      </c>
      <c r="G91" s="19">
        <v>11</v>
      </c>
    </row>
    <row r="92" spans="1:7" s="14" customFormat="1">
      <c r="A92" s="18" t="s">
        <v>89</v>
      </c>
      <c r="B92" s="19">
        <v>682</v>
      </c>
      <c r="C92" s="19">
        <v>145</v>
      </c>
      <c r="D92" s="20">
        <v>0</v>
      </c>
      <c r="E92" s="19">
        <v>45</v>
      </c>
      <c r="F92" s="19">
        <v>54</v>
      </c>
      <c r="G92" s="19">
        <v>18</v>
      </c>
    </row>
    <row r="93" spans="1:7" s="14" customFormat="1">
      <c r="A93" s="18" t="s">
        <v>90</v>
      </c>
      <c r="B93" s="19">
        <v>631</v>
      </c>
      <c r="C93" s="19">
        <v>120</v>
      </c>
      <c r="D93" s="20">
        <v>0</v>
      </c>
      <c r="E93" s="19">
        <v>39</v>
      </c>
      <c r="F93" s="19">
        <v>31</v>
      </c>
      <c r="G93" s="19">
        <v>17</v>
      </c>
    </row>
    <row r="94" spans="1:7" s="14" customFormat="1">
      <c r="A94" s="18" t="s">
        <v>91</v>
      </c>
      <c r="B94" s="19">
        <v>830</v>
      </c>
      <c r="C94" s="19">
        <v>92</v>
      </c>
      <c r="D94" s="20">
        <v>0</v>
      </c>
      <c r="E94" s="19">
        <v>38</v>
      </c>
      <c r="F94" s="19">
        <v>27</v>
      </c>
      <c r="G94" s="19">
        <v>9</v>
      </c>
    </row>
    <row r="95" spans="1:7" s="14" customFormat="1">
      <c r="A95" s="18" t="s">
        <v>92</v>
      </c>
      <c r="B95" s="19">
        <v>1568</v>
      </c>
      <c r="C95" s="19">
        <v>276</v>
      </c>
      <c r="D95" s="20">
        <v>0</v>
      </c>
      <c r="E95" s="19">
        <v>106</v>
      </c>
      <c r="F95" s="19">
        <v>81</v>
      </c>
      <c r="G95" s="19">
        <v>32</v>
      </c>
    </row>
    <row r="96" spans="1:7" s="14" customFormat="1">
      <c r="A96" s="18" t="s">
        <v>93</v>
      </c>
      <c r="B96" s="19">
        <v>703</v>
      </c>
      <c r="C96" s="19">
        <v>136</v>
      </c>
      <c r="D96" s="20">
        <v>0</v>
      </c>
      <c r="E96" s="19">
        <v>54</v>
      </c>
      <c r="F96" s="19">
        <v>38</v>
      </c>
      <c r="G96" s="19">
        <v>12</v>
      </c>
    </row>
    <row r="97" spans="1:7" s="14" customFormat="1">
      <c r="A97" s="18" t="s">
        <v>94</v>
      </c>
      <c r="B97" s="19">
        <v>994</v>
      </c>
      <c r="C97" s="19">
        <v>162</v>
      </c>
      <c r="D97" s="20">
        <v>0</v>
      </c>
      <c r="E97" s="19">
        <v>58</v>
      </c>
      <c r="F97" s="19">
        <v>50</v>
      </c>
      <c r="G97" s="19">
        <v>21</v>
      </c>
    </row>
    <row r="98" spans="1:7" s="14" customFormat="1">
      <c r="A98" s="18" t="s">
        <v>95</v>
      </c>
      <c r="B98" s="19">
        <v>639</v>
      </c>
      <c r="C98" s="19">
        <v>114</v>
      </c>
      <c r="D98" s="20">
        <v>0</v>
      </c>
      <c r="E98" s="19">
        <v>48</v>
      </c>
      <c r="F98" s="19">
        <v>24</v>
      </c>
      <c r="G98" s="19">
        <v>23</v>
      </c>
    </row>
    <row r="99" spans="1:7" s="14" customFormat="1">
      <c r="A99" s="18" t="s">
        <v>96</v>
      </c>
      <c r="B99" s="19">
        <v>1548</v>
      </c>
      <c r="C99" s="19">
        <v>136</v>
      </c>
      <c r="D99" s="20">
        <v>0</v>
      </c>
      <c r="E99" s="19">
        <v>44</v>
      </c>
      <c r="F99" s="19">
        <v>47</v>
      </c>
      <c r="G99" s="19">
        <v>24</v>
      </c>
    </row>
    <row r="100" spans="1:7" s="14" customFormat="1">
      <c r="A100" s="18" t="s">
        <v>97</v>
      </c>
      <c r="B100" s="19">
        <v>1263</v>
      </c>
      <c r="C100" s="19">
        <v>133</v>
      </c>
      <c r="D100" s="20">
        <v>0</v>
      </c>
      <c r="E100" s="19">
        <v>47</v>
      </c>
      <c r="F100" s="19">
        <v>37</v>
      </c>
      <c r="G100" s="19">
        <v>18</v>
      </c>
    </row>
    <row r="101" spans="1:7" s="14" customFormat="1">
      <c r="A101" s="18" t="s">
        <v>98</v>
      </c>
      <c r="B101" s="19">
        <v>986</v>
      </c>
      <c r="C101" s="19">
        <v>98</v>
      </c>
      <c r="D101" s="20">
        <v>0</v>
      </c>
      <c r="E101" s="19">
        <v>29</v>
      </c>
      <c r="F101" s="19">
        <v>30</v>
      </c>
      <c r="G101" s="19">
        <v>15</v>
      </c>
    </row>
    <row r="102" spans="1:7" s="14" customFormat="1">
      <c r="A102" s="18" t="s">
        <v>99</v>
      </c>
      <c r="B102" s="19">
        <v>1453</v>
      </c>
      <c r="C102" s="19">
        <v>118</v>
      </c>
      <c r="D102" s="20">
        <v>0</v>
      </c>
      <c r="E102" s="19">
        <v>38</v>
      </c>
      <c r="F102" s="19">
        <v>34</v>
      </c>
      <c r="G102" s="19">
        <v>20</v>
      </c>
    </row>
    <row r="103" spans="1:7" s="22" customFormat="1" ht="34.5" customHeight="1">
      <c r="A103" s="25" t="s">
        <v>251</v>
      </c>
      <c r="B103" s="23">
        <f>SUM(B68:B102)</f>
        <v>29029</v>
      </c>
      <c r="C103" s="23">
        <f>SUM(C68:C102)</f>
        <v>3875</v>
      </c>
      <c r="D103" s="24">
        <v>0</v>
      </c>
      <c r="E103" s="23">
        <f>SUM(E68:E102)</f>
        <v>1371</v>
      </c>
      <c r="F103" s="23">
        <f>SUM(F68:F102)</f>
        <v>1188</v>
      </c>
      <c r="G103" s="23">
        <f>SUM(G68:G102)</f>
        <v>492</v>
      </c>
    </row>
    <row r="104" spans="1:7" s="14" customFormat="1">
      <c r="A104" s="18" t="s">
        <v>100</v>
      </c>
      <c r="B104" s="19">
        <v>466</v>
      </c>
      <c r="C104" s="19">
        <v>94</v>
      </c>
      <c r="D104" s="20">
        <v>0</v>
      </c>
      <c r="E104" s="19">
        <v>35</v>
      </c>
      <c r="F104" s="19">
        <v>30</v>
      </c>
      <c r="G104" s="19">
        <v>9</v>
      </c>
    </row>
    <row r="105" spans="1:7" s="14" customFormat="1">
      <c r="A105" s="18" t="s">
        <v>101</v>
      </c>
      <c r="B105" s="19">
        <v>532</v>
      </c>
      <c r="C105" s="19">
        <v>72</v>
      </c>
      <c r="D105" s="20">
        <v>0</v>
      </c>
      <c r="E105" s="19">
        <v>22</v>
      </c>
      <c r="F105" s="19">
        <v>21</v>
      </c>
      <c r="G105" s="19">
        <v>11</v>
      </c>
    </row>
    <row r="106" spans="1:7" s="14" customFormat="1">
      <c r="A106" s="18" t="s">
        <v>102</v>
      </c>
      <c r="B106" s="19">
        <v>513</v>
      </c>
      <c r="C106" s="19">
        <v>38</v>
      </c>
      <c r="D106" s="20">
        <v>0</v>
      </c>
      <c r="E106" s="19">
        <v>12</v>
      </c>
      <c r="F106" s="19">
        <v>13</v>
      </c>
      <c r="G106" s="19">
        <v>5</v>
      </c>
    </row>
    <row r="107" spans="1:7" s="14" customFormat="1">
      <c r="A107" s="18" t="s">
        <v>103</v>
      </c>
      <c r="B107" s="19">
        <v>692</v>
      </c>
      <c r="C107" s="19">
        <v>61</v>
      </c>
      <c r="D107" s="20">
        <v>0</v>
      </c>
      <c r="E107" s="19">
        <v>29</v>
      </c>
      <c r="F107" s="19">
        <v>12</v>
      </c>
      <c r="G107" s="19">
        <v>5</v>
      </c>
    </row>
    <row r="108" spans="1:7" s="14" customFormat="1">
      <c r="A108" s="18" t="s">
        <v>104</v>
      </c>
      <c r="B108" s="19">
        <v>585</v>
      </c>
      <c r="C108" s="19">
        <v>49</v>
      </c>
      <c r="D108" s="20">
        <v>0</v>
      </c>
      <c r="E108" s="19">
        <v>18</v>
      </c>
      <c r="F108" s="19">
        <v>16</v>
      </c>
      <c r="G108" s="19">
        <v>9</v>
      </c>
    </row>
    <row r="109" spans="1:7" s="14" customFormat="1">
      <c r="A109" s="18" t="s">
        <v>105</v>
      </c>
      <c r="B109" s="19">
        <v>750</v>
      </c>
      <c r="C109" s="19">
        <v>45</v>
      </c>
      <c r="D109" s="20">
        <v>0</v>
      </c>
      <c r="E109" s="19">
        <v>17</v>
      </c>
      <c r="F109" s="19">
        <v>18</v>
      </c>
      <c r="G109" s="19">
        <v>5</v>
      </c>
    </row>
    <row r="110" spans="1:7" s="14" customFormat="1">
      <c r="A110" s="18" t="s">
        <v>106</v>
      </c>
      <c r="B110" s="19">
        <v>747</v>
      </c>
      <c r="C110" s="19">
        <v>207</v>
      </c>
      <c r="D110" s="20">
        <v>0</v>
      </c>
      <c r="E110" s="19">
        <v>95</v>
      </c>
      <c r="F110" s="19">
        <v>62</v>
      </c>
      <c r="G110" s="19">
        <v>16</v>
      </c>
    </row>
    <row r="111" spans="1:7" s="14" customFormat="1">
      <c r="A111" s="18" t="s">
        <v>107</v>
      </c>
      <c r="B111" s="19">
        <v>807</v>
      </c>
      <c r="C111" s="19">
        <v>143</v>
      </c>
      <c r="D111" s="20">
        <v>0</v>
      </c>
      <c r="E111" s="19">
        <v>54</v>
      </c>
      <c r="F111" s="19">
        <v>56</v>
      </c>
      <c r="G111" s="19">
        <v>7</v>
      </c>
    </row>
    <row r="112" spans="1:7" s="14" customFormat="1">
      <c r="A112" s="18" t="s">
        <v>108</v>
      </c>
      <c r="B112" s="19">
        <v>716</v>
      </c>
      <c r="C112" s="19">
        <v>24</v>
      </c>
      <c r="D112" s="20">
        <v>0</v>
      </c>
      <c r="E112" s="19">
        <v>8</v>
      </c>
      <c r="F112" s="19">
        <v>7</v>
      </c>
      <c r="G112" s="19">
        <v>4</v>
      </c>
    </row>
    <row r="113" spans="1:7" s="14" customFormat="1">
      <c r="A113" s="18" t="s">
        <v>109</v>
      </c>
      <c r="B113" s="19">
        <v>932</v>
      </c>
      <c r="C113" s="19">
        <v>146</v>
      </c>
      <c r="D113" s="20">
        <v>0</v>
      </c>
      <c r="E113" s="19">
        <v>51</v>
      </c>
      <c r="F113" s="19">
        <v>65</v>
      </c>
      <c r="G113" s="19">
        <v>11</v>
      </c>
    </row>
    <row r="114" spans="1:7" s="14" customFormat="1">
      <c r="A114" s="18" t="s">
        <v>110</v>
      </c>
      <c r="B114" s="19">
        <v>724</v>
      </c>
      <c r="C114" s="19">
        <v>30</v>
      </c>
      <c r="D114" s="20">
        <v>0</v>
      </c>
      <c r="E114" s="19">
        <v>9</v>
      </c>
      <c r="F114" s="19">
        <v>11</v>
      </c>
      <c r="G114" s="19">
        <v>3</v>
      </c>
    </row>
    <row r="115" spans="1:7" s="14" customFormat="1">
      <c r="A115" s="18" t="s">
        <v>111</v>
      </c>
      <c r="B115" s="19">
        <v>315</v>
      </c>
      <c r="C115" s="19">
        <v>50</v>
      </c>
      <c r="D115" s="20">
        <v>0</v>
      </c>
      <c r="E115" s="19">
        <v>24</v>
      </c>
      <c r="F115" s="19">
        <v>14</v>
      </c>
      <c r="G115" s="19">
        <v>6</v>
      </c>
    </row>
    <row r="116" spans="1:7" s="14" customFormat="1">
      <c r="A116" s="18" t="s">
        <v>112</v>
      </c>
      <c r="B116" s="19">
        <v>827</v>
      </c>
      <c r="C116" s="19">
        <v>54</v>
      </c>
      <c r="D116" s="20">
        <v>0</v>
      </c>
      <c r="E116" s="19">
        <v>19</v>
      </c>
      <c r="F116" s="19">
        <v>15</v>
      </c>
      <c r="G116" s="19">
        <v>7</v>
      </c>
    </row>
    <row r="117" spans="1:7" s="14" customFormat="1">
      <c r="A117" s="18" t="s">
        <v>113</v>
      </c>
      <c r="B117" s="19">
        <v>1202</v>
      </c>
      <c r="C117" s="19">
        <v>109</v>
      </c>
      <c r="D117" s="20">
        <v>0</v>
      </c>
      <c r="E117" s="19">
        <v>35</v>
      </c>
      <c r="F117" s="19">
        <v>40</v>
      </c>
      <c r="G117" s="19">
        <v>13</v>
      </c>
    </row>
    <row r="118" spans="1:7" s="14" customFormat="1">
      <c r="A118" s="18" t="s">
        <v>114</v>
      </c>
      <c r="B118" s="19">
        <v>737</v>
      </c>
      <c r="C118" s="19">
        <v>121</v>
      </c>
      <c r="D118" s="20">
        <v>0</v>
      </c>
      <c r="E118" s="19">
        <v>45</v>
      </c>
      <c r="F118" s="19">
        <v>45</v>
      </c>
      <c r="G118" s="19">
        <v>12</v>
      </c>
    </row>
    <row r="119" spans="1:7" s="14" customFormat="1">
      <c r="A119" s="18" t="s">
        <v>115</v>
      </c>
      <c r="B119" s="19">
        <v>871</v>
      </c>
      <c r="C119" s="19">
        <v>169</v>
      </c>
      <c r="D119" s="20">
        <v>0</v>
      </c>
      <c r="E119" s="19">
        <v>55</v>
      </c>
      <c r="F119" s="19">
        <v>74</v>
      </c>
      <c r="G119" s="19">
        <v>15</v>
      </c>
    </row>
    <row r="120" spans="1:7" s="14" customFormat="1">
      <c r="A120" s="18" t="s">
        <v>116</v>
      </c>
      <c r="B120" s="19">
        <v>838</v>
      </c>
      <c r="C120" s="19">
        <v>47</v>
      </c>
      <c r="D120" s="20">
        <v>0</v>
      </c>
      <c r="E120" s="19">
        <v>15</v>
      </c>
      <c r="F120" s="19">
        <v>10</v>
      </c>
      <c r="G120" s="19">
        <v>4</v>
      </c>
    </row>
    <row r="121" spans="1:7" s="14" customFormat="1">
      <c r="A121" s="18" t="s">
        <v>117</v>
      </c>
      <c r="B121" s="19">
        <v>872</v>
      </c>
      <c r="C121" s="19">
        <v>37</v>
      </c>
      <c r="D121" s="20">
        <v>0</v>
      </c>
      <c r="E121" s="19">
        <v>11</v>
      </c>
      <c r="F121" s="19">
        <v>19</v>
      </c>
      <c r="G121" s="19">
        <v>5</v>
      </c>
    </row>
    <row r="122" spans="1:7" s="14" customFormat="1">
      <c r="A122" s="18" t="s">
        <v>118</v>
      </c>
      <c r="B122" s="19">
        <v>761</v>
      </c>
      <c r="C122" s="19">
        <v>28</v>
      </c>
      <c r="D122" s="20">
        <v>0</v>
      </c>
      <c r="E122" s="19">
        <v>9</v>
      </c>
      <c r="F122" s="19">
        <v>14</v>
      </c>
      <c r="G122" s="19">
        <v>4</v>
      </c>
    </row>
    <row r="123" spans="1:7" s="14" customFormat="1">
      <c r="A123" s="18" t="s">
        <v>119</v>
      </c>
      <c r="B123" s="19">
        <v>549</v>
      </c>
      <c r="C123" s="19">
        <v>49</v>
      </c>
      <c r="D123" s="20">
        <v>0</v>
      </c>
      <c r="E123" s="19">
        <v>18</v>
      </c>
      <c r="F123" s="19">
        <v>16</v>
      </c>
      <c r="G123" s="19">
        <v>4</v>
      </c>
    </row>
    <row r="124" spans="1:7" s="14" customFormat="1">
      <c r="A124" s="18" t="s">
        <v>120</v>
      </c>
      <c r="B124" s="19">
        <v>651</v>
      </c>
      <c r="C124" s="19">
        <v>77</v>
      </c>
      <c r="D124" s="20">
        <v>0</v>
      </c>
      <c r="E124" s="19">
        <v>17</v>
      </c>
      <c r="F124" s="19">
        <v>40</v>
      </c>
      <c r="G124" s="19">
        <v>7</v>
      </c>
    </row>
    <row r="125" spans="1:7" s="14" customFormat="1">
      <c r="A125" s="18" t="s">
        <v>121</v>
      </c>
      <c r="B125" s="19">
        <v>593</v>
      </c>
      <c r="C125" s="19">
        <v>28</v>
      </c>
      <c r="D125" s="20">
        <v>0</v>
      </c>
      <c r="E125" s="19">
        <v>7</v>
      </c>
      <c r="F125" s="19">
        <v>12</v>
      </c>
      <c r="G125" s="19">
        <v>4</v>
      </c>
    </row>
    <row r="126" spans="1:7" s="14" customFormat="1">
      <c r="A126" s="18" t="s">
        <v>122</v>
      </c>
      <c r="B126" s="19">
        <v>622</v>
      </c>
      <c r="C126" s="19">
        <v>45</v>
      </c>
      <c r="D126" s="20">
        <v>0</v>
      </c>
      <c r="E126" s="19">
        <v>12</v>
      </c>
      <c r="F126" s="19">
        <v>23</v>
      </c>
      <c r="G126" s="19">
        <v>4</v>
      </c>
    </row>
    <row r="127" spans="1:7" s="14" customFormat="1">
      <c r="A127" s="18" t="s">
        <v>123</v>
      </c>
      <c r="B127" s="19">
        <v>1674</v>
      </c>
      <c r="C127" s="19">
        <v>285</v>
      </c>
      <c r="D127" s="20">
        <v>0</v>
      </c>
      <c r="E127" s="19">
        <v>97</v>
      </c>
      <c r="F127" s="19">
        <v>111</v>
      </c>
      <c r="G127" s="19">
        <v>31</v>
      </c>
    </row>
    <row r="128" spans="1:7" s="14" customFormat="1">
      <c r="A128" s="18" t="s">
        <v>124</v>
      </c>
      <c r="B128" s="19">
        <v>901</v>
      </c>
      <c r="C128" s="19">
        <v>113</v>
      </c>
      <c r="D128" s="20">
        <v>0</v>
      </c>
      <c r="E128" s="19">
        <v>50</v>
      </c>
      <c r="F128" s="19">
        <v>30</v>
      </c>
      <c r="G128" s="19">
        <v>8</v>
      </c>
    </row>
    <row r="129" spans="1:7" s="14" customFormat="1">
      <c r="A129" s="18" t="s">
        <v>125</v>
      </c>
      <c r="B129" s="19">
        <v>510</v>
      </c>
      <c r="C129" s="19">
        <v>46</v>
      </c>
      <c r="D129" s="20">
        <v>0</v>
      </c>
      <c r="E129" s="19">
        <v>22</v>
      </c>
      <c r="F129" s="19">
        <v>19</v>
      </c>
      <c r="G129" s="19">
        <v>2</v>
      </c>
    </row>
    <row r="130" spans="1:7" s="14" customFormat="1">
      <c r="A130" s="18" t="s">
        <v>126</v>
      </c>
      <c r="B130" s="19">
        <v>590</v>
      </c>
      <c r="C130" s="19">
        <v>65</v>
      </c>
      <c r="D130" s="20">
        <v>0</v>
      </c>
      <c r="E130" s="19">
        <v>17</v>
      </c>
      <c r="F130" s="19">
        <v>26</v>
      </c>
      <c r="G130" s="19">
        <v>9</v>
      </c>
    </row>
    <row r="131" spans="1:7" s="14" customFormat="1">
      <c r="A131" s="18" t="s">
        <v>127</v>
      </c>
      <c r="B131" s="19">
        <v>574</v>
      </c>
      <c r="C131" s="19">
        <v>36</v>
      </c>
      <c r="D131" s="20">
        <v>0</v>
      </c>
      <c r="E131" s="19">
        <v>17</v>
      </c>
      <c r="F131" s="19">
        <v>10</v>
      </c>
      <c r="G131" s="19">
        <v>5</v>
      </c>
    </row>
    <row r="132" spans="1:7" s="14" customFormat="1">
      <c r="A132" s="18" t="s">
        <v>128</v>
      </c>
      <c r="B132" s="19">
        <v>469</v>
      </c>
      <c r="C132" s="19">
        <v>57</v>
      </c>
      <c r="D132" s="20">
        <v>0</v>
      </c>
      <c r="E132" s="19">
        <v>19</v>
      </c>
      <c r="F132" s="19">
        <v>25</v>
      </c>
      <c r="G132" s="19">
        <v>6</v>
      </c>
    </row>
    <row r="133" spans="1:7" s="14" customFormat="1">
      <c r="A133" s="18" t="s">
        <v>129</v>
      </c>
      <c r="B133" s="19">
        <v>422</v>
      </c>
      <c r="C133" s="19">
        <v>69</v>
      </c>
      <c r="D133" s="20">
        <v>0</v>
      </c>
      <c r="E133" s="19">
        <v>41</v>
      </c>
      <c r="F133" s="19">
        <v>15</v>
      </c>
      <c r="G133" s="19">
        <v>5</v>
      </c>
    </row>
    <row r="134" spans="1:7" s="14" customFormat="1">
      <c r="A134" s="18" t="s">
        <v>130</v>
      </c>
      <c r="B134" s="19">
        <v>484</v>
      </c>
      <c r="C134" s="19">
        <v>47</v>
      </c>
      <c r="D134" s="20">
        <v>0</v>
      </c>
      <c r="E134" s="19">
        <v>12</v>
      </c>
      <c r="F134" s="19">
        <v>19</v>
      </c>
      <c r="G134" s="19">
        <v>9</v>
      </c>
    </row>
    <row r="135" spans="1:7" s="14" customFormat="1">
      <c r="A135" s="18" t="s">
        <v>131</v>
      </c>
      <c r="B135" s="19">
        <v>440</v>
      </c>
      <c r="C135" s="19">
        <v>39</v>
      </c>
      <c r="D135" s="20">
        <v>0</v>
      </c>
      <c r="E135" s="19">
        <v>13</v>
      </c>
      <c r="F135" s="19">
        <v>12</v>
      </c>
      <c r="G135" s="19">
        <v>5</v>
      </c>
    </row>
    <row r="136" spans="1:7" s="14" customFormat="1">
      <c r="A136" s="18" t="s">
        <v>132</v>
      </c>
      <c r="B136" s="19">
        <v>387</v>
      </c>
      <c r="C136" s="19">
        <v>16</v>
      </c>
      <c r="D136" s="20">
        <v>0</v>
      </c>
      <c r="E136" s="19">
        <v>4</v>
      </c>
      <c r="F136" s="19">
        <v>8</v>
      </c>
      <c r="G136" s="19">
        <v>0</v>
      </c>
    </row>
    <row r="137" spans="1:7" s="14" customFormat="1">
      <c r="A137" s="18" t="s">
        <v>133</v>
      </c>
      <c r="B137" s="19">
        <v>461</v>
      </c>
      <c r="C137" s="19">
        <v>40</v>
      </c>
      <c r="D137" s="20">
        <v>0</v>
      </c>
      <c r="E137" s="19">
        <v>18</v>
      </c>
      <c r="F137" s="19">
        <v>10</v>
      </c>
      <c r="G137" s="19">
        <v>5</v>
      </c>
    </row>
    <row r="138" spans="1:7" s="14" customFormat="1">
      <c r="A138" s="18" t="s">
        <v>134</v>
      </c>
      <c r="B138" s="19">
        <v>569</v>
      </c>
      <c r="C138" s="19">
        <v>79</v>
      </c>
      <c r="D138" s="20">
        <v>0</v>
      </c>
      <c r="E138" s="19">
        <v>25</v>
      </c>
      <c r="F138" s="19">
        <v>25</v>
      </c>
      <c r="G138" s="19">
        <v>9</v>
      </c>
    </row>
    <row r="139" spans="1:7" s="14" customFormat="1">
      <c r="A139" s="18" t="s">
        <v>135</v>
      </c>
      <c r="B139" s="19">
        <v>1046</v>
      </c>
      <c r="C139" s="19">
        <v>129</v>
      </c>
      <c r="D139" s="20">
        <v>0</v>
      </c>
      <c r="E139" s="19">
        <v>37</v>
      </c>
      <c r="F139" s="19">
        <v>48</v>
      </c>
      <c r="G139" s="19">
        <v>19</v>
      </c>
    </row>
    <row r="140" spans="1:7" s="14" customFormat="1">
      <c r="A140" s="18" t="s">
        <v>136</v>
      </c>
      <c r="B140" s="19">
        <v>737</v>
      </c>
      <c r="C140" s="19">
        <v>73</v>
      </c>
      <c r="D140" s="20">
        <v>0</v>
      </c>
      <c r="E140" s="19">
        <v>22</v>
      </c>
      <c r="F140" s="19">
        <v>30</v>
      </c>
      <c r="G140" s="19">
        <v>3</v>
      </c>
    </row>
    <row r="141" spans="1:7" s="14" customFormat="1">
      <c r="A141" s="18" t="s">
        <v>137</v>
      </c>
      <c r="B141" s="19">
        <v>829</v>
      </c>
      <c r="C141" s="19">
        <v>115</v>
      </c>
      <c r="D141" s="20">
        <v>0</v>
      </c>
      <c r="E141" s="19">
        <v>33</v>
      </c>
      <c r="F141" s="19">
        <v>48</v>
      </c>
      <c r="G141" s="19">
        <v>14</v>
      </c>
    </row>
    <row r="142" spans="1:7" s="14" customFormat="1">
      <c r="A142" s="18" t="s">
        <v>138</v>
      </c>
      <c r="B142" s="19">
        <v>631</v>
      </c>
      <c r="C142" s="19">
        <v>105</v>
      </c>
      <c r="D142" s="20">
        <v>0</v>
      </c>
      <c r="E142" s="19">
        <v>21</v>
      </c>
      <c r="F142" s="19">
        <v>52</v>
      </c>
      <c r="G142" s="19">
        <v>10</v>
      </c>
    </row>
    <row r="143" spans="1:7" s="14" customFormat="1">
      <c r="A143" s="18" t="s">
        <v>139</v>
      </c>
      <c r="B143" s="19">
        <v>480</v>
      </c>
      <c r="C143" s="19">
        <v>51</v>
      </c>
      <c r="D143" s="20">
        <v>0</v>
      </c>
      <c r="E143" s="19">
        <v>21</v>
      </c>
      <c r="F143" s="19">
        <v>14</v>
      </c>
      <c r="G143" s="19">
        <v>4</v>
      </c>
    </row>
    <row r="144" spans="1:7" s="14" customFormat="1">
      <c r="A144" s="18" t="s">
        <v>140</v>
      </c>
      <c r="B144" s="19">
        <v>715</v>
      </c>
      <c r="C144" s="19">
        <v>118</v>
      </c>
      <c r="D144" s="20">
        <v>0</v>
      </c>
      <c r="E144" s="19">
        <v>43</v>
      </c>
      <c r="F144" s="19">
        <v>43</v>
      </c>
      <c r="G144" s="19">
        <v>13</v>
      </c>
    </row>
    <row r="145" spans="1:7" s="14" customFormat="1">
      <c r="A145" s="18" t="s">
        <v>141</v>
      </c>
      <c r="B145" s="19">
        <v>615</v>
      </c>
      <c r="C145" s="19">
        <v>85</v>
      </c>
      <c r="D145" s="20">
        <v>0</v>
      </c>
      <c r="E145" s="19">
        <v>31</v>
      </c>
      <c r="F145" s="19">
        <v>34</v>
      </c>
      <c r="G145" s="19">
        <v>7</v>
      </c>
    </row>
    <row r="146" spans="1:7" s="14" customFormat="1">
      <c r="A146" s="18" t="s">
        <v>142</v>
      </c>
      <c r="B146" s="19">
        <v>803</v>
      </c>
      <c r="C146" s="19">
        <v>63</v>
      </c>
      <c r="D146" s="20">
        <v>0</v>
      </c>
      <c r="E146" s="19">
        <v>25</v>
      </c>
      <c r="F146" s="19">
        <v>14</v>
      </c>
      <c r="G146" s="19">
        <v>8</v>
      </c>
    </row>
    <row r="147" spans="1:7" s="14" customFormat="1">
      <c r="A147" s="18" t="s">
        <v>143</v>
      </c>
      <c r="B147" s="19">
        <v>778</v>
      </c>
      <c r="C147" s="19">
        <v>99</v>
      </c>
      <c r="D147" s="20">
        <v>0</v>
      </c>
      <c r="E147" s="19">
        <v>35</v>
      </c>
      <c r="F147" s="19">
        <v>40</v>
      </c>
      <c r="G147" s="19">
        <v>8</v>
      </c>
    </row>
    <row r="148" spans="1:7" s="14" customFormat="1">
      <c r="A148" s="18" t="s">
        <v>144</v>
      </c>
      <c r="B148" s="19">
        <v>419</v>
      </c>
      <c r="C148" s="19">
        <v>38</v>
      </c>
      <c r="D148" s="20">
        <v>0</v>
      </c>
      <c r="E148" s="19">
        <v>12</v>
      </c>
      <c r="F148" s="19">
        <v>15</v>
      </c>
      <c r="G148" s="19">
        <v>4</v>
      </c>
    </row>
    <row r="149" spans="1:7" s="14" customFormat="1">
      <c r="A149" s="18" t="s">
        <v>145</v>
      </c>
      <c r="B149" s="19">
        <v>463</v>
      </c>
      <c r="C149" s="19">
        <v>85</v>
      </c>
      <c r="D149" s="20">
        <v>0</v>
      </c>
      <c r="E149" s="19">
        <v>24</v>
      </c>
      <c r="F149" s="19">
        <v>38</v>
      </c>
      <c r="G149" s="19">
        <v>6</v>
      </c>
    </row>
    <row r="150" spans="1:7" s="14" customFormat="1">
      <c r="A150" s="18" t="s">
        <v>146</v>
      </c>
      <c r="B150" s="19">
        <v>1656</v>
      </c>
      <c r="C150" s="19">
        <v>233</v>
      </c>
      <c r="D150" s="20">
        <v>0</v>
      </c>
      <c r="E150" s="19">
        <v>79</v>
      </c>
      <c r="F150" s="19">
        <v>81</v>
      </c>
      <c r="G150" s="19">
        <v>24</v>
      </c>
    </row>
    <row r="151" spans="1:7" s="14" customFormat="1">
      <c r="A151" s="18" t="s">
        <v>147</v>
      </c>
      <c r="B151" s="19">
        <v>1038</v>
      </c>
      <c r="C151" s="19">
        <v>182</v>
      </c>
      <c r="D151" s="20">
        <v>0</v>
      </c>
      <c r="E151" s="19">
        <v>55</v>
      </c>
      <c r="F151" s="19">
        <v>71</v>
      </c>
      <c r="G151" s="19">
        <v>21</v>
      </c>
    </row>
    <row r="152" spans="1:7" s="14" customFormat="1">
      <c r="A152" s="18" t="s">
        <v>148</v>
      </c>
      <c r="B152" s="19">
        <v>1112</v>
      </c>
      <c r="C152" s="19">
        <v>117</v>
      </c>
      <c r="D152" s="20">
        <v>0</v>
      </c>
      <c r="E152" s="19">
        <v>39</v>
      </c>
      <c r="F152" s="19">
        <v>49</v>
      </c>
      <c r="G152" s="19">
        <v>10</v>
      </c>
    </row>
    <row r="153" spans="1:7" s="14" customFormat="1">
      <c r="A153" s="18" t="s">
        <v>149</v>
      </c>
      <c r="B153" s="19">
        <v>446</v>
      </c>
      <c r="C153" s="19">
        <v>77</v>
      </c>
      <c r="D153" s="20">
        <v>0</v>
      </c>
      <c r="E153" s="19">
        <v>27</v>
      </c>
      <c r="F153" s="19">
        <v>29</v>
      </c>
      <c r="G153" s="19">
        <v>9</v>
      </c>
    </row>
    <row r="154" spans="1:7" s="14" customFormat="1">
      <c r="A154" s="18" t="s">
        <v>150</v>
      </c>
      <c r="B154" s="19">
        <v>825</v>
      </c>
      <c r="C154" s="19">
        <v>164</v>
      </c>
      <c r="D154" s="20">
        <v>0</v>
      </c>
      <c r="E154" s="19">
        <v>57</v>
      </c>
      <c r="F154" s="19">
        <v>55</v>
      </c>
      <c r="G154" s="19">
        <v>14</v>
      </c>
    </row>
    <row r="155" spans="1:7" s="14" customFormat="1">
      <c r="A155" s="18" t="s">
        <v>151</v>
      </c>
      <c r="B155" s="19">
        <v>1102</v>
      </c>
      <c r="C155" s="19">
        <v>87</v>
      </c>
      <c r="D155" s="20">
        <v>0</v>
      </c>
      <c r="E155" s="19">
        <v>33</v>
      </c>
      <c r="F155" s="19">
        <v>28</v>
      </c>
      <c r="G155" s="19">
        <v>7</v>
      </c>
    </row>
    <row r="156" spans="1:7" s="14" customFormat="1">
      <c r="A156" s="18" t="s">
        <v>152</v>
      </c>
      <c r="B156" s="19">
        <v>1781</v>
      </c>
      <c r="C156" s="19">
        <v>235</v>
      </c>
      <c r="D156" s="20">
        <v>0</v>
      </c>
      <c r="E156" s="19">
        <v>79</v>
      </c>
      <c r="F156" s="19">
        <v>90</v>
      </c>
      <c r="G156" s="19">
        <v>28</v>
      </c>
    </row>
    <row r="157" spans="1:7" s="14" customFormat="1">
      <c r="A157" s="18" t="s">
        <v>153</v>
      </c>
      <c r="B157" s="19">
        <v>912</v>
      </c>
      <c r="C157" s="19">
        <v>141</v>
      </c>
      <c r="D157" s="20">
        <v>0</v>
      </c>
      <c r="E157" s="19">
        <v>55</v>
      </c>
      <c r="F157" s="19">
        <v>51</v>
      </c>
      <c r="G157" s="19">
        <v>16</v>
      </c>
    </row>
    <row r="158" spans="1:7" s="14" customFormat="1">
      <c r="A158" s="18" t="s">
        <v>154</v>
      </c>
      <c r="B158" s="19">
        <v>1241</v>
      </c>
      <c r="C158" s="19">
        <v>154</v>
      </c>
      <c r="D158" s="20">
        <v>0</v>
      </c>
      <c r="E158" s="19">
        <v>44</v>
      </c>
      <c r="F158" s="19">
        <v>79</v>
      </c>
      <c r="G158" s="19">
        <v>12</v>
      </c>
    </row>
    <row r="159" spans="1:7" s="14" customFormat="1">
      <c r="A159" s="18" t="s">
        <v>155</v>
      </c>
      <c r="B159" s="19">
        <v>1040</v>
      </c>
      <c r="C159" s="19">
        <v>101</v>
      </c>
      <c r="D159" s="20">
        <v>0</v>
      </c>
      <c r="E159" s="19">
        <v>35</v>
      </c>
      <c r="F159" s="19">
        <v>31</v>
      </c>
      <c r="G159" s="19">
        <v>16</v>
      </c>
    </row>
    <row r="160" spans="1:7" s="14" customFormat="1">
      <c r="A160" s="18" t="s">
        <v>156</v>
      </c>
      <c r="B160" s="19">
        <v>1053</v>
      </c>
      <c r="C160" s="19">
        <v>104</v>
      </c>
      <c r="D160" s="20">
        <v>0</v>
      </c>
      <c r="E160" s="19">
        <v>30</v>
      </c>
      <c r="F160" s="19">
        <v>48</v>
      </c>
      <c r="G160" s="19">
        <v>10</v>
      </c>
    </row>
    <row r="161" spans="1:7" s="14" customFormat="1">
      <c r="A161" s="18" t="s">
        <v>157</v>
      </c>
      <c r="B161" s="19">
        <v>1746</v>
      </c>
      <c r="C161" s="19">
        <v>182</v>
      </c>
      <c r="D161" s="20">
        <v>0</v>
      </c>
      <c r="E161" s="19">
        <v>55</v>
      </c>
      <c r="F161" s="19">
        <v>64</v>
      </c>
      <c r="G161" s="19">
        <v>28</v>
      </c>
    </row>
    <row r="162" spans="1:7" s="14" customFormat="1">
      <c r="A162" s="18" t="s">
        <v>158</v>
      </c>
      <c r="B162" s="19">
        <v>1938</v>
      </c>
      <c r="C162" s="19">
        <v>428</v>
      </c>
      <c r="D162" s="20">
        <v>0</v>
      </c>
      <c r="E162" s="19">
        <v>132</v>
      </c>
      <c r="F162" s="19">
        <v>184</v>
      </c>
      <c r="G162" s="19">
        <v>44</v>
      </c>
    </row>
    <row r="163" spans="1:7" s="22" customFormat="1" ht="34.5" customHeight="1">
      <c r="A163" s="25" t="s">
        <v>252</v>
      </c>
      <c r="B163" s="23">
        <f>SUM(B104:B162)</f>
        <v>47189</v>
      </c>
      <c r="C163" s="23">
        <f>SUM(C104:C162)</f>
        <v>5781</v>
      </c>
      <c r="D163" s="24">
        <v>0</v>
      </c>
      <c r="E163" s="23">
        <f>SUM(E104:E162)</f>
        <v>1976</v>
      </c>
      <c r="F163" s="23">
        <f>SUM(F104:F162)</f>
        <v>2179</v>
      </c>
      <c r="G163" s="23">
        <f>SUM(G104:G162)</f>
        <v>599</v>
      </c>
    </row>
    <row r="164" spans="1:7" s="14" customFormat="1">
      <c r="A164" s="18" t="s">
        <v>159</v>
      </c>
      <c r="B164" s="19">
        <v>762</v>
      </c>
      <c r="C164" s="19">
        <v>221</v>
      </c>
      <c r="D164" s="20">
        <v>0</v>
      </c>
      <c r="E164" s="19">
        <v>69</v>
      </c>
      <c r="F164" s="19">
        <v>72</v>
      </c>
      <c r="G164" s="19">
        <v>28</v>
      </c>
    </row>
    <row r="165" spans="1:7" s="14" customFormat="1">
      <c r="A165" s="18" t="s">
        <v>160</v>
      </c>
      <c r="B165" s="19">
        <v>709</v>
      </c>
      <c r="C165" s="19">
        <v>141</v>
      </c>
      <c r="D165" s="20">
        <v>0</v>
      </c>
      <c r="E165" s="19">
        <v>45</v>
      </c>
      <c r="F165" s="19">
        <v>45</v>
      </c>
      <c r="G165" s="19">
        <v>25</v>
      </c>
    </row>
    <row r="166" spans="1:7" s="14" customFormat="1">
      <c r="A166" s="18" t="s">
        <v>161</v>
      </c>
      <c r="B166" s="19">
        <v>706</v>
      </c>
      <c r="C166" s="19">
        <v>199</v>
      </c>
      <c r="D166" s="20">
        <v>0</v>
      </c>
      <c r="E166" s="19">
        <v>63</v>
      </c>
      <c r="F166" s="19">
        <v>72</v>
      </c>
      <c r="G166" s="19">
        <v>18</v>
      </c>
    </row>
    <row r="167" spans="1:7" s="14" customFormat="1">
      <c r="A167" s="18" t="s">
        <v>162</v>
      </c>
      <c r="B167" s="19">
        <v>766</v>
      </c>
      <c r="C167" s="19">
        <v>248</v>
      </c>
      <c r="D167" s="20">
        <v>0</v>
      </c>
      <c r="E167" s="19">
        <v>77</v>
      </c>
      <c r="F167" s="19">
        <v>88</v>
      </c>
      <c r="G167" s="19">
        <v>30</v>
      </c>
    </row>
    <row r="168" spans="1:7" s="14" customFormat="1">
      <c r="A168" s="18" t="s">
        <v>163</v>
      </c>
      <c r="B168" s="19">
        <v>1240</v>
      </c>
      <c r="C168" s="19">
        <v>301</v>
      </c>
      <c r="D168" s="20">
        <v>0</v>
      </c>
      <c r="E168" s="19">
        <v>91</v>
      </c>
      <c r="F168" s="19">
        <v>105</v>
      </c>
      <c r="G168" s="19">
        <v>28</v>
      </c>
    </row>
    <row r="169" spans="1:7" s="14" customFormat="1">
      <c r="A169" s="18" t="s">
        <v>164</v>
      </c>
      <c r="B169" s="19">
        <v>654</v>
      </c>
      <c r="C169" s="19">
        <v>141</v>
      </c>
      <c r="D169" s="20">
        <v>0</v>
      </c>
      <c r="E169" s="19">
        <v>49</v>
      </c>
      <c r="F169" s="19">
        <v>43</v>
      </c>
      <c r="G169" s="19">
        <v>18</v>
      </c>
    </row>
    <row r="170" spans="1:7" s="14" customFormat="1">
      <c r="A170" s="18" t="s">
        <v>165</v>
      </c>
      <c r="B170" s="19">
        <v>821</v>
      </c>
      <c r="C170" s="19">
        <v>237</v>
      </c>
      <c r="D170" s="20">
        <v>0</v>
      </c>
      <c r="E170" s="19">
        <v>72</v>
      </c>
      <c r="F170" s="19">
        <v>71</v>
      </c>
      <c r="G170" s="19">
        <v>37</v>
      </c>
    </row>
    <row r="171" spans="1:7" s="14" customFormat="1">
      <c r="A171" s="18" t="s">
        <v>166</v>
      </c>
      <c r="B171" s="19">
        <v>454</v>
      </c>
      <c r="C171" s="19">
        <v>153</v>
      </c>
      <c r="D171" s="20">
        <v>0</v>
      </c>
      <c r="E171" s="19">
        <v>46</v>
      </c>
      <c r="F171" s="19">
        <v>41</v>
      </c>
      <c r="G171" s="19">
        <v>19</v>
      </c>
    </row>
    <row r="172" spans="1:7" s="14" customFormat="1">
      <c r="A172" s="18" t="s">
        <v>167</v>
      </c>
      <c r="B172" s="19">
        <v>742</v>
      </c>
      <c r="C172" s="19">
        <v>144</v>
      </c>
      <c r="D172" s="20">
        <v>0</v>
      </c>
      <c r="E172" s="19">
        <v>46</v>
      </c>
      <c r="F172" s="19">
        <v>52</v>
      </c>
      <c r="G172" s="19">
        <v>21</v>
      </c>
    </row>
    <row r="173" spans="1:7" s="14" customFormat="1">
      <c r="A173" s="18" t="s">
        <v>168</v>
      </c>
      <c r="B173" s="19">
        <v>397</v>
      </c>
      <c r="C173" s="19">
        <v>68</v>
      </c>
      <c r="D173" s="20">
        <v>0</v>
      </c>
      <c r="E173" s="19">
        <v>23</v>
      </c>
      <c r="F173" s="19">
        <v>24</v>
      </c>
      <c r="G173" s="19">
        <v>10</v>
      </c>
    </row>
    <row r="174" spans="1:7" s="14" customFormat="1">
      <c r="A174" s="18" t="s">
        <v>169</v>
      </c>
      <c r="B174" s="19">
        <v>859</v>
      </c>
      <c r="C174" s="19">
        <v>177</v>
      </c>
      <c r="D174" s="20">
        <v>0</v>
      </c>
      <c r="E174" s="19">
        <v>51</v>
      </c>
      <c r="F174" s="19">
        <v>72</v>
      </c>
      <c r="G174" s="19">
        <v>22</v>
      </c>
    </row>
    <row r="175" spans="1:7" s="14" customFormat="1">
      <c r="A175" s="18" t="s">
        <v>170</v>
      </c>
      <c r="B175" s="19">
        <v>735</v>
      </c>
      <c r="C175" s="19">
        <v>190</v>
      </c>
      <c r="D175" s="20">
        <v>0</v>
      </c>
      <c r="E175" s="19">
        <v>62</v>
      </c>
      <c r="F175" s="19">
        <v>62</v>
      </c>
      <c r="G175" s="19">
        <v>26</v>
      </c>
    </row>
    <row r="176" spans="1:7" s="14" customFormat="1">
      <c r="A176" s="18" t="s">
        <v>171</v>
      </c>
      <c r="B176" s="19">
        <v>893</v>
      </c>
      <c r="C176" s="19">
        <v>257</v>
      </c>
      <c r="D176" s="20">
        <v>0</v>
      </c>
      <c r="E176" s="19">
        <v>98</v>
      </c>
      <c r="F176" s="19">
        <v>72</v>
      </c>
      <c r="G176" s="19">
        <v>23</v>
      </c>
    </row>
    <row r="177" spans="1:7" s="14" customFormat="1">
      <c r="A177" s="18" t="s">
        <v>172</v>
      </c>
      <c r="B177" s="19">
        <v>749</v>
      </c>
      <c r="C177" s="19">
        <v>196</v>
      </c>
      <c r="D177" s="20">
        <v>0</v>
      </c>
      <c r="E177" s="19">
        <v>54</v>
      </c>
      <c r="F177" s="19">
        <v>73</v>
      </c>
      <c r="G177" s="19">
        <v>23</v>
      </c>
    </row>
    <row r="178" spans="1:7" s="14" customFormat="1">
      <c r="A178" s="18" t="s">
        <v>173</v>
      </c>
      <c r="B178" s="19">
        <v>593</v>
      </c>
      <c r="C178" s="19">
        <v>82</v>
      </c>
      <c r="D178" s="20">
        <v>0</v>
      </c>
      <c r="E178" s="19">
        <v>22</v>
      </c>
      <c r="F178" s="19">
        <v>27</v>
      </c>
      <c r="G178" s="19">
        <v>9</v>
      </c>
    </row>
    <row r="179" spans="1:7" s="14" customFormat="1">
      <c r="A179" s="18" t="s">
        <v>174</v>
      </c>
      <c r="B179" s="19">
        <v>747</v>
      </c>
      <c r="C179" s="19">
        <v>170</v>
      </c>
      <c r="D179" s="20">
        <v>0</v>
      </c>
      <c r="E179" s="19">
        <v>55</v>
      </c>
      <c r="F179" s="19">
        <v>51</v>
      </c>
      <c r="G179" s="19">
        <v>29</v>
      </c>
    </row>
    <row r="180" spans="1:7" s="14" customFormat="1">
      <c r="A180" s="18" t="s">
        <v>175</v>
      </c>
      <c r="B180" s="19">
        <v>1497</v>
      </c>
      <c r="C180" s="19">
        <v>345</v>
      </c>
      <c r="D180" s="20">
        <v>0</v>
      </c>
      <c r="E180" s="19">
        <v>113</v>
      </c>
      <c r="F180" s="19">
        <v>109</v>
      </c>
      <c r="G180" s="19">
        <v>65</v>
      </c>
    </row>
    <row r="181" spans="1:7" s="14" customFormat="1">
      <c r="A181" s="18" t="s">
        <v>176</v>
      </c>
      <c r="B181" s="19">
        <v>905</v>
      </c>
      <c r="C181" s="19">
        <v>173</v>
      </c>
      <c r="D181" s="20">
        <v>0</v>
      </c>
      <c r="E181" s="19">
        <v>54</v>
      </c>
      <c r="F181" s="19">
        <v>59</v>
      </c>
      <c r="G181" s="19">
        <v>18</v>
      </c>
    </row>
    <row r="182" spans="1:7" s="14" customFormat="1">
      <c r="A182" s="18" t="s">
        <v>177</v>
      </c>
      <c r="B182" s="19">
        <v>894</v>
      </c>
      <c r="C182" s="19">
        <v>307</v>
      </c>
      <c r="D182" s="20">
        <v>0</v>
      </c>
      <c r="E182" s="19">
        <v>95</v>
      </c>
      <c r="F182" s="19">
        <v>86</v>
      </c>
      <c r="G182" s="19">
        <v>55</v>
      </c>
    </row>
    <row r="183" spans="1:7" s="14" customFormat="1">
      <c r="A183" s="18" t="s">
        <v>178</v>
      </c>
      <c r="B183" s="19">
        <v>1042</v>
      </c>
      <c r="C183" s="19">
        <v>236</v>
      </c>
      <c r="D183" s="20">
        <v>0</v>
      </c>
      <c r="E183" s="19">
        <v>60</v>
      </c>
      <c r="F183" s="19">
        <v>56</v>
      </c>
      <c r="G183" s="19">
        <v>52</v>
      </c>
    </row>
    <row r="184" spans="1:7" s="14" customFormat="1">
      <c r="A184" s="18" t="s">
        <v>179</v>
      </c>
      <c r="B184" s="19">
        <v>1650</v>
      </c>
      <c r="C184" s="19">
        <v>395</v>
      </c>
      <c r="D184" s="20">
        <v>0</v>
      </c>
      <c r="E184" s="19">
        <v>158</v>
      </c>
      <c r="F184" s="19">
        <v>113</v>
      </c>
      <c r="G184" s="19">
        <v>47</v>
      </c>
    </row>
    <row r="185" spans="1:7" s="22" customFormat="1" ht="34.5" customHeight="1">
      <c r="A185" s="25" t="s">
        <v>253</v>
      </c>
      <c r="B185" s="23">
        <f>SUM(B164:B184)</f>
        <v>17815</v>
      </c>
      <c r="C185" s="23">
        <f>SUM(C164:C184)</f>
        <v>4381</v>
      </c>
      <c r="D185" s="24">
        <v>0</v>
      </c>
      <c r="E185" s="23">
        <f>SUM(E164:E184)</f>
        <v>1403</v>
      </c>
      <c r="F185" s="23">
        <f>SUM(F164:F184)</f>
        <v>1393</v>
      </c>
      <c r="G185" s="23">
        <f>SUM(G164:G184)</f>
        <v>603</v>
      </c>
    </row>
    <row r="186" spans="1:7" s="14" customFormat="1">
      <c r="A186" s="18" t="s">
        <v>180</v>
      </c>
      <c r="B186" s="19">
        <v>1571</v>
      </c>
      <c r="C186" s="19">
        <v>203</v>
      </c>
      <c r="D186" s="20">
        <v>0</v>
      </c>
      <c r="E186" s="19">
        <v>74</v>
      </c>
      <c r="F186" s="19">
        <v>67</v>
      </c>
      <c r="G186" s="19">
        <v>23</v>
      </c>
    </row>
    <row r="187" spans="1:7" s="14" customFormat="1">
      <c r="A187" s="18" t="s">
        <v>181</v>
      </c>
      <c r="B187" s="19">
        <v>1788</v>
      </c>
      <c r="C187" s="19">
        <v>248</v>
      </c>
      <c r="D187" s="20">
        <v>0</v>
      </c>
      <c r="E187" s="19">
        <v>97</v>
      </c>
      <c r="F187" s="19">
        <v>72</v>
      </c>
      <c r="G187" s="19">
        <v>29</v>
      </c>
    </row>
    <row r="188" spans="1:7" s="14" customFormat="1">
      <c r="A188" s="18" t="s">
        <v>182</v>
      </c>
      <c r="B188" s="19">
        <v>1574</v>
      </c>
      <c r="C188" s="19">
        <v>161</v>
      </c>
      <c r="D188" s="20">
        <v>0</v>
      </c>
      <c r="E188" s="19">
        <v>71</v>
      </c>
      <c r="F188" s="19">
        <v>47</v>
      </c>
      <c r="G188" s="19">
        <v>16</v>
      </c>
    </row>
    <row r="189" spans="1:7" s="22" customFormat="1" ht="34.5" customHeight="1">
      <c r="A189" s="25" t="s">
        <v>254</v>
      </c>
      <c r="B189" s="23">
        <f>SUM(B186:B188)</f>
        <v>4933</v>
      </c>
      <c r="C189" s="23">
        <f>SUM(C186:C188)</f>
        <v>612</v>
      </c>
      <c r="D189" s="24">
        <v>0</v>
      </c>
      <c r="E189" s="23">
        <f>SUM(E186:E188)</f>
        <v>242</v>
      </c>
      <c r="F189" s="23">
        <f>SUM(F186:F188)</f>
        <v>186</v>
      </c>
      <c r="G189" s="23">
        <f>SUM(G186:G188)</f>
        <v>68</v>
      </c>
    </row>
    <row r="190" spans="1:7" s="14" customFormat="1">
      <c r="A190" s="18" t="s">
        <v>183</v>
      </c>
      <c r="B190" s="19">
        <v>858</v>
      </c>
      <c r="C190" s="19">
        <v>248</v>
      </c>
      <c r="D190" s="20">
        <v>0</v>
      </c>
      <c r="E190" s="19">
        <v>143</v>
      </c>
      <c r="F190" s="19">
        <v>51</v>
      </c>
      <c r="G190" s="19">
        <v>29</v>
      </c>
    </row>
    <row r="191" spans="1:7" s="22" customFormat="1" ht="34.5" customHeight="1">
      <c r="A191" s="25" t="s">
        <v>255</v>
      </c>
      <c r="B191" s="23">
        <f>SUM(B190:B190)</f>
        <v>858</v>
      </c>
      <c r="C191" s="23">
        <f>SUM(C190:C190)</f>
        <v>248</v>
      </c>
      <c r="D191" s="24">
        <v>0</v>
      </c>
      <c r="E191" s="23">
        <f>SUM(E190:E190)</f>
        <v>143</v>
      </c>
      <c r="F191" s="23">
        <f>SUM(F190:F190)</f>
        <v>51</v>
      </c>
      <c r="G191" s="23">
        <f>SUM(G190:G190)</f>
        <v>29</v>
      </c>
    </row>
    <row r="192" spans="1:7" s="14" customFormat="1">
      <c r="A192" s="18" t="s">
        <v>184</v>
      </c>
      <c r="B192" s="19">
        <v>1395</v>
      </c>
      <c r="C192" s="19">
        <v>274</v>
      </c>
      <c r="D192" s="20">
        <v>0</v>
      </c>
      <c r="E192" s="19">
        <v>98</v>
      </c>
      <c r="F192" s="19">
        <v>105</v>
      </c>
      <c r="G192" s="19">
        <v>28</v>
      </c>
    </row>
    <row r="193" spans="1:7" s="14" customFormat="1">
      <c r="A193" s="18" t="s">
        <v>185</v>
      </c>
      <c r="B193" s="19">
        <v>1601</v>
      </c>
      <c r="C193" s="19">
        <v>346</v>
      </c>
      <c r="D193" s="20">
        <v>0</v>
      </c>
      <c r="E193" s="19">
        <v>142</v>
      </c>
      <c r="F193" s="19">
        <v>112</v>
      </c>
      <c r="G193" s="19">
        <v>34</v>
      </c>
    </row>
    <row r="194" spans="1:7" s="14" customFormat="1">
      <c r="A194" s="18" t="s">
        <v>186</v>
      </c>
      <c r="B194" s="19">
        <v>958</v>
      </c>
      <c r="C194" s="19">
        <v>166</v>
      </c>
      <c r="D194" s="20">
        <v>0</v>
      </c>
      <c r="E194" s="19">
        <v>81</v>
      </c>
      <c r="F194" s="19">
        <v>46</v>
      </c>
      <c r="G194" s="19">
        <v>7</v>
      </c>
    </row>
    <row r="195" spans="1:7" s="22" customFormat="1" ht="34.5" customHeight="1">
      <c r="A195" s="25" t="s">
        <v>256</v>
      </c>
      <c r="B195" s="23">
        <f>SUM(B192:B194)</f>
        <v>3954</v>
      </c>
      <c r="C195" s="23">
        <f>SUM(C192:C194)</f>
        <v>786</v>
      </c>
      <c r="D195" s="24">
        <v>0</v>
      </c>
      <c r="E195" s="23">
        <f>SUM(E192:E194)</f>
        <v>321</v>
      </c>
      <c r="F195" s="23">
        <f>SUM(F192:F194)</f>
        <v>263</v>
      </c>
      <c r="G195" s="23">
        <f>SUM(G192:G194)</f>
        <v>69</v>
      </c>
    </row>
    <row r="196" spans="1:7" s="14" customFormat="1">
      <c r="A196" s="18" t="s">
        <v>187</v>
      </c>
      <c r="B196" s="19">
        <v>1391</v>
      </c>
      <c r="C196" s="19">
        <v>265</v>
      </c>
      <c r="D196" s="20">
        <v>0</v>
      </c>
      <c r="E196" s="19">
        <v>109</v>
      </c>
      <c r="F196" s="19">
        <v>77</v>
      </c>
      <c r="G196" s="19">
        <v>34</v>
      </c>
    </row>
    <row r="197" spans="1:7" s="14" customFormat="1">
      <c r="A197" s="18" t="s">
        <v>188</v>
      </c>
      <c r="B197" s="19">
        <v>2841</v>
      </c>
      <c r="C197" s="19">
        <v>312</v>
      </c>
      <c r="D197" s="20">
        <v>0</v>
      </c>
      <c r="E197" s="19">
        <v>111</v>
      </c>
      <c r="F197" s="19">
        <v>97</v>
      </c>
      <c r="G197" s="19">
        <v>34</v>
      </c>
    </row>
    <row r="198" spans="1:7" s="14" customFormat="1">
      <c r="A198" s="18" t="s">
        <v>189</v>
      </c>
      <c r="B198" s="19">
        <v>657</v>
      </c>
      <c r="C198" s="19">
        <v>214</v>
      </c>
      <c r="D198" s="20">
        <v>0</v>
      </c>
      <c r="E198" s="19">
        <v>92</v>
      </c>
      <c r="F198" s="19">
        <v>68</v>
      </c>
      <c r="G198" s="19">
        <v>23</v>
      </c>
    </row>
    <row r="199" spans="1:7" s="14" customFormat="1">
      <c r="A199" s="18" t="s">
        <v>190</v>
      </c>
      <c r="B199" s="19">
        <v>1631</v>
      </c>
      <c r="C199" s="19">
        <v>420</v>
      </c>
      <c r="D199" s="20">
        <v>0</v>
      </c>
      <c r="E199" s="19">
        <v>156</v>
      </c>
      <c r="F199" s="19">
        <v>139</v>
      </c>
      <c r="G199" s="19">
        <v>47</v>
      </c>
    </row>
    <row r="200" spans="1:7" s="14" customFormat="1">
      <c r="A200" s="18" t="s">
        <v>191</v>
      </c>
      <c r="B200" s="19">
        <v>1592</v>
      </c>
      <c r="C200" s="19">
        <v>173</v>
      </c>
      <c r="D200" s="20">
        <v>0</v>
      </c>
      <c r="E200" s="19">
        <v>57</v>
      </c>
      <c r="F200" s="19">
        <v>60</v>
      </c>
      <c r="G200" s="19">
        <v>12</v>
      </c>
    </row>
    <row r="201" spans="1:7" s="14" customFormat="1">
      <c r="A201" s="18" t="s">
        <v>192</v>
      </c>
      <c r="B201" s="19">
        <v>763</v>
      </c>
      <c r="C201" s="19">
        <v>122</v>
      </c>
      <c r="D201" s="20">
        <v>0</v>
      </c>
      <c r="E201" s="19">
        <v>50</v>
      </c>
      <c r="F201" s="19">
        <v>38</v>
      </c>
      <c r="G201" s="19">
        <v>16</v>
      </c>
    </row>
    <row r="202" spans="1:7" s="14" customFormat="1">
      <c r="A202" s="18" t="s">
        <v>193</v>
      </c>
      <c r="B202" s="19">
        <v>1127</v>
      </c>
      <c r="C202" s="19">
        <v>294</v>
      </c>
      <c r="D202" s="20">
        <v>0</v>
      </c>
      <c r="E202" s="19">
        <v>127</v>
      </c>
      <c r="F202" s="19">
        <v>86</v>
      </c>
      <c r="G202" s="19">
        <v>37</v>
      </c>
    </row>
    <row r="203" spans="1:7" s="14" customFormat="1">
      <c r="A203" s="18" t="s">
        <v>194</v>
      </c>
      <c r="B203" s="19">
        <v>345</v>
      </c>
      <c r="C203" s="19">
        <v>66</v>
      </c>
      <c r="D203" s="20">
        <v>0</v>
      </c>
      <c r="E203" s="19">
        <v>18</v>
      </c>
      <c r="F203" s="19">
        <v>22</v>
      </c>
      <c r="G203" s="19">
        <v>9</v>
      </c>
    </row>
    <row r="204" spans="1:7" s="14" customFormat="1">
      <c r="A204" s="18" t="s">
        <v>195</v>
      </c>
      <c r="B204" s="19">
        <v>1027</v>
      </c>
      <c r="C204" s="19">
        <v>300</v>
      </c>
      <c r="D204" s="20">
        <v>0</v>
      </c>
      <c r="E204" s="19">
        <v>125</v>
      </c>
      <c r="F204" s="19">
        <v>100</v>
      </c>
      <c r="G204" s="19">
        <v>27</v>
      </c>
    </row>
    <row r="205" spans="1:7" s="22" customFormat="1" ht="34.5" customHeight="1">
      <c r="A205" s="25" t="s">
        <v>257</v>
      </c>
      <c r="B205" s="23">
        <f>SUM(B196:B204)</f>
        <v>11374</v>
      </c>
      <c r="C205" s="23">
        <f>SUM(C196:C204)</f>
        <v>2166</v>
      </c>
      <c r="D205" s="24">
        <v>0</v>
      </c>
      <c r="E205" s="23">
        <f>SUM(E196:E204)</f>
        <v>845</v>
      </c>
      <c r="F205" s="23">
        <f>SUM(F196:F204)</f>
        <v>687</v>
      </c>
      <c r="G205" s="23">
        <f>SUM(G196:G204)</f>
        <v>239</v>
      </c>
    </row>
    <row r="206" spans="1:7" s="14" customFormat="1">
      <c r="A206" s="18" t="s">
        <v>196</v>
      </c>
      <c r="B206" s="19">
        <v>727</v>
      </c>
      <c r="C206" s="19">
        <v>164</v>
      </c>
      <c r="D206" s="20">
        <v>0</v>
      </c>
      <c r="E206" s="19">
        <v>66</v>
      </c>
      <c r="F206" s="19">
        <v>63</v>
      </c>
      <c r="G206" s="19">
        <v>12</v>
      </c>
    </row>
    <row r="207" spans="1:7" s="14" customFormat="1">
      <c r="A207" s="18" t="s">
        <v>197</v>
      </c>
      <c r="B207" s="19">
        <v>855</v>
      </c>
      <c r="C207" s="19">
        <v>241</v>
      </c>
      <c r="D207" s="20">
        <v>0</v>
      </c>
      <c r="E207" s="19">
        <v>85</v>
      </c>
      <c r="F207" s="19">
        <v>94</v>
      </c>
      <c r="G207" s="19">
        <v>19</v>
      </c>
    </row>
    <row r="208" spans="1:7" s="14" customFormat="1">
      <c r="A208" s="18" t="s">
        <v>198</v>
      </c>
      <c r="B208" s="19">
        <v>1049</v>
      </c>
      <c r="C208" s="19">
        <v>177</v>
      </c>
      <c r="D208" s="20">
        <v>0</v>
      </c>
      <c r="E208" s="19">
        <v>52</v>
      </c>
      <c r="F208" s="19">
        <v>57</v>
      </c>
      <c r="G208" s="19">
        <v>27</v>
      </c>
    </row>
    <row r="209" spans="1:7" s="14" customFormat="1">
      <c r="A209" s="18" t="s">
        <v>199</v>
      </c>
      <c r="B209" s="19">
        <v>392</v>
      </c>
      <c r="C209" s="19">
        <v>45</v>
      </c>
      <c r="D209" s="20">
        <v>0</v>
      </c>
      <c r="E209" s="19">
        <v>10</v>
      </c>
      <c r="F209" s="19">
        <v>20</v>
      </c>
      <c r="G209" s="19">
        <v>3</v>
      </c>
    </row>
    <row r="210" spans="1:7" s="14" customFormat="1">
      <c r="A210" s="18" t="s">
        <v>200</v>
      </c>
      <c r="B210" s="19">
        <v>906</v>
      </c>
      <c r="C210" s="19">
        <v>146</v>
      </c>
      <c r="D210" s="20">
        <v>0</v>
      </c>
      <c r="E210" s="19">
        <v>48</v>
      </c>
      <c r="F210" s="19">
        <v>57</v>
      </c>
      <c r="G210" s="19">
        <v>15</v>
      </c>
    </row>
    <row r="211" spans="1:7" s="14" customFormat="1">
      <c r="A211" s="18" t="s">
        <v>201</v>
      </c>
      <c r="B211" s="19">
        <v>907</v>
      </c>
      <c r="C211" s="19">
        <v>164</v>
      </c>
      <c r="D211" s="20">
        <v>0</v>
      </c>
      <c r="E211" s="19">
        <v>53</v>
      </c>
      <c r="F211" s="19">
        <v>58</v>
      </c>
      <c r="G211" s="19">
        <v>22</v>
      </c>
    </row>
    <row r="212" spans="1:7" s="14" customFormat="1">
      <c r="A212" s="18" t="s">
        <v>202</v>
      </c>
      <c r="B212" s="19">
        <v>1017</v>
      </c>
      <c r="C212" s="19">
        <v>228</v>
      </c>
      <c r="D212" s="20">
        <v>0</v>
      </c>
      <c r="E212" s="19">
        <v>73</v>
      </c>
      <c r="F212" s="19">
        <v>78</v>
      </c>
      <c r="G212" s="19">
        <v>37</v>
      </c>
    </row>
    <row r="213" spans="1:7" s="14" customFormat="1">
      <c r="A213" s="18" t="s">
        <v>203</v>
      </c>
      <c r="B213" s="19">
        <v>1059</v>
      </c>
      <c r="C213" s="19">
        <v>265</v>
      </c>
      <c r="D213" s="20">
        <v>0</v>
      </c>
      <c r="E213" s="19">
        <v>82</v>
      </c>
      <c r="F213" s="19">
        <v>86</v>
      </c>
      <c r="G213" s="19">
        <v>35</v>
      </c>
    </row>
    <row r="214" spans="1:7" s="14" customFormat="1">
      <c r="A214" s="18" t="s">
        <v>204</v>
      </c>
      <c r="B214" s="19">
        <v>710</v>
      </c>
      <c r="C214" s="19">
        <v>143</v>
      </c>
      <c r="D214" s="20">
        <v>0</v>
      </c>
      <c r="E214" s="19">
        <v>48</v>
      </c>
      <c r="F214" s="19">
        <v>41</v>
      </c>
      <c r="G214" s="19">
        <v>24</v>
      </c>
    </row>
    <row r="215" spans="1:7" s="14" customFormat="1">
      <c r="A215" s="18" t="s">
        <v>205</v>
      </c>
      <c r="B215" s="19">
        <v>757</v>
      </c>
      <c r="C215" s="19">
        <v>148</v>
      </c>
      <c r="D215" s="20">
        <v>0</v>
      </c>
      <c r="E215" s="19">
        <v>35</v>
      </c>
      <c r="F215" s="19">
        <v>67</v>
      </c>
      <c r="G215" s="19">
        <v>10</v>
      </c>
    </row>
    <row r="216" spans="1:7" s="14" customFormat="1">
      <c r="A216" s="18" t="s">
        <v>206</v>
      </c>
      <c r="B216" s="19">
        <v>961</v>
      </c>
      <c r="C216" s="19">
        <v>108</v>
      </c>
      <c r="D216" s="20">
        <v>0</v>
      </c>
      <c r="E216" s="19">
        <v>37</v>
      </c>
      <c r="F216" s="19">
        <v>30</v>
      </c>
      <c r="G216" s="19">
        <v>21</v>
      </c>
    </row>
    <row r="217" spans="1:7" s="14" customFormat="1">
      <c r="A217" s="18" t="s">
        <v>207</v>
      </c>
      <c r="B217" s="19">
        <v>925</v>
      </c>
      <c r="C217" s="19">
        <v>129</v>
      </c>
      <c r="D217" s="20">
        <v>0</v>
      </c>
      <c r="E217" s="19">
        <v>37</v>
      </c>
      <c r="F217" s="19">
        <v>45</v>
      </c>
      <c r="G217" s="19">
        <v>14</v>
      </c>
    </row>
    <row r="218" spans="1:7" s="14" customFormat="1">
      <c r="A218" s="18" t="s">
        <v>208</v>
      </c>
      <c r="B218" s="19">
        <v>378</v>
      </c>
      <c r="C218" s="19">
        <v>57</v>
      </c>
      <c r="D218" s="20">
        <v>0</v>
      </c>
      <c r="E218" s="19">
        <v>24</v>
      </c>
      <c r="F218" s="19">
        <v>18</v>
      </c>
      <c r="G218" s="19">
        <v>5</v>
      </c>
    </row>
    <row r="219" spans="1:7" s="14" customFormat="1">
      <c r="A219" s="18" t="s">
        <v>209</v>
      </c>
      <c r="B219" s="19">
        <v>335</v>
      </c>
      <c r="C219" s="19">
        <v>60</v>
      </c>
      <c r="D219" s="20">
        <v>0</v>
      </c>
      <c r="E219" s="19">
        <v>23</v>
      </c>
      <c r="F219" s="19">
        <v>24</v>
      </c>
      <c r="G219" s="19">
        <v>5</v>
      </c>
    </row>
    <row r="220" spans="1:7" s="14" customFormat="1">
      <c r="A220" s="18" t="s">
        <v>210</v>
      </c>
      <c r="B220" s="19">
        <v>787</v>
      </c>
      <c r="C220" s="19">
        <v>129</v>
      </c>
      <c r="D220" s="20">
        <v>0</v>
      </c>
      <c r="E220" s="19">
        <v>58</v>
      </c>
      <c r="F220" s="19">
        <v>31</v>
      </c>
      <c r="G220" s="19">
        <v>17</v>
      </c>
    </row>
    <row r="221" spans="1:7" s="14" customFormat="1">
      <c r="A221" s="18" t="s">
        <v>211</v>
      </c>
      <c r="B221" s="19">
        <v>1098</v>
      </c>
      <c r="C221" s="19">
        <v>183</v>
      </c>
      <c r="D221" s="20">
        <v>0</v>
      </c>
      <c r="E221" s="19">
        <v>45</v>
      </c>
      <c r="F221" s="19">
        <v>71</v>
      </c>
      <c r="G221" s="19">
        <v>19</v>
      </c>
    </row>
    <row r="222" spans="1:7" s="14" customFormat="1">
      <c r="A222" s="18" t="s">
        <v>212</v>
      </c>
      <c r="B222" s="19">
        <v>700</v>
      </c>
      <c r="C222" s="19">
        <v>95</v>
      </c>
      <c r="D222" s="20">
        <v>0</v>
      </c>
      <c r="E222" s="19">
        <v>29</v>
      </c>
      <c r="F222" s="19">
        <v>29</v>
      </c>
      <c r="G222" s="19">
        <v>18</v>
      </c>
    </row>
    <row r="223" spans="1:7" s="14" customFormat="1">
      <c r="A223" s="18" t="s">
        <v>213</v>
      </c>
      <c r="B223" s="19">
        <v>928</v>
      </c>
      <c r="C223" s="19">
        <v>199</v>
      </c>
      <c r="D223" s="20">
        <v>0</v>
      </c>
      <c r="E223" s="19">
        <v>87</v>
      </c>
      <c r="F223" s="19">
        <v>57</v>
      </c>
      <c r="G223" s="19">
        <v>23</v>
      </c>
    </row>
    <row r="224" spans="1:7" s="14" customFormat="1">
      <c r="A224" s="18" t="s">
        <v>214</v>
      </c>
      <c r="B224" s="19">
        <v>555</v>
      </c>
      <c r="C224" s="19">
        <v>68</v>
      </c>
      <c r="D224" s="20">
        <v>0</v>
      </c>
      <c r="E224" s="19">
        <v>22</v>
      </c>
      <c r="F224" s="19">
        <v>17</v>
      </c>
      <c r="G224" s="19">
        <v>16</v>
      </c>
    </row>
    <row r="225" spans="1:7" s="14" customFormat="1">
      <c r="A225" s="18" t="s">
        <v>215</v>
      </c>
      <c r="B225" s="19">
        <v>714</v>
      </c>
      <c r="C225" s="19">
        <v>91</v>
      </c>
      <c r="D225" s="20">
        <v>0</v>
      </c>
      <c r="E225" s="19">
        <v>32</v>
      </c>
      <c r="F225" s="19">
        <v>35</v>
      </c>
      <c r="G225" s="19">
        <v>11</v>
      </c>
    </row>
    <row r="226" spans="1:7" s="14" customFormat="1">
      <c r="A226" s="18" t="s">
        <v>216</v>
      </c>
      <c r="B226" s="19">
        <v>1468</v>
      </c>
      <c r="C226" s="19">
        <v>257</v>
      </c>
      <c r="D226" s="20">
        <v>0</v>
      </c>
      <c r="E226" s="19">
        <v>79</v>
      </c>
      <c r="F226" s="19">
        <v>95</v>
      </c>
      <c r="G226" s="19">
        <v>29</v>
      </c>
    </row>
    <row r="227" spans="1:7" s="14" customFormat="1">
      <c r="A227" s="18" t="s">
        <v>217</v>
      </c>
      <c r="B227" s="19">
        <v>948</v>
      </c>
      <c r="C227" s="19">
        <v>242</v>
      </c>
      <c r="D227" s="20">
        <v>0</v>
      </c>
      <c r="E227" s="19">
        <v>79</v>
      </c>
      <c r="F227" s="19">
        <v>73</v>
      </c>
      <c r="G227" s="19">
        <v>27</v>
      </c>
    </row>
    <row r="228" spans="1:7" s="14" customFormat="1">
      <c r="A228" s="18" t="s">
        <v>218</v>
      </c>
      <c r="B228" s="19">
        <v>488</v>
      </c>
      <c r="C228" s="19">
        <v>67</v>
      </c>
      <c r="D228" s="20">
        <v>0</v>
      </c>
      <c r="E228" s="19">
        <v>20</v>
      </c>
      <c r="F228" s="19">
        <v>27</v>
      </c>
      <c r="G228" s="19">
        <v>4</v>
      </c>
    </row>
    <row r="229" spans="1:7" s="14" customFormat="1">
      <c r="A229" s="18" t="s">
        <v>219</v>
      </c>
      <c r="B229" s="19">
        <v>1696</v>
      </c>
      <c r="C229" s="19">
        <v>260</v>
      </c>
      <c r="D229" s="20">
        <v>0</v>
      </c>
      <c r="E229" s="19">
        <v>76</v>
      </c>
      <c r="F229" s="19">
        <v>98</v>
      </c>
      <c r="G229" s="19">
        <v>26</v>
      </c>
    </row>
    <row r="230" spans="1:7" s="14" customFormat="1">
      <c r="A230" s="18" t="s">
        <v>220</v>
      </c>
      <c r="B230" s="19">
        <v>0</v>
      </c>
      <c r="C230" s="19">
        <v>137</v>
      </c>
      <c r="D230" s="20">
        <v>0.14050000000000001</v>
      </c>
      <c r="E230" s="19">
        <v>49</v>
      </c>
      <c r="F230" s="19">
        <v>46</v>
      </c>
      <c r="G230" s="19">
        <v>15</v>
      </c>
    </row>
    <row r="231" spans="1:7" s="14" customFormat="1">
      <c r="A231" s="18" t="s">
        <v>221</v>
      </c>
      <c r="B231" s="19">
        <v>1159</v>
      </c>
      <c r="C231" s="19">
        <v>261</v>
      </c>
      <c r="D231" s="20">
        <v>0</v>
      </c>
      <c r="E231" s="19">
        <v>72</v>
      </c>
      <c r="F231" s="19">
        <v>105</v>
      </c>
      <c r="G231" s="19">
        <v>32</v>
      </c>
    </row>
    <row r="232" spans="1:7" s="14" customFormat="1">
      <c r="A232" s="18" t="s">
        <v>222</v>
      </c>
      <c r="B232" s="19">
        <v>1187</v>
      </c>
      <c r="C232" s="19">
        <v>259</v>
      </c>
      <c r="D232" s="20">
        <v>0</v>
      </c>
      <c r="E232" s="19">
        <v>79</v>
      </c>
      <c r="F232" s="19">
        <v>90</v>
      </c>
      <c r="G232" s="19">
        <v>22</v>
      </c>
    </row>
    <row r="233" spans="1:7" s="14" customFormat="1">
      <c r="A233" s="18" t="s">
        <v>223</v>
      </c>
      <c r="B233" s="19">
        <v>943</v>
      </c>
      <c r="C233" s="19">
        <v>205</v>
      </c>
      <c r="D233" s="20">
        <v>0</v>
      </c>
      <c r="E233" s="19">
        <v>64</v>
      </c>
      <c r="F233" s="19">
        <v>78</v>
      </c>
      <c r="G233" s="19">
        <v>19</v>
      </c>
    </row>
    <row r="234" spans="1:7" s="14" customFormat="1">
      <c r="A234" s="18" t="s">
        <v>224</v>
      </c>
      <c r="B234" s="19">
        <v>1198</v>
      </c>
      <c r="C234" s="19">
        <v>162</v>
      </c>
      <c r="D234" s="20">
        <v>0</v>
      </c>
      <c r="E234" s="19">
        <v>48</v>
      </c>
      <c r="F234" s="19">
        <v>76</v>
      </c>
      <c r="G234" s="19">
        <v>17</v>
      </c>
    </row>
    <row r="235" spans="1:7" s="14" customFormat="1">
      <c r="A235" s="18" t="s">
        <v>225</v>
      </c>
      <c r="B235" s="19">
        <v>999</v>
      </c>
      <c r="C235" s="19">
        <v>213</v>
      </c>
      <c r="D235" s="20">
        <v>0</v>
      </c>
      <c r="E235" s="19">
        <v>90</v>
      </c>
      <c r="F235" s="19">
        <v>55</v>
      </c>
      <c r="G235" s="19">
        <v>28</v>
      </c>
    </row>
    <row r="236" spans="1:7" s="14" customFormat="1">
      <c r="A236" s="18" t="s">
        <v>226</v>
      </c>
      <c r="B236" s="19">
        <v>1148</v>
      </c>
      <c r="C236" s="19">
        <v>267</v>
      </c>
      <c r="D236" s="20">
        <v>0</v>
      </c>
      <c r="E236" s="19">
        <v>78</v>
      </c>
      <c r="F236" s="19">
        <v>100</v>
      </c>
      <c r="G236" s="19">
        <v>35</v>
      </c>
    </row>
    <row r="237" spans="1:7" s="14" customFormat="1">
      <c r="A237" s="18" t="s">
        <v>227</v>
      </c>
      <c r="B237" s="19">
        <v>774</v>
      </c>
      <c r="C237" s="19">
        <v>167</v>
      </c>
      <c r="D237" s="20">
        <v>0</v>
      </c>
      <c r="E237" s="19">
        <v>56</v>
      </c>
      <c r="F237" s="19">
        <v>51</v>
      </c>
      <c r="G237" s="19">
        <v>23</v>
      </c>
    </row>
    <row r="238" spans="1:7" s="14" customFormat="1">
      <c r="A238" s="18" t="s">
        <v>228</v>
      </c>
      <c r="B238" s="19">
        <v>823</v>
      </c>
      <c r="C238" s="19">
        <v>151</v>
      </c>
      <c r="D238" s="20">
        <v>0</v>
      </c>
      <c r="E238" s="19">
        <v>53</v>
      </c>
      <c r="F238" s="19">
        <v>55</v>
      </c>
      <c r="G238" s="19">
        <v>18</v>
      </c>
    </row>
    <row r="239" spans="1:7" s="14" customFormat="1">
      <c r="A239" s="18" t="s">
        <v>229</v>
      </c>
      <c r="B239" s="19">
        <v>972</v>
      </c>
      <c r="C239" s="19">
        <v>143</v>
      </c>
      <c r="D239" s="20">
        <v>0</v>
      </c>
      <c r="E239" s="19">
        <v>59</v>
      </c>
      <c r="F239" s="19">
        <v>45</v>
      </c>
      <c r="G239" s="19">
        <v>19</v>
      </c>
    </row>
    <row r="240" spans="1:7" s="22" customFormat="1" ht="34.5" customHeight="1">
      <c r="A240" s="25" t="s">
        <v>258</v>
      </c>
      <c r="B240" s="23">
        <f>SUM(B206:B239)</f>
        <v>29563</v>
      </c>
      <c r="C240" s="23">
        <f>SUM(C206:C239)</f>
        <v>5631</v>
      </c>
      <c r="D240" s="24">
        <f>C240/B240</f>
        <v>0.19047457971112539</v>
      </c>
      <c r="E240" s="23">
        <f>SUM(E206:E239)</f>
        <v>1848</v>
      </c>
      <c r="F240" s="23">
        <f>SUM(F206:F239)</f>
        <v>1972</v>
      </c>
      <c r="G240" s="23">
        <f>SUM(G206:G239)</f>
        <v>667</v>
      </c>
    </row>
    <row r="241" spans="1:7" s="14" customFormat="1">
      <c r="A241" s="18" t="s">
        <v>230</v>
      </c>
      <c r="B241" s="19">
        <v>730</v>
      </c>
      <c r="C241" s="19">
        <v>151</v>
      </c>
      <c r="D241" s="20">
        <v>0</v>
      </c>
      <c r="E241" s="19">
        <v>80</v>
      </c>
      <c r="F241" s="19">
        <v>30</v>
      </c>
      <c r="G241" s="19">
        <v>11</v>
      </c>
    </row>
    <row r="242" spans="1:7" s="14" customFormat="1">
      <c r="A242" s="18" t="s">
        <v>231</v>
      </c>
      <c r="B242" s="19">
        <v>2417</v>
      </c>
      <c r="C242" s="19">
        <v>340</v>
      </c>
      <c r="D242" s="20">
        <v>0</v>
      </c>
      <c r="E242" s="19">
        <v>157</v>
      </c>
      <c r="F242" s="19">
        <v>83</v>
      </c>
      <c r="G242" s="19">
        <v>47</v>
      </c>
    </row>
    <row r="243" spans="1:7" s="14" customFormat="1">
      <c r="A243" s="18" t="s">
        <v>232</v>
      </c>
      <c r="B243" s="19">
        <v>925</v>
      </c>
      <c r="C243" s="19">
        <v>283</v>
      </c>
      <c r="D243" s="20">
        <v>0</v>
      </c>
      <c r="E243" s="19">
        <v>128</v>
      </c>
      <c r="F243" s="19">
        <v>68</v>
      </c>
      <c r="G243" s="19">
        <v>45</v>
      </c>
    </row>
    <row r="244" spans="1:7" s="14" customFormat="1">
      <c r="A244" s="18" t="s">
        <v>233</v>
      </c>
      <c r="B244" s="19">
        <v>1182</v>
      </c>
      <c r="C244" s="19">
        <v>387</v>
      </c>
      <c r="D244" s="20">
        <v>0</v>
      </c>
      <c r="E244" s="19">
        <v>174</v>
      </c>
      <c r="F244" s="19">
        <v>80</v>
      </c>
      <c r="G244" s="19">
        <v>62</v>
      </c>
    </row>
    <row r="245" spans="1:7" s="14" customFormat="1">
      <c r="A245" s="18" t="s">
        <v>234</v>
      </c>
      <c r="B245" s="19">
        <v>2065</v>
      </c>
      <c r="C245" s="19">
        <v>350</v>
      </c>
      <c r="D245" s="20">
        <v>0</v>
      </c>
      <c r="E245" s="19">
        <v>155</v>
      </c>
      <c r="F245" s="19">
        <v>105</v>
      </c>
      <c r="G245" s="19">
        <v>39</v>
      </c>
    </row>
    <row r="246" spans="1:7" s="14" customFormat="1">
      <c r="A246" s="18" t="s">
        <v>235</v>
      </c>
      <c r="B246" s="19">
        <v>1966</v>
      </c>
      <c r="C246" s="19">
        <v>434</v>
      </c>
      <c r="D246" s="20">
        <v>0</v>
      </c>
      <c r="E246" s="19">
        <v>212</v>
      </c>
      <c r="F246" s="19">
        <v>82</v>
      </c>
      <c r="G246" s="19">
        <v>56</v>
      </c>
    </row>
    <row r="247" spans="1:7" s="22" customFormat="1" ht="34.5" customHeight="1">
      <c r="A247" s="25" t="s">
        <v>259</v>
      </c>
      <c r="B247" s="23">
        <f>SUM(B241:B246)</f>
        <v>9285</v>
      </c>
      <c r="C247" s="23">
        <f>SUM(C241:C246)</f>
        <v>1945</v>
      </c>
      <c r="D247" s="24">
        <v>0</v>
      </c>
      <c r="E247" s="23">
        <f>SUM(E241:E246)</f>
        <v>906</v>
      </c>
      <c r="F247" s="23">
        <f>SUM(F241:F246)</f>
        <v>448</v>
      </c>
      <c r="G247" s="23">
        <f>SUM(G241:G246)</f>
        <v>260</v>
      </c>
    </row>
    <row r="248" spans="1:7" s="14" customFormat="1">
      <c r="A248" s="18" t="s">
        <v>236</v>
      </c>
      <c r="B248" s="19">
        <v>475</v>
      </c>
      <c r="C248" s="19">
        <v>86</v>
      </c>
      <c r="D248" s="20">
        <v>0</v>
      </c>
      <c r="E248" s="19">
        <v>40</v>
      </c>
      <c r="F248" s="19">
        <v>19</v>
      </c>
      <c r="G248" s="19">
        <v>11</v>
      </c>
    </row>
    <row r="249" spans="1:7" s="14" customFormat="1">
      <c r="A249" s="18" t="s">
        <v>237</v>
      </c>
      <c r="B249" s="19">
        <v>751</v>
      </c>
      <c r="C249" s="19">
        <v>164</v>
      </c>
      <c r="D249" s="20">
        <v>0</v>
      </c>
      <c r="E249" s="19">
        <v>87</v>
      </c>
      <c r="F249" s="19">
        <v>35</v>
      </c>
      <c r="G249" s="19">
        <v>15</v>
      </c>
    </row>
    <row r="250" spans="1:7" s="22" customFormat="1" ht="34.5" customHeight="1">
      <c r="A250" s="25" t="s">
        <v>260</v>
      </c>
      <c r="B250" s="23">
        <f>SUM(B248:B249)</f>
        <v>1226</v>
      </c>
      <c r="C250" s="23">
        <f>SUM(C248:C249)</f>
        <v>250</v>
      </c>
      <c r="D250" s="24">
        <v>0</v>
      </c>
      <c r="E250" s="23">
        <f>SUM(E248:E249)</f>
        <v>127</v>
      </c>
      <c r="F250" s="23">
        <f>SUM(F248:F249)</f>
        <v>54</v>
      </c>
      <c r="G250" s="23">
        <f>SUM(G248:G249)</f>
        <v>26</v>
      </c>
    </row>
    <row r="251" spans="1:7" s="22" customFormat="1" ht="34.5" customHeight="1">
      <c r="A251" s="25" t="s">
        <v>261</v>
      </c>
      <c r="B251" s="23">
        <f>SUM(, B22, B44, B51, B54, B56, B67, B103, B163, B185, B189, B191, B195, B205, B240, B247, B250)</f>
        <v>209005</v>
      </c>
      <c r="C251" s="23">
        <f>SUM(, C22, C44, C51, C54, C56, C67, C103, C163, C185, C189, C191, C195, C205, C240, C247, C250)</f>
        <v>35988</v>
      </c>
      <c r="D251" s="24">
        <f>C251/B251</f>
        <v>0.17218726824717112</v>
      </c>
      <c r="E251" s="23">
        <f>SUM(, E22, E44, E51, E54, E56, E67, E103, E163, E185, E189, E191, E195, E205, E240, E247, E250)</f>
        <v>13197</v>
      </c>
      <c r="F251" s="23">
        <f>SUM(, F22, F44, F51, F54, F56, F67, F103, F163, F185, F189, F191, F195, F205, F240, F247, F250)</f>
        <v>11284</v>
      </c>
      <c r="G251" s="23">
        <f>SUM(, G22, G44, G51, G54, G56, G67, G103, G163, G185, G189, G191, G195, G205, G240, G247, G250)</f>
        <v>4576</v>
      </c>
    </row>
    <row r="252" spans="1:7" s="22" customFormat="1">
      <c r="A252" s="23" t="s">
        <v>262</v>
      </c>
      <c r="B252" s="23">
        <f>SUM(, B251)</f>
        <v>209005</v>
      </c>
      <c r="C252" s="23">
        <f>SUM(, C251)</f>
        <v>35988</v>
      </c>
      <c r="D252" s="24">
        <f>C252/B252</f>
        <v>0.17218726824717112</v>
      </c>
      <c r="E252" s="23">
        <f>SUM(, E251)</f>
        <v>13197</v>
      </c>
      <c r="F252" s="23">
        <f>SUM(, F251)</f>
        <v>11284</v>
      </c>
      <c r="G252" s="23">
        <f>SUM(, G251)</f>
        <v>4576</v>
      </c>
    </row>
    <row r="253" spans="1:7" s="22" customFormat="1">
      <c r="A253" s="23" t="s">
        <v>989</v>
      </c>
      <c r="B253" s="23">
        <v>46879</v>
      </c>
      <c r="C253" s="23">
        <v>4877</v>
      </c>
      <c r="D253" s="24">
        <v>0.104</v>
      </c>
      <c r="E253" s="23">
        <v>1687</v>
      </c>
      <c r="F253" s="23">
        <v>1294</v>
      </c>
      <c r="G253" s="23">
        <v>1131</v>
      </c>
    </row>
    <row r="254" spans="1:7" s="22" customFormat="1">
      <c r="A254" s="34" t="s">
        <v>262</v>
      </c>
      <c r="B254" s="34">
        <f>SUM(B252:B253)</f>
        <v>255884</v>
      </c>
      <c r="C254" s="34">
        <f>SUM(C252:C253)</f>
        <v>40865</v>
      </c>
      <c r="D254" s="35">
        <f>AVERAGE(D252:D253)</f>
        <v>0.13809363412358555</v>
      </c>
      <c r="E254" s="34">
        <f>SUM(E252:E253)</f>
        <v>14884</v>
      </c>
      <c r="F254" s="34">
        <f>SUM(F252:F253)</f>
        <v>12578</v>
      </c>
      <c r="G254" s="34">
        <f>SUM(G252:G253)</f>
        <v>5707</v>
      </c>
    </row>
  </sheetData>
  <mergeCells count="6">
    <mergeCell ref="A1:D1"/>
    <mergeCell ref="A2:D2"/>
    <mergeCell ref="A3:D3"/>
    <mergeCell ref="A4:D4"/>
    <mergeCell ref="E5:S5"/>
    <mergeCell ref="E4:S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3" manualBreakCount="3">
    <brk id="5" max="1048575" man="1"/>
    <brk id="6" max="1048575" man="1"/>
    <brk id="7"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I18"/>
  <sheetViews>
    <sheetView workbookViewId="0">
      <selection activeCell="A7" sqref="A7:I7"/>
    </sheetView>
  </sheetViews>
  <sheetFormatPr defaultRowHeight="12.75"/>
  <cols>
    <col min="1" max="8" width="9.140625" style="3"/>
    <col min="9" max="9" width="9.85546875" style="3" customWidth="1"/>
    <col min="10" max="16384" width="9.140625" style="3"/>
  </cols>
  <sheetData>
    <row r="1" spans="1:9">
      <c r="A1" s="58" t="s">
        <v>263</v>
      </c>
      <c r="B1" s="58"/>
      <c r="C1" s="58"/>
      <c r="D1" s="58"/>
      <c r="E1" s="58"/>
      <c r="F1" s="58"/>
      <c r="G1" s="58"/>
      <c r="H1" s="58"/>
      <c r="I1" s="58"/>
    </row>
    <row r="2" spans="1:9">
      <c r="A2" s="59" t="s">
        <v>267</v>
      </c>
      <c r="B2" s="59"/>
      <c r="C2" s="59"/>
      <c r="D2" s="59"/>
      <c r="E2" s="59"/>
      <c r="F2" s="59"/>
      <c r="G2" s="59"/>
      <c r="H2" s="59"/>
      <c r="I2" s="59"/>
    </row>
    <row r="3" spans="1:9">
      <c r="A3" s="27"/>
      <c r="B3" s="27"/>
      <c r="C3" s="27"/>
      <c r="D3" s="27"/>
      <c r="E3" s="27"/>
      <c r="F3" s="27"/>
      <c r="G3" s="27"/>
      <c r="H3" s="27"/>
      <c r="I3" s="27"/>
    </row>
    <row r="4" spans="1:9">
      <c r="A4" s="27" t="s">
        <v>264</v>
      </c>
      <c r="B4" s="27"/>
      <c r="C4" s="27"/>
      <c r="D4" s="27"/>
      <c r="E4" s="27"/>
      <c r="F4" s="27"/>
      <c r="G4" s="27"/>
      <c r="H4" s="27"/>
      <c r="I4" s="27"/>
    </row>
    <row r="5" spans="1:9">
      <c r="A5" s="27" t="s">
        <v>265</v>
      </c>
      <c r="B5" s="27"/>
      <c r="C5" s="27"/>
      <c r="D5" s="27"/>
      <c r="E5" s="27"/>
      <c r="F5" s="27"/>
      <c r="G5" s="27"/>
      <c r="H5" s="27"/>
      <c r="I5" s="27"/>
    </row>
    <row r="6" spans="1:9">
      <c r="A6" s="27"/>
      <c r="B6" s="27"/>
      <c r="C6" s="27"/>
      <c r="D6" s="27"/>
      <c r="E6" s="27"/>
      <c r="F6" s="27"/>
      <c r="G6" s="27"/>
      <c r="H6" s="27"/>
      <c r="I6" s="27"/>
    </row>
    <row r="7" spans="1:9">
      <c r="A7" s="58" t="s">
        <v>468</v>
      </c>
      <c r="B7" s="58"/>
      <c r="C7" s="58"/>
      <c r="D7" s="58"/>
      <c r="E7" s="58"/>
      <c r="F7" s="58"/>
      <c r="G7" s="58"/>
      <c r="H7" s="58"/>
      <c r="I7" s="58"/>
    </row>
    <row r="8" spans="1:9">
      <c r="A8" s="27"/>
      <c r="B8" s="27"/>
      <c r="C8" s="27"/>
      <c r="D8" s="27"/>
      <c r="E8" s="27"/>
      <c r="F8" s="27"/>
      <c r="G8" s="27"/>
      <c r="H8" s="27"/>
      <c r="I8" s="27"/>
    </row>
    <row r="9" spans="1:9" ht="12.75" customHeight="1">
      <c r="A9" s="60" t="s">
        <v>268</v>
      </c>
      <c r="B9" s="60"/>
      <c r="C9" s="60"/>
      <c r="D9" s="60"/>
      <c r="E9" s="60"/>
      <c r="F9" s="60"/>
      <c r="G9" s="60"/>
      <c r="H9" s="60"/>
      <c r="I9" s="60"/>
    </row>
    <row r="10" spans="1:9">
      <c r="A10" s="60"/>
      <c r="B10" s="60"/>
      <c r="C10" s="60"/>
      <c r="D10" s="60"/>
      <c r="E10" s="60"/>
      <c r="F10" s="60"/>
      <c r="G10" s="60"/>
      <c r="H10" s="60"/>
      <c r="I10" s="60"/>
    </row>
    <row r="11" spans="1:9">
      <c r="A11" s="60"/>
      <c r="B11" s="60"/>
      <c r="C11" s="60"/>
      <c r="D11" s="60"/>
      <c r="E11" s="60"/>
      <c r="F11" s="60"/>
      <c r="G11" s="60"/>
      <c r="H11" s="60"/>
      <c r="I11" s="60"/>
    </row>
    <row r="12" spans="1:9">
      <c r="A12" s="60"/>
      <c r="B12" s="60"/>
      <c r="C12" s="60"/>
      <c r="D12" s="60"/>
      <c r="E12" s="60"/>
      <c r="F12" s="60"/>
      <c r="G12" s="60"/>
      <c r="H12" s="60"/>
      <c r="I12" s="60"/>
    </row>
    <row r="13" spans="1:9">
      <c r="A13" s="27"/>
      <c r="B13" s="27"/>
      <c r="C13" s="27"/>
      <c r="D13" s="27"/>
      <c r="E13" s="27"/>
      <c r="F13" s="27"/>
      <c r="G13" s="27"/>
      <c r="H13" s="27"/>
      <c r="I13" s="27"/>
    </row>
    <row r="14" spans="1:9">
      <c r="A14" s="27"/>
      <c r="B14" s="27"/>
      <c r="C14" s="27"/>
      <c r="D14" s="27"/>
      <c r="E14" s="27"/>
      <c r="F14" s="27"/>
      <c r="G14" s="27"/>
      <c r="H14" s="27"/>
      <c r="I14" s="27"/>
    </row>
    <row r="15" spans="1:9">
      <c r="A15" s="27"/>
      <c r="B15" s="27"/>
      <c r="C15" s="27"/>
      <c r="D15" s="27"/>
      <c r="E15" s="27"/>
      <c r="F15" s="27"/>
      <c r="G15" s="27"/>
      <c r="H15" s="27"/>
      <c r="I15" s="27"/>
    </row>
    <row r="16" spans="1:9">
      <c r="A16" s="27"/>
      <c r="B16" s="27"/>
      <c r="C16" s="27"/>
      <c r="D16" s="27"/>
      <c r="E16" s="27"/>
      <c r="F16" s="27"/>
      <c r="G16" s="27"/>
      <c r="H16" s="27"/>
      <c r="I16" s="27"/>
    </row>
    <row r="17" spans="1:9">
      <c r="A17" s="27" t="s">
        <v>4</v>
      </c>
      <c r="B17" s="27"/>
      <c r="C17" s="27"/>
      <c r="D17" s="27"/>
      <c r="E17" s="27"/>
      <c r="F17" s="27"/>
      <c r="G17" s="27"/>
      <c r="H17" s="27"/>
      <c r="I17" s="27"/>
    </row>
    <row r="18" spans="1:9">
      <c r="A18" s="27"/>
      <c r="B18" s="27"/>
      <c r="C18" s="27"/>
      <c r="D18" s="61" t="s">
        <v>266</v>
      </c>
      <c r="E18" s="61"/>
      <c r="F18" s="61"/>
      <c r="G18" s="61"/>
      <c r="H18" s="61"/>
      <c r="I18" s="61"/>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FF0000"/>
  </sheetPr>
  <dimension ref="A1:R254"/>
  <sheetViews>
    <sheetView workbookViewId="0">
      <pane xSplit="4" ySplit="6" topLeftCell="E7" activePane="bottomRight" state="frozen"/>
      <selection pane="topRight" activeCell="G1" sqref="G1"/>
      <selection pane="bottomLeft" activeCell="A7" sqref="A7"/>
      <selection pane="bottomRight" activeCell="E5" sqref="E5:R5"/>
    </sheetView>
  </sheetViews>
  <sheetFormatPr defaultRowHeight="15"/>
  <cols>
    <col min="1" max="1" width="13.7109375" customWidth="1"/>
    <col min="2" max="3" width="6.7109375" customWidth="1"/>
    <col min="4" max="4" width="8.7109375" customWidth="1"/>
    <col min="5" max="18" width="5.7109375" customWidth="1"/>
  </cols>
  <sheetData>
    <row r="1" spans="1:18">
      <c r="A1" s="56" t="s">
        <v>3</v>
      </c>
      <c r="B1" s="56"/>
      <c r="C1" s="56"/>
      <c r="D1" s="56"/>
    </row>
    <row r="2" spans="1:18">
      <c r="A2" s="56" t="s">
        <v>6</v>
      </c>
      <c r="B2" s="56"/>
      <c r="C2" s="56"/>
      <c r="D2" s="56"/>
    </row>
    <row r="3" spans="1:18">
      <c r="A3" s="57" t="s">
        <v>1</v>
      </c>
      <c r="B3" s="57"/>
      <c r="C3" s="57"/>
      <c r="D3" s="57"/>
    </row>
    <row r="4" spans="1:18">
      <c r="A4" s="57" t="s">
        <v>2</v>
      </c>
      <c r="B4" s="57"/>
      <c r="C4" s="57"/>
      <c r="D4" s="57"/>
      <c r="E4" s="56" t="s">
        <v>472</v>
      </c>
      <c r="F4" s="56"/>
      <c r="G4" s="56"/>
      <c r="H4" s="56"/>
      <c r="I4" s="56"/>
      <c r="J4" s="56"/>
      <c r="K4" s="56"/>
      <c r="L4" s="56"/>
      <c r="M4" s="56"/>
      <c r="N4" s="56"/>
      <c r="O4" s="56"/>
      <c r="P4" s="56"/>
      <c r="Q4" s="56"/>
      <c r="R4" s="56"/>
    </row>
    <row r="5" spans="1:18" ht="25.5" customHeight="1">
      <c r="E5" s="55" t="s">
        <v>472</v>
      </c>
      <c r="F5" s="55"/>
      <c r="G5" s="55"/>
      <c r="H5" s="55"/>
      <c r="I5" s="55"/>
      <c r="J5" s="55"/>
      <c r="K5" s="55"/>
      <c r="L5" s="55"/>
      <c r="M5" s="55"/>
      <c r="N5" s="55"/>
      <c r="O5" s="55"/>
      <c r="P5" s="55"/>
      <c r="Q5" s="55"/>
      <c r="R5" s="55"/>
    </row>
    <row r="6" spans="1:18" s="12" customFormat="1" ht="150" customHeight="1">
      <c r="B6" s="13" t="s">
        <v>7</v>
      </c>
      <c r="C6" s="13" t="s">
        <v>8</v>
      </c>
      <c r="D6" s="13" t="s">
        <v>9</v>
      </c>
      <c r="E6" s="21" t="s">
        <v>473</v>
      </c>
      <c r="F6" s="21" t="s">
        <v>474</v>
      </c>
    </row>
    <row r="7" spans="1:18">
      <c r="A7" s="15" t="s">
        <v>10</v>
      </c>
      <c r="B7" s="16">
        <v>800</v>
      </c>
      <c r="C7" s="16">
        <v>162</v>
      </c>
      <c r="D7" s="17">
        <v>0</v>
      </c>
      <c r="E7" s="16">
        <v>74</v>
      </c>
      <c r="F7" s="16">
        <v>70</v>
      </c>
    </row>
    <row r="8" spans="1:18" s="14" customFormat="1">
      <c r="A8" s="18" t="s">
        <v>11</v>
      </c>
      <c r="B8" s="19">
        <v>435</v>
      </c>
      <c r="C8" s="19">
        <v>72</v>
      </c>
      <c r="D8" s="20">
        <v>0</v>
      </c>
      <c r="E8" s="19">
        <v>32</v>
      </c>
      <c r="F8" s="19">
        <v>28</v>
      </c>
    </row>
    <row r="9" spans="1:18" s="14" customFormat="1">
      <c r="A9" s="18" t="s">
        <v>12</v>
      </c>
      <c r="B9" s="19">
        <v>498</v>
      </c>
      <c r="C9" s="19">
        <v>66</v>
      </c>
      <c r="D9" s="20">
        <v>0</v>
      </c>
      <c r="E9" s="19">
        <v>21</v>
      </c>
      <c r="F9" s="19">
        <v>32</v>
      </c>
    </row>
    <row r="10" spans="1:18" s="14" customFormat="1">
      <c r="A10" s="18" t="s">
        <v>13</v>
      </c>
      <c r="B10" s="19">
        <v>734</v>
      </c>
      <c r="C10" s="19">
        <v>77</v>
      </c>
      <c r="D10" s="20">
        <v>0</v>
      </c>
      <c r="E10" s="19">
        <v>35</v>
      </c>
      <c r="F10" s="19">
        <v>34</v>
      </c>
    </row>
    <row r="11" spans="1:18" s="14" customFormat="1">
      <c r="A11" s="18" t="s">
        <v>14</v>
      </c>
      <c r="B11" s="19">
        <v>634</v>
      </c>
      <c r="C11" s="19">
        <v>40</v>
      </c>
      <c r="D11" s="20">
        <v>0</v>
      </c>
      <c r="E11" s="19">
        <v>22</v>
      </c>
      <c r="F11" s="19">
        <v>12</v>
      </c>
    </row>
    <row r="12" spans="1:18" s="14" customFormat="1">
      <c r="A12" s="18" t="s">
        <v>15</v>
      </c>
      <c r="B12" s="19">
        <v>694</v>
      </c>
      <c r="C12" s="19">
        <v>32</v>
      </c>
      <c r="D12" s="20">
        <v>0</v>
      </c>
      <c r="E12" s="19">
        <v>17</v>
      </c>
      <c r="F12" s="19">
        <v>14</v>
      </c>
    </row>
    <row r="13" spans="1:18" s="14" customFormat="1">
      <c r="A13" s="18" t="s">
        <v>16</v>
      </c>
      <c r="B13" s="19">
        <v>827</v>
      </c>
      <c r="C13" s="19">
        <v>109</v>
      </c>
      <c r="D13" s="20">
        <v>0</v>
      </c>
      <c r="E13" s="19">
        <v>50</v>
      </c>
      <c r="F13" s="19">
        <v>38</v>
      </c>
    </row>
    <row r="14" spans="1:18" s="14" customFormat="1">
      <c r="A14" s="18" t="s">
        <v>17</v>
      </c>
      <c r="B14" s="19">
        <v>375</v>
      </c>
      <c r="C14" s="19">
        <v>85</v>
      </c>
      <c r="D14" s="20">
        <v>0</v>
      </c>
      <c r="E14" s="19">
        <v>36</v>
      </c>
      <c r="F14" s="19">
        <v>36</v>
      </c>
    </row>
    <row r="15" spans="1:18" s="14" customFormat="1">
      <c r="A15" s="18" t="s">
        <v>18</v>
      </c>
      <c r="B15" s="19">
        <v>686</v>
      </c>
      <c r="C15" s="19">
        <v>160</v>
      </c>
      <c r="D15" s="20">
        <v>0</v>
      </c>
      <c r="E15" s="19">
        <v>62</v>
      </c>
      <c r="F15" s="19">
        <v>75</v>
      </c>
    </row>
    <row r="16" spans="1:18" s="14" customFormat="1">
      <c r="A16" s="18" t="s">
        <v>19</v>
      </c>
      <c r="B16" s="19">
        <v>471</v>
      </c>
      <c r="C16" s="19">
        <v>14</v>
      </c>
      <c r="D16" s="20">
        <v>0</v>
      </c>
      <c r="E16" s="19">
        <v>9</v>
      </c>
      <c r="F16" s="19">
        <v>3</v>
      </c>
    </row>
    <row r="17" spans="1:6" s="14" customFormat="1">
      <c r="A17" s="18" t="s">
        <v>20</v>
      </c>
      <c r="B17" s="19">
        <v>978</v>
      </c>
      <c r="C17" s="19">
        <v>147</v>
      </c>
      <c r="D17" s="20">
        <v>0</v>
      </c>
      <c r="E17" s="19">
        <v>67</v>
      </c>
      <c r="F17" s="19">
        <v>54</v>
      </c>
    </row>
    <row r="18" spans="1:6" s="14" customFormat="1">
      <c r="A18" s="18" t="s">
        <v>21</v>
      </c>
      <c r="B18" s="19">
        <v>382</v>
      </c>
      <c r="C18" s="19">
        <v>38</v>
      </c>
      <c r="D18" s="20">
        <v>0</v>
      </c>
      <c r="E18" s="19">
        <v>19</v>
      </c>
      <c r="F18" s="19">
        <v>11</v>
      </c>
    </row>
    <row r="19" spans="1:6" s="14" customFormat="1">
      <c r="A19" s="18" t="s">
        <v>22</v>
      </c>
      <c r="B19" s="19">
        <v>1442</v>
      </c>
      <c r="C19" s="19">
        <v>180</v>
      </c>
      <c r="D19" s="20">
        <v>0</v>
      </c>
      <c r="E19" s="19">
        <v>87</v>
      </c>
      <c r="F19" s="19">
        <v>62</v>
      </c>
    </row>
    <row r="20" spans="1:6" s="14" customFormat="1">
      <c r="A20" s="18" t="s">
        <v>23</v>
      </c>
      <c r="B20" s="19">
        <v>845</v>
      </c>
      <c r="C20" s="19">
        <v>150</v>
      </c>
      <c r="D20" s="20">
        <v>0</v>
      </c>
      <c r="E20" s="19">
        <v>61</v>
      </c>
      <c r="F20" s="19">
        <v>60</v>
      </c>
    </row>
    <row r="21" spans="1:6" s="14" customFormat="1">
      <c r="A21" s="18" t="s">
        <v>24</v>
      </c>
      <c r="B21" s="19">
        <v>913</v>
      </c>
      <c r="C21" s="19">
        <v>93</v>
      </c>
      <c r="D21" s="20">
        <v>0</v>
      </c>
      <c r="E21" s="19">
        <v>53</v>
      </c>
      <c r="F21" s="19">
        <v>22</v>
      </c>
    </row>
    <row r="22" spans="1:6" s="22" customFormat="1" ht="34.5" customHeight="1">
      <c r="A22" s="25" t="s">
        <v>245</v>
      </c>
      <c r="B22" s="23">
        <f>SUM(B7:B21)</f>
        <v>10714</v>
      </c>
      <c r="C22" s="23">
        <f>SUM(C7:C21)</f>
        <v>1425</v>
      </c>
      <c r="D22" s="24">
        <v>0</v>
      </c>
      <c r="E22" s="23">
        <f>SUM(E7:E21)</f>
        <v>645</v>
      </c>
      <c r="F22" s="23">
        <f>SUM(F7:F21)</f>
        <v>551</v>
      </c>
    </row>
    <row r="23" spans="1:6" s="14" customFormat="1">
      <c r="A23" s="18" t="s">
        <v>25</v>
      </c>
      <c r="B23" s="19">
        <v>736</v>
      </c>
      <c r="C23" s="19">
        <v>119</v>
      </c>
      <c r="D23" s="20">
        <v>0</v>
      </c>
      <c r="E23" s="19">
        <v>53</v>
      </c>
      <c r="F23" s="19">
        <v>47</v>
      </c>
    </row>
    <row r="24" spans="1:6" s="14" customFormat="1">
      <c r="A24" s="18" t="s">
        <v>26</v>
      </c>
      <c r="B24" s="19">
        <v>713</v>
      </c>
      <c r="C24" s="19">
        <v>147</v>
      </c>
      <c r="D24" s="20">
        <v>0</v>
      </c>
      <c r="E24" s="19">
        <v>60</v>
      </c>
      <c r="F24" s="19">
        <v>56</v>
      </c>
    </row>
    <row r="25" spans="1:6" s="14" customFormat="1">
      <c r="A25" s="18" t="s">
        <v>27</v>
      </c>
      <c r="B25" s="19">
        <v>930</v>
      </c>
      <c r="C25" s="19">
        <v>170</v>
      </c>
      <c r="D25" s="20">
        <v>0</v>
      </c>
      <c r="E25" s="19">
        <v>80</v>
      </c>
      <c r="F25" s="19">
        <v>65</v>
      </c>
    </row>
    <row r="26" spans="1:6" s="14" customFormat="1">
      <c r="A26" s="18" t="s">
        <v>28</v>
      </c>
      <c r="B26" s="19">
        <v>724</v>
      </c>
      <c r="C26" s="19">
        <v>96</v>
      </c>
      <c r="D26" s="20">
        <v>0</v>
      </c>
      <c r="E26" s="19">
        <v>37</v>
      </c>
      <c r="F26" s="19">
        <v>36</v>
      </c>
    </row>
    <row r="27" spans="1:6" s="14" customFormat="1">
      <c r="A27" s="18" t="s">
        <v>29</v>
      </c>
      <c r="B27" s="19">
        <v>881</v>
      </c>
      <c r="C27" s="19">
        <v>117</v>
      </c>
      <c r="D27" s="20">
        <v>0</v>
      </c>
      <c r="E27" s="19">
        <v>58</v>
      </c>
      <c r="F27" s="19">
        <v>37</v>
      </c>
    </row>
    <row r="28" spans="1:6" s="14" customFormat="1">
      <c r="A28" s="18" t="s">
        <v>30</v>
      </c>
      <c r="B28" s="19">
        <v>1183</v>
      </c>
      <c r="C28" s="19">
        <v>241</v>
      </c>
      <c r="D28" s="20">
        <v>0</v>
      </c>
      <c r="E28" s="19">
        <v>111</v>
      </c>
      <c r="F28" s="19">
        <v>77</v>
      </c>
    </row>
    <row r="29" spans="1:6" s="14" customFormat="1">
      <c r="A29" s="18" t="s">
        <v>31</v>
      </c>
      <c r="B29" s="19">
        <v>1031</v>
      </c>
      <c r="C29" s="19">
        <v>228</v>
      </c>
      <c r="D29" s="20">
        <v>0</v>
      </c>
      <c r="E29" s="19">
        <v>105</v>
      </c>
      <c r="F29" s="19">
        <v>93</v>
      </c>
    </row>
    <row r="30" spans="1:6" s="14" customFormat="1">
      <c r="A30" s="18" t="s">
        <v>32</v>
      </c>
      <c r="B30" s="19">
        <v>956</v>
      </c>
      <c r="C30" s="19">
        <v>221</v>
      </c>
      <c r="D30" s="20">
        <v>0</v>
      </c>
      <c r="E30" s="19">
        <v>101</v>
      </c>
      <c r="F30" s="19">
        <v>66</v>
      </c>
    </row>
    <row r="31" spans="1:6" s="14" customFormat="1">
      <c r="A31" s="18" t="s">
        <v>33</v>
      </c>
      <c r="B31" s="19">
        <v>719</v>
      </c>
      <c r="C31" s="19">
        <v>121</v>
      </c>
      <c r="D31" s="20">
        <v>0</v>
      </c>
      <c r="E31" s="19">
        <v>50</v>
      </c>
      <c r="F31" s="19">
        <v>48</v>
      </c>
    </row>
    <row r="32" spans="1:6" s="14" customFormat="1">
      <c r="A32" s="18" t="s">
        <v>34</v>
      </c>
      <c r="B32" s="19">
        <v>1124</v>
      </c>
      <c r="C32" s="19">
        <v>305</v>
      </c>
      <c r="D32" s="20">
        <v>0</v>
      </c>
      <c r="E32" s="19">
        <v>120</v>
      </c>
      <c r="F32" s="19">
        <v>117</v>
      </c>
    </row>
    <row r="33" spans="1:6" s="14" customFormat="1">
      <c r="A33" s="18" t="s">
        <v>35</v>
      </c>
      <c r="B33" s="19">
        <v>983</v>
      </c>
      <c r="C33" s="19">
        <v>149</v>
      </c>
      <c r="D33" s="20">
        <v>0</v>
      </c>
      <c r="E33" s="19">
        <v>72</v>
      </c>
      <c r="F33" s="19">
        <v>56</v>
      </c>
    </row>
    <row r="34" spans="1:6" s="14" customFormat="1">
      <c r="A34" s="18" t="s">
        <v>36</v>
      </c>
      <c r="B34" s="19">
        <v>989</v>
      </c>
      <c r="C34" s="19">
        <v>164</v>
      </c>
      <c r="D34" s="20">
        <v>0</v>
      </c>
      <c r="E34" s="19">
        <v>59</v>
      </c>
      <c r="F34" s="19">
        <v>74</v>
      </c>
    </row>
    <row r="35" spans="1:6" s="14" customFormat="1">
      <c r="A35" s="18" t="s">
        <v>37</v>
      </c>
      <c r="B35" s="19">
        <v>718</v>
      </c>
      <c r="C35" s="19">
        <v>156</v>
      </c>
      <c r="D35" s="20">
        <v>0</v>
      </c>
      <c r="E35" s="19">
        <v>68</v>
      </c>
      <c r="F35" s="19">
        <v>50</v>
      </c>
    </row>
    <row r="36" spans="1:6" s="14" customFormat="1">
      <c r="A36" s="18" t="s">
        <v>38</v>
      </c>
      <c r="B36" s="19">
        <v>1065</v>
      </c>
      <c r="C36" s="19">
        <v>206</v>
      </c>
      <c r="D36" s="20">
        <v>0</v>
      </c>
      <c r="E36" s="19">
        <v>80</v>
      </c>
      <c r="F36" s="19">
        <v>80</v>
      </c>
    </row>
    <row r="37" spans="1:6" s="14" customFormat="1">
      <c r="A37" s="18" t="s">
        <v>39</v>
      </c>
      <c r="B37" s="19">
        <v>908</v>
      </c>
      <c r="C37" s="19">
        <v>153</v>
      </c>
      <c r="D37" s="20">
        <v>0</v>
      </c>
      <c r="E37" s="19">
        <v>67</v>
      </c>
      <c r="F37" s="19">
        <v>52</v>
      </c>
    </row>
    <row r="38" spans="1:6" s="14" customFormat="1">
      <c r="A38" s="18" t="s">
        <v>40</v>
      </c>
      <c r="B38" s="19">
        <v>1160</v>
      </c>
      <c r="C38" s="19">
        <v>306</v>
      </c>
      <c r="D38" s="20">
        <v>0</v>
      </c>
      <c r="E38" s="19">
        <v>131</v>
      </c>
      <c r="F38" s="19">
        <v>122</v>
      </c>
    </row>
    <row r="39" spans="1:6" s="14" customFormat="1">
      <c r="A39" s="18" t="s">
        <v>41</v>
      </c>
      <c r="B39" s="19">
        <v>920</v>
      </c>
      <c r="C39" s="19">
        <v>198</v>
      </c>
      <c r="D39" s="20">
        <v>0</v>
      </c>
      <c r="E39" s="19">
        <v>76</v>
      </c>
      <c r="F39" s="19">
        <v>80</v>
      </c>
    </row>
    <row r="40" spans="1:6" s="14" customFormat="1">
      <c r="A40" s="18" t="s">
        <v>42</v>
      </c>
      <c r="B40" s="19">
        <v>767</v>
      </c>
      <c r="C40" s="19">
        <v>162</v>
      </c>
      <c r="D40" s="20">
        <v>0</v>
      </c>
      <c r="E40" s="19">
        <v>78</v>
      </c>
      <c r="F40" s="19">
        <v>54</v>
      </c>
    </row>
    <row r="41" spans="1:6" s="14" customFormat="1">
      <c r="A41" s="18" t="s">
        <v>43</v>
      </c>
      <c r="B41" s="19">
        <v>1515</v>
      </c>
      <c r="C41" s="19">
        <v>300</v>
      </c>
      <c r="D41" s="20">
        <v>0</v>
      </c>
      <c r="E41" s="19">
        <v>130</v>
      </c>
      <c r="F41" s="19">
        <v>121</v>
      </c>
    </row>
    <row r="42" spans="1:6" s="14" customFormat="1">
      <c r="A42" s="18" t="s">
        <v>44</v>
      </c>
      <c r="B42" s="19">
        <v>948</v>
      </c>
      <c r="C42" s="19">
        <v>195</v>
      </c>
      <c r="D42" s="20">
        <v>0</v>
      </c>
      <c r="E42" s="19">
        <v>83</v>
      </c>
      <c r="F42" s="19">
        <v>81</v>
      </c>
    </row>
    <row r="43" spans="1:6" s="14" customFormat="1">
      <c r="A43" s="18" t="s">
        <v>45</v>
      </c>
      <c r="B43" s="19">
        <v>1636</v>
      </c>
      <c r="C43" s="19">
        <v>305</v>
      </c>
      <c r="D43" s="20">
        <v>0</v>
      </c>
      <c r="E43" s="19">
        <v>128</v>
      </c>
      <c r="F43" s="19">
        <v>120</v>
      </c>
    </row>
    <row r="44" spans="1:6" s="22" customFormat="1" ht="34.5" customHeight="1">
      <c r="A44" s="25" t="s">
        <v>246</v>
      </c>
      <c r="B44" s="23">
        <f>SUM(B23:B43)</f>
        <v>20606</v>
      </c>
      <c r="C44" s="23">
        <f>SUM(C23:C43)</f>
        <v>4059</v>
      </c>
      <c r="D44" s="24">
        <v>0</v>
      </c>
      <c r="E44" s="23">
        <f>SUM(E23:E43)</f>
        <v>1747</v>
      </c>
      <c r="F44" s="23">
        <f>SUM(F23:F43)</f>
        <v>1532</v>
      </c>
    </row>
    <row r="45" spans="1:6" s="14" customFormat="1">
      <c r="A45" s="18" t="s">
        <v>46</v>
      </c>
      <c r="B45" s="19">
        <v>984</v>
      </c>
      <c r="C45" s="19">
        <v>200</v>
      </c>
      <c r="D45" s="20">
        <v>0</v>
      </c>
      <c r="E45" s="19">
        <v>90</v>
      </c>
      <c r="F45" s="19">
        <v>68</v>
      </c>
    </row>
    <row r="46" spans="1:6" s="14" customFormat="1">
      <c r="A46" s="18" t="s">
        <v>47</v>
      </c>
      <c r="B46" s="19">
        <v>2008</v>
      </c>
      <c r="C46" s="19">
        <v>365</v>
      </c>
      <c r="D46" s="20">
        <v>0</v>
      </c>
      <c r="E46" s="19">
        <v>157</v>
      </c>
      <c r="F46" s="19">
        <v>140</v>
      </c>
    </row>
    <row r="47" spans="1:6" s="14" customFormat="1">
      <c r="A47" s="18" t="s">
        <v>48</v>
      </c>
      <c r="B47" s="19">
        <v>2076</v>
      </c>
      <c r="C47" s="19">
        <v>425</v>
      </c>
      <c r="D47" s="20">
        <v>0</v>
      </c>
      <c r="E47" s="19">
        <v>202</v>
      </c>
      <c r="F47" s="19">
        <v>155</v>
      </c>
    </row>
    <row r="48" spans="1:6" s="14" customFormat="1">
      <c r="A48" s="18" t="s">
        <v>49</v>
      </c>
      <c r="B48" s="19">
        <v>1443</v>
      </c>
      <c r="C48" s="19">
        <v>326</v>
      </c>
      <c r="D48" s="20">
        <v>0</v>
      </c>
      <c r="E48" s="19">
        <v>124</v>
      </c>
      <c r="F48" s="19">
        <v>122</v>
      </c>
    </row>
    <row r="49" spans="1:6" s="14" customFormat="1">
      <c r="A49" s="18" t="s">
        <v>50</v>
      </c>
      <c r="B49" s="19">
        <v>1307</v>
      </c>
      <c r="C49" s="19">
        <v>232</v>
      </c>
      <c r="D49" s="20">
        <v>0</v>
      </c>
      <c r="E49" s="19">
        <v>115</v>
      </c>
      <c r="F49" s="19">
        <v>66</v>
      </c>
    </row>
    <row r="50" spans="1:6" s="14" customFormat="1">
      <c r="A50" s="18" t="s">
        <v>51</v>
      </c>
      <c r="B50" s="19">
        <v>870</v>
      </c>
      <c r="C50" s="19">
        <v>189</v>
      </c>
      <c r="D50" s="20">
        <v>0</v>
      </c>
      <c r="E50" s="19">
        <v>75</v>
      </c>
      <c r="F50" s="19">
        <v>59</v>
      </c>
    </row>
    <row r="51" spans="1:6" s="22" customFormat="1" ht="34.5" customHeight="1">
      <c r="A51" s="25" t="s">
        <v>247</v>
      </c>
      <c r="B51" s="23">
        <f>SUM(B45:B50)</f>
        <v>8688</v>
      </c>
      <c r="C51" s="23">
        <f>SUM(C45:C50)</f>
        <v>1737</v>
      </c>
      <c r="D51" s="24">
        <v>0</v>
      </c>
      <c r="E51" s="23">
        <f>SUM(E45:E50)</f>
        <v>763</v>
      </c>
      <c r="F51" s="23">
        <f>SUM(F45:F50)</f>
        <v>610</v>
      </c>
    </row>
    <row r="52" spans="1:6" s="14" customFormat="1">
      <c r="A52" s="18" t="s">
        <v>52</v>
      </c>
      <c r="B52" s="19">
        <v>613</v>
      </c>
      <c r="C52" s="19">
        <v>166</v>
      </c>
      <c r="D52" s="20">
        <v>0</v>
      </c>
      <c r="E52" s="19">
        <v>59</v>
      </c>
      <c r="F52" s="19">
        <v>73</v>
      </c>
    </row>
    <row r="53" spans="1:6" s="14" customFormat="1">
      <c r="A53" s="18" t="s">
        <v>53</v>
      </c>
      <c r="B53" s="19">
        <v>674</v>
      </c>
      <c r="C53" s="19">
        <v>171</v>
      </c>
      <c r="D53" s="20">
        <v>0</v>
      </c>
      <c r="E53" s="19">
        <v>63</v>
      </c>
      <c r="F53" s="19">
        <v>77</v>
      </c>
    </row>
    <row r="54" spans="1:6" s="22" customFormat="1" ht="34.5" customHeight="1">
      <c r="A54" s="25" t="s">
        <v>248</v>
      </c>
      <c r="B54" s="23">
        <f>SUM(B52:B53)</f>
        <v>1287</v>
      </c>
      <c r="C54" s="23">
        <f>SUM(C52:C53)</f>
        <v>337</v>
      </c>
      <c r="D54" s="24">
        <v>0</v>
      </c>
      <c r="E54" s="23">
        <f>SUM(E52:E53)</f>
        <v>122</v>
      </c>
      <c r="F54" s="23">
        <f>SUM(F52:F53)</f>
        <v>150</v>
      </c>
    </row>
    <row r="55" spans="1:6" s="14" customFormat="1">
      <c r="A55" s="18" t="s">
        <v>54</v>
      </c>
      <c r="B55" s="19">
        <v>1240</v>
      </c>
      <c r="C55" s="19">
        <v>282</v>
      </c>
      <c r="D55" s="20">
        <v>0</v>
      </c>
      <c r="E55" s="19">
        <v>107</v>
      </c>
      <c r="F55" s="19">
        <v>125</v>
      </c>
    </row>
    <row r="56" spans="1:6" s="22" customFormat="1" ht="34.5" customHeight="1">
      <c r="A56" s="25" t="s">
        <v>249</v>
      </c>
      <c r="B56" s="23">
        <f>SUM(B55:B55)</f>
        <v>1240</v>
      </c>
      <c r="C56" s="23">
        <f>SUM(C55:C55)</f>
        <v>282</v>
      </c>
      <c r="D56" s="24">
        <v>0</v>
      </c>
      <c r="E56" s="23">
        <f>SUM(E55:E55)</f>
        <v>107</v>
      </c>
      <c r="F56" s="23">
        <f>SUM(F55:F55)</f>
        <v>125</v>
      </c>
    </row>
    <row r="57" spans="1:6" s="14" customFormat="1">
      <c r="A57" s="18" t="s">
        <v>55</v>
      </c>
      <c r="B57" s="19">
        <v>1370</v>
      </c>
      <c r="C57" s="19">
        <v>302</v>
      </c>
      <c r="D57" s="20">
        <v>0</v>
      </c>
      <c r="E57" s="19">
        <v>129</v>
      </c>
      <c r="F57" s="19">
        <v>105</v>
      </c>
    </row>
    <row r="58" spans="1:6" s="14" customFormat="1">
      <c r="A58" s="18" t="s">
        <v>56</v>
      </c>
      <c r="B58" s="19">
        <v>1149</v>
      </c>
      <c r="C58" s="19">
        <v>246</v>
      </c>
      <c r="D58" s="20">
        <v>0</v>
      </c>
      <c r="E58" s="19">
        <v>108</v>
      </c>
      <c r="F58" s="19">
        <v>94</v>
      </c>
    </row>
    <row r="59" spans="1:6" s="14" customFormat="1">
      <c r="A59" s="18" t="s">
        <v>57</v>
      </c>
      <c r="B59" s="19">
        <v>1031</v>
      </c>
      <c r="C59" s="19">
        <v>249</v>
      </c>
      <c r="D59" s="20">
        <v>0</v>
      </c>
      <c r="E59" s="19">
        <v>104</v>
      </c>
      <c r="F59" s="19">
        <v>90</v>
      </c>
    </row>
    <row r="60" spans="1:6" s="14" customFormat="1">
      <c r="A60" s="18" t="s">
        <v>58</v>
      </c>
      <c r="B60" s="19">
        <v>808</v>
      </c>
      <c r="C60" s="19">
        <v>182</v>
      </c>
      <c r="D60" s="20">
        <v>0</v>
      </c>
      <c r="E60" s="19">
        <v>81</v>
      </c>
      <c r="F60" s="19">
        <v>73</v>
      </c>
    </row>
    <row r="61" spans="1:6" s="14" customFormat="1">
      <c r="A61" s="18" t="s">
        <v>59</v>
      </c>
      <c r="B61" s="19">
        <v>1026</v>
      </c>
      <c r="C61" s="19">
        <v>240</v>
      </c>
      <c r="D61" s="20">
        <v>0</v>
      </c>
      <c r="E61" s="19">
        <v>106</v>
      </c>
      <c r="F61" s="19">
        <v>96</v>
      </c>
    </row>
    <row r="62" spans="1:6" s="14" customFormat="1">
      <c r="A62" s="18" t="s">
        <v>60</v>
      </c>
      <c r="B62" s="19">
        <v>853</v>
      </c>
      <c r="C62" s="19">
        <v>198</v>
      </c>
      <c r="D62" s="20">
        <v>0</v>
      </c>
      <c r="E62" s="19">
        <v>88</v>
      </c>
      <c r="F62" s="19">
        <v>83</v>
      </c>
    </row>
    <row r="63" spans="1:6" s="14" customFormat="1">
      <c r="A63" s="18" t="s">
        <v>61</v>
      </c>
      <c r="B63" s="19">
        <v>2109</v>
      </c>
      <c r="C63" s="19">
        <v>461</v>
      </c>
      <c r="D63" s="20">
        <v>0</v>
      </c>
      <c r="E63" s="19">
        <v>221</v>
      </c>
      <c r="F63" s="19">
        <v>150</v>
      </c>
    </row>
    <row r="64" spans="1:6" s="14" customFormat="1">
      <c r="A64" s="18" t="s">
        <v>62</v>
      </c>
      <c r="B64" s="19">
        <v>937</v>
      </c>
      <c r="C64" s="19">
        <v>179</v>
      </c>
      <c r="D64" s="20">
        <v>0</v>
      </c>
      <c r="E64" s="19">
        <v>97</v>
      </c>
      <c r="F64" s="19">
        <v>63</v>
      </c>
    </row>
    <row r="65" spans="1:6" s="14" customFormat="1">
      <c r="A65" s="18" t="s">
        <v>63</v>
      </c>
      <c r="B65" s="19">
        <v>907</v>
      </c>
      <c r="C65" s="19">
        <v>194</v>
      </c>
      <c r="D65" s="20">
        <v>0</v>
      </c>
      <c r="E65" s="19">
        <v>70</v>
      </c>
      <c r="F65" s="19">
        <v>85</v>
      </c>
    </row>
    <row r="66" spans="1:6" s="14" customFormat="1">
      <c r="A66" s="18" t="s">
        <v>64</v>
      </c>
      <c r="B66" s="19">
        <v>1054</v>
      </c>
      <c r="C66" s="19">
        <v>222</v>
      </c>
      <c r="D66" s="20">
        <v>0</v>
      </c>
      <c r="E66" s="19">
        <v>106</v>
      </c>
      <c r="F66" s="19">
        <v>82</v>
      </c>
    </row>
    <row r="67" spans="1:6" s="22" customFormat="1" ht="34.5" customHeight="1">
      <c r="A67" s="25" t="s">
        <v>250</v>
      </c>
      <c r="B67" s="23">
        <f>SUM(B57:B66)</f>
        <v>11244</v>
      </c>
      <c r="C67" s="23">
        <f>SUM(C57:C66)</f>
        <v>2473</v>
      </c>
      <c r="D67" s="24">
        <v>0</v>
      </c>
      <c r="E67" s="23">
        <f>SUM(E57:E66)</f>
        <v>1110</v>
      </c>
      <c r="F67" s="23">
        <f>SUM(F57:F66)</f>
        <v>921</v>
      </c>
    </row>
    <row r="68" spans="1:6" s="14" customFormat="1">
      <c r="A68" s="18" t="s">
        <v>65</v>
      </c>
      <c r="B68" s="19">
        <v>954</v>
      </c>
      <c r="C68" s="19">
        <v>212</v>
      </c>
      <c r="D68" s="20">
        <v>0</v>
      </c>
      <c r="E68" s="19">
        <v>73</v>
      </c>
      <c r="F68" s="19">
        <v>88</v>
      </c>
    </row>
    <row r="69" spans="1:6" s="14" customFormat="1">
      <c r="A69" s="18" t="s">
        <v>66</v>
      </c>
      <c r="B69" s="19">
        <v>615</v>
      </c>
      <c r="C69" s="19">
        <v>108</v>
      </c>
      <c r="D69" s="20">
        <v>0</v>
      </c>
      <c r="E69" s="19">
        <v>41</v>
      </c>
      <c r="F69" s="19">
        <v>43</v>
      </c>
    </row>
    <row r="70" spans="1:6" s="14" customFormat="1">
      <c r="A70" s="18" t="s">
        <v>67</v>
      </c>
      <c r="B70" s="19">
        <v>791</v>
      </c>
      <c r="C70" s="19">
        <v>67</v>
      </c>
      <c r="D70" s="20">
        <v>0</v>
      </c>
      <c r="E70" s="19">
        <v>30</v>
      </c>
      <c r="F70" s="19">
        <v>26</v>
      </c>
    </row>
    <row r="71" spans="1:6" s="14" customFormat="1">
      <c r="A71" s="18" t="s">
        <v>68</v>
      </c>
      <c r="B71" s="19">
        <v>865</v>
      </c>
      <c r="C71" s="19">
        <v>167</v>
      </c>
      <c r="D71" s="20">
        <v>0</v>
      </c>
      <c r="E71" s="19">
        <v>62</v>
      </c>
      <c r="F71" s="19">
        <v>63</v>
      </c>
    </row>
    <row r="72" spans="1:6" s="14" customFormat="1">
      <c r="A72" s="18" t="s">
        <v>69</v>
      </c>
      <c r="B72" s="19">
        <v>335</v>
      </c>
      <c r="C72" s="19">
        <v>18</v>
      </c>
      <c r="D72" s="20">
        <v>0</v>
      </c>
      <c r="E72" s="19">
        <v>6</v>
      </c>
      <c r="F72" s="19">
        <v>8</v>
      </c>
    </row>
    <row r="73" spans="1:6" s="14" customFormat="1">
      <c r="A73" s="18" t="s">
        <v>70</v>
      </c>
      <c r="B73" s="19">
        <v>485</v>
      </c>
      <c r="C73" s="19">
        <v>28</v>
      </c>
      <c r="D73" s="20">
        <v>0</v>
      </c>
      <c r="E73" s="19">
        <v>13</v>
      </c>
      <c r="F73" s="19">
        <v>9</v>
      </c>
    </row>
    <row r="74" spans="1:6" s="14" customFormat="1">
      <c r="A74" s="18" t="s">
        <v>71</v>
      </c>
      <c r="B74" s="19">
        <v>1118</v>
      </c>
      <c r="C74" s="19">
        <v>105</v>
      </c>
      <c r="D74" s="20">
        <v>0</v>
      </c>
      <c r="E74" s="19">
        <v>45</v>
      </c>
      <c r="F74" s="19">
        <v>39</v>
      </c>
    </row>
    <row r="75" spans="1:6" s="14" customFormat="1">
      <c r="A75" s="18" t="s">
        <v>72</v>
      </c>
      <c r="B75" s="19">
        <v>700</v>
      </c>
      <c r="C75" s="19">
        <v>56</v>
      </c>
      <c r="D75" s="20">
        <v>0</v>
      </c>
      <c r="E75" s="19">
        <v>23</v>
      </c>
      <c r="F75" s="19">
        <v>28</v>
      </c>
    </row>
    <row r="76" spans="1:6" s="14" customFormat="1">
      <c r="A76" s="18" t="s">
        <v>73</v>
      </c>
      <c r="B76" s="19">
        <v>685</v>
      </c>
      <c r="C76" s="19">
        <v>40</v>
      </c>
      <c r="D76" s="20">
        <v>0</v>
      </c>
      <c r="E76" s="19">
        <v>21</v>
      </c>
      <c r="F76" s="19">
        <v>14</v>
      </c>
    </row>
    <row r="77" spans="1:6" s="14" customFormat="1">
      <c r="A77" s="18" t="s">
        <v>74</v>
      </c>
      <c r="B77" s="19">
        <v>927</v>
      </c>
      <c r="C77" s="19">
        <v>62</v>
      </c>
      <c r="D77" s="20">
        <v>0</v>
      </c>
      <c r="E77" s="19">
        <v>36</v>
      </c>
      <c r="F77" s="19">
        <v>17</v>
      </c>
    </row>
    <row r="78" spans="1:6" s="14" customFormat="1">
      <c r="A78" s="18" t="s">
        <v>75</v>
      </c>
      <c r="B78" s="19">
        <v>868</v>
      </c>
      <c r="C78" s="19">
        <v>171</v>
      </c>
      <c r="D78" s="20">
        <v>0</v>
      </c>
      <c r="E78" s="19">
        <v>70</v>
      </c>
      <c r="F78" s="19">
        <v>75</v>
      </c>
    </row>
    <row r="79" spans="1:6" s="14" customFormat="1">
      <c r="A79" s="18" t="s">
        <v>76</v>
      </c>
      <c r="B79" s="19">
        <v>401</v>
      </c>
      <c r="C79" s="19">
        <v>13</v>
      </c>
      <c r="D79" s="20">
        <v>0</v>
      </c>
      <c r="E79" s="19">
        <v>7</v>
      </c>
      <c r="F79" s="19">
        <v>1</v>
      </c>
    </row>
    <row r="80" spans="1:6" s="14" customFormat="1">
      <c r="A80" s="18" t="s">
        <v>77</v>
      </c>
      <c r="B80" s="19">
        <v>433</v>
      </c>
      <c r="C80" s="19">
        <v>32</v>
      </c>
      <c r="D80" s="20">
        <v>0</v>
      </c>
      <c r="E80" s="19">
        <v>11</v>
      </c>
      <c r="F80" s="19">
        <v>18</v>
      </c>
    </row>
    <row r="81" spans="1:6" s="14" customFormat="1">
      <c r="A81" s="18" t="s">
        <v>78</v>
      </c>
      <c r="B81" s="19">
        <v>769</v>
      </c>
      <c r="C81" s="19">
        <v>56</v>
      </c>
      <c r="D81" s="20">
        <v>0</v>
      </c>
      <c r="E81" s="19">
        <v>22</v>
      </c>
      <c r="F81" s="19">
        <v>26</v>
      </c>
    </row>
    <row r="82" spans="1:6" s="14" customFormat="1">
      <c r="A82" s="18" t="s">
        <v>79</v>
      </c>
      <c r="B82" s="19">
        <v>759</v>
      </c>
      <c r="C82" s="19">
        <v>133</v>
      </c>
      <c r="D82" s="20">
        <v>0</v>
      </c>
      <c r="E82" s="19">
        <v>53</v>
      </c>
      <c r="F82" s="19">
        <v>58</v>
      </c>
    </row>
    <row r="83" spans="1:6" s="14" customFormat="1">
      <c r="A83" s="18" t="s">
        <v>80</v>
      </c>
      <c r="B83" s="19">
        <v>955</v>
      </c>
      <c r="C83" s="19">
        <v>135</v>
      </c>
      <c r="D83" s="20">
        <v>0</v>
      </c>
      <c r="E83" s="19">
        <v>60</v>
      </c>
      <c r="F83" s="19">
        <v>47</v>
      </c>
    </row>
    <row r="84" spans="1:6" s="14" customFormat="1">
      <c r="A84" s="18" t="s">
        <v>81</v>
      </c>
      <c r="B84" s="19">
        <v>654</v>
      </c>
      <c r="C84" s="19">
        <v>36</v>
      </c>
      <c r="D84" s="20">
        <v>0</v>
      </c>
      <c r="E84" s="19">
        <v>11</v>
      </c>
      <c r="F84" s="19">
        <v>18</v>
      </c>
    </row>
    <row r="85" spans="1:6" s="14" customFormat="1">
      <c r="A85" s="18" t="s">
        <v>82</v>
      </c>
      <c r="B85" s="19">
        <v>1399</v>
      </c>
      <c r="C85" s="19">
        <v>227</v>
      </c>
      <c r="D85" s="20">
        <v>0</v>
      </c>
      <c r="E85" s="19">
        <v>92</v>
      </c>
      <c r="F85" s="19">
        <v>94</v>
      </c>
    </row>
    <row r="86" spans="1:6" s="14" customFormat="1">
      <c r="A86" s="18" t="s">
        <v>83</v>
      </c>
      <c r="B86" s="19">
        <v>411</v>
      </c>
      <c r="C86" s="19">
        <v>12</v>
      </c>
      <c r="D86" s="20">
        <v>0</v>
      </c>
      <c r="E86" s="19">
        <v>1</v>
      </c>
      <c r="F86" s="19">
        <v>9</v>
      </c>
    </row>
    <row r="87" spans="1:6" s="14" customFormat="1">
      <c r="A87" s="18" t="s">
        <v>84</v>
      </c>
      <c r="B87" s="19">
        <v>966</v>
      </c>
      <c r="C87" s="19">
        <v>236</v>
      </c>
      <c r="D87" s="20">
        <v>0</v>
      </c>
      <c r="E87" s="19">
        <v>64</v>
      </c>
      <c r="F87" s="19">
        <v>131</v>
      </c>
    </row>
    <row r="88" spans="1:6" s="14" customFormat="1">
      <c r="A88" s="18" t="s">
        <v>85</v>
      </c>
      <c r="B88" s="19">
        <v>599</v>
      </c>
      <c r="C88" s="19">
        <v>40</v>
      </c>
      <c r="D88" s="20">
        <v>0</v>
      </c>
      <c r="E88" s="19">
        <v>21</v>
      </c>
      <c r="F88" s="19">
        <v>19</v>
      </c>
    </row>
    <row r="89" spans="1:6" s="14" customFormat="1">
      <c r="A89" s="18" t="s">
        <v>86</v>
      </c>
      <c r="B89" s="19">
        <v>691</v>
      </c>
      <c r="C89" s="19">
        <v>180</v>
      </c>
      <c r="D89" s="20">
        <v>0</v>
      </c>
      <c r="E89" s="19">
        <v>63</v>
      </c>
      <c r="F89" s="19">
        <v>79</v>
      </c>
    </row>
    <row r="90" spans="1:6" s="14" customFormat="1">
      <c r="A90" s="18" t="s">
        <v>87</v>
      </c>
      <c r="B90" s="19">
        <v>565</v>
      </c>
      <c r="C90" s="19">
        <v>99</v>
      </c>
      <c r="D90" s="20">
        <v>0</v>
      </c>
      <c r="E90" s="19">
        <v>32</v>
      </c>
      <c r="F90" s="19">
        <v>51</v>
      </c>
    </row>
    <row r="91" spans="1:6" s="14" customFormat="1">
      <c r="A91" s="18" t="s">
        <v>88</v>
      </c>
      <c r="B91" s="19">
        <v>787</v>
      </c>
      <c r="C91" s="19">
        <v>112</v>
      </c>
      <c r="D91" s="20">
        <v>0</v>
      </c>
      <c r="E91" s="19">
        <v>45</v>
      </c>
      <c r="F91" s="19">
        <v>39</v>
      </c>
    </row>
    <row r="92" spans="1:6" s="14" customFormat="1">
      <c r="A92" s="18" t="s">
        <v>89</v>
      </c>
      <c r="B92" s="19">
        <v>682</v>
      </c>
      <c r="C92" s="19">
        <v>145</v>
      </c>
      <c r="D92" s="20">
        <v>0</v>
      </c>
      <c r="E92" s="19">
        <v>64</v>
      </c>
      <c r="F92" s="19">
        <v>53</v>
      </c>
    </row>
    <row r="93" spans="1:6" s="14" customFormat="1">
      <c r="A93" s="18" t="s">
        <v>90</v>
      </c>
      <c r="B93" s="19">
        <v>631</v>
      </c>
      <c r="C93" s="19">
        <v>120</v>
      </c>
      <c r="D93" s="20">
        <v>0</v>
      </c>
      <c r="E93" s="19">
        <v>35</v>
      </c>
      <c r="F93" s="19">
        <v>63</v>
      </c>
    </row>
    <row r="94" spans="1:6" s="14" customFormat="1">
      <c r="A94" s="18" t="s">
        <v>91</v>
      </c>
      <c r="B94" s="19">
        <v>830</v>
      </c>
      <c r="C94" s="19">
        <v>92</v>
      </c>
      <c r="D94" s="20">
        <v>0</v>
      </c>
      <c r="E94" s="19">
        <v>33</v>
      </c>
      <c r="F94" s="19">
        <v>42</v>
      </c>
    </row>
    <row r="95" spans="1:6" s="14" customFormat="1">
      <c r="A95" s="18" t="s">
        <v>92</v>
      </c>
      <c r="B95" s="19">
        <v>1568</v>
      </c>
      <c r="C95" s="19">
        <v>276</v>
      </c>
      <c r="D95" s="20">
        <v>0</v>
      </c>
      <c r="E95" s="19">
        <v>115</v>
      </c>
      <c r="F95" s="19">
        <v>112</v>
      </c>
    </row>
    <row r="96" spans="1:6" s="14" customFormat="1">
      <c r="A96" s="18" t="s">
        <v>93</v>
      </c>
      <c r="B96" s="19">
        <v>703</v>
      </c>
      <c r="C96" s="19">
        <v>136</v>
      </c>
      <c r="D96" s="20">
        <v>0</v>
      </c>
      <c r="E96" s="19">
        <v>60</v>
      </c>
      <c r="F96" s="19">
        <v>45</v>
      </c>
    </row>
    <row r="97" spans="1:6" s="14" customFormat="1">
      <c r="A97" s="18" t="s">
        <v>94</v>
      </c>
      <c r="B97" s="19">
        <v>994</v>
      </c>
      <c r="C97" s="19">
        <v>162</v>
      </c>
      <c r="D97" s="20">
        <v>0</v>
      </c>
      <c r="E97" s="19">
        <v>67</v>
      </c>
      <c r="F97" s="19">
        <v>61</v>
      </c>
    </row>
    <row r="98" spans="1:6" s="14" customFormat="1">
      <c r="A98" s="18" t="s">
        <v>95</v>
      </c>
      <c r="B98" s="19">
        <v>639</v>
      </c>
      <c r="C98" s="19">
        <v>114</v>
      </c>
      <c r="D98" s="20">
        <v>0</v>
      </c>
      <c r="E98" s="19">
        <v>53</v>
      </c>
      <c r="F98" s="19">
        <v>44</v>
      </c>
    </row>
    <row r="99" spans="1:6" s="14" customFormat="1">
      <c r="A99" s="18" t="s">
        <v>96</v>
      </c>
      <c r="B99" s="19">
        <v>1548</v>
      </c>
      <c r="C99" s="19">
        <v>136</v>
      </c>
      <c r="D99" s="20">
        <v>0</v>
      </c>
      <c r="E99" s="19">
        <v>58</v>
      </c>
      <c r="F99" s="19">
        <v>59</v>
      </c>
    </row>
    <row r="100" spans="1:6" s="14" customFormat="1">
      <c r="A100" s="18" t="s">
        <v>97</v>
      </c>
      <c r="B100" s="19">
        <v>1263</v>
      </c>
      <c r="C100" s="19">
        <v>133</v>
      </c>
      <c r="D100" s="20">
        <v>0</v>
      </c>
      <c r="E100" s="19">
        <v>52</v>
      </c>
      <c r="F100" s="19">
        <v>52</v>
      </c>
    </row>
    <row r="101" spans="1:6" s="14" customFormat="1">
      <c r="A101" s="18" t="s">
        <v>98</v>
      </c>
      <c r="B101" s="19">
        <v>986</v>
      </c>
      <c r="C101" s="19">
        <v>98</v>
      </c>
      <c r="D101" s="20">
        <v>0</v>
      </c>
      <c r="E101" s="19">
        <v>40</v>
      </c>
      <c r="F101" s="19">
        <v>35</v>
      </c>
    </row>
    <row r="102" spans="1:6" s="14" customFormat="1">
      <c r="A102" s="18" t="s">
        <v>99</v>
      </c>
      <c r="B102" s="19">
        <v>1453</v>
      </c>
      <c r="C102" s="19">
        <v>118</v>
      </c>
      <c r="D102" s="20">
        <v>0</v>
      </c>
      <c r="E102" s="19">
        <v>52</v>
      </c>
      <c r="F102" s="19">
        <v>40</v>
      </c>
    </row>
    <row r="103" spans="1:6" s="22" customFormat="1" ht="34.5" customHeight="1">
      <c r="A103" s="25" t="s">
        <v>251</v>
      </c>
      <c r="B103" s="23">
        <f>SUM(B68:B102)</f>
        <v>29029</v>
      </c>
      <c r="C103" s="23">
        <f>SUM(C68:C102)</f>
        <v>3875</v>
      </c>
      <c r="D103" s="24">
        <v>0</v>
      </c>
      <c r="E103" s="23">
        <f>SUM(E68:E102)</f>
        <v>1531</v>
      </c>
      <c r="F103" s="23">
        <f>SUM(F68:F102)</f>
        <v>1606</v>
      </c>
    </row>
    <row r="104" spans="1:6" s="14" customFormat="1">
      <c r="A104" s="18" t="s">
        <v>100</v>
      </c>
      <c r="B104" s="19">
        <v>466</v>
      </c>
      <c r="C104" s="19">
        <v>94</v>
      </c>
      <c r="D104" s="20">
        <v>0</v>
      </c>
      <c r="E104" s="19">
        <v>30</v>
      </c>
      <c r="F104" s="19">
        <v>49</v>
      </c>
    </row>
    <row r="105" spans="1:6" s="14" customFormat="1">
      <c r="A105" s="18" t="s">
        <v>101</v>
      </c>
      <c r="B105" s="19">
        <v>532</v>
      </c>
      <c r="C105" s="19">
        <v>72</v>
      </c>
      <c r="D105" s="20">
        <v>0</v>
      </c>
      <c r="E105" s="19">
        <v>18</v>
      </c>
      <c r="F105" s="19">
        <v>36</v>
      </c>
    </row>
    <row r="106" spans="1:6" s="14" customFormat="1">
      <c r="A106" s="18" t="s">
        <v>102</v>
      </c>
      <c r="B106" s="19">
        <v>513</v>
      </c>
      <c r="C106" s="19">
        <v>38</v>
      </c>
      <c r="D106" s="20">
        <v>0</v>
      </c>
      <c r="E106" s="19">
        <v>24</v>
      </c>
      <c r="F106" s="19">
        <v>8</v>
      </c>
    </row>
    <row r="107" spans="1:6" s="14" customFormat="1">
      <c r="A107" s="18" t="s">
        <v>103</v>
      </c>
      <c r="B107" s="19">
        <v>692</v>
      </c>
      <c r="C107" s="19">
        <v>61</v>
      </c>
      <c r="D107" s="20">
        <v>0</v>
      </c>
      <c r="E107" s="19">
        <v>26</v>
      </c>
      <c r="F107" s="19">
        <v>25</v>
      </c>
    </row>
    <row r="108" spans="1:6" s="14" customFormat="1">
      <c r="A108" s="18" t="s">
        <v>104</v>
      </c>
      <c r="B108" s="19">
        <v>585</v>
      </c>
      <c r="C108" s="19">
        <v>49</v>
      </c>
      <c r="D108" s="20">
        <v>0</v>
      </c>
      <c r="E108" s="19">
        <v>24</v>
      </c>
      <c r="F108" s="19">
        <v>21</v>
      </c>
    </row>
    <row r="109" spans="1:6" s="14" customFormat="1">
      <c r="A109" s="18" t="s">
        <v>105</v>
      </c>
      <c r="B109" s="19">
        <v>750</v>
      </c>
      <c r="C109" s="19">
        <v>45</v>
      </c>
      <c r="D109" s="20">
        <v>0</v>
      </c>
      <c r="E109" s="19">
        <v>24</v>
      </c>
      <c r="F109" s="19">
        <v>17</v>
      </c>
    </row>
    <row r="110" spans="1:6" s="14" customFormat="1">
      <c r="A110" s="18" t="s">
        <v>106</v>
      </c>
      <c r="B110" s="19">
        <v>747</v>
      </c>
      <c r="C110" s="19">
        <v>207</v>
      </c>
      <c r="D110" s="20">
        <v>0</v>
      </c>
      <c r="E110" s="19">
        <v>68</v>
      </c>
      <c r="F110" s="19">
        <v>114</v>
      </c>
    </row>
    <row r="111" spans="1:6" s="14" customFormat="1">
      <c r="A111" s="18" t="s">
        <v>107</v>
      </c>
      <c r="B111" s="19">
        <v>807</v>
      </c>
      <c r="C111" s="19">
        <v>143</v>
      </c>
      <c r="D111" s="20">
        <v>0</v>
      </c>
      <c r="E111" s="19">
        <v>46</v>
      </c>
      <c r="F111" s="19">
        <v>72</v>
      </c>
    </row>
    <row r="112" spans="1:6" s="14" customFormat="1">
      <c r="A112" s="18" t="s">
        <v>108</v>
      </c>
      <c r="B112" s="19">
        <v>716</v>
      </c>
      <c r="C112" s="19">
        <v>24</v>
      </c>
      <c r="D112" s="20">
        <v>0</v>
      </c>
      <c r="E112" s="19">
        <v>11</v>
      </c>
      <c r="F112" s="19">
        <v>8</v>
      </c>
    </row>
    <row r="113" spans="1:6" s="14" customFormat="1">
      <c r="A113" s="18" t="s">
        <v>109</v>
      </c>
      <c r="B113" s="19">
        <v>932</v>
      </c>
      <c r="C113" s="19">
        <v>146</v>
      </c>
      <c r="D113" s="20">
        <v>0</v>
      </c>
      <c r="E113" s="19">
        <v>56</v>
      </c>
      <c r="F113" s="19">
        <v>77</v>
      </c>
    </row>
    <row r="114" spans="1:6" s="14" customFormat="1">
      <c r="A114" s="18" t="s">
        <v>110</v>
      </c>
      <c r="B114" s="19">
        <v>724</v>
      </c>
      <c r="C114" s="19">
        <v>30</v>
      </c>
      <c r="D114" s="20">
        <v>0</v>
      </c>
      <c r="E114" s="19">
        <v>13</v>
      </c>
      <c r="F114" s="19">
        <v>13</v>
      </c>
    </row>
    <row r="115" spans="1:6" s="14" customFormat="1">
      <c r="A115" s="18" t="s">
        <v>111</v>
      </c>
      <c r="B115" s="19">
        <v>315</v>
      </c>
      <c r="C115" s="19">
        <v>50</v>
      </c>
      <c r="D115" s="20">
        <v>0</v>
      </c>
      <c r="E115" s="19">
        <v>23</v>
      </c>
      <c r="F115" s="19">
        <v>22</v>
      </c>
    </row>
    <row r="116" spans="1:6" s="14" customFormat="1">
      <c r="A116" s="18" t="s">
        <v>112</v>
      </c>
      <c r="B116" s="19">
        <v>827</v>
      </c>
      <c r="C116" s="19">
        <v>54</v>
      </c>
      <c r="D116" s="20">
        <v>0</v>
      </c>
      <c r="E116" s="19">
        <v>19</v>
      </c>
      <c r="F116" s="19">
        <v>28</v>
      </c>
    </row>
    <row r="117" spans="1:6" s="14" customFormat="1">
      <c r="A117" s="18" t="s">
        <v>113</v>
      </c>
      <c r="B117" s="19">
        <v>1202</v>
      </c>
      <c r="C117" s="19">
        <v>109</v>
      </c>
      <c r="D117" s="20">
        <v>0</v>
      </c>
      <c r="E117" s="19">
        <v>47</v>
      </c>
      <c r="F117" s="19">
        <v>42</v>
      </c>
    </row>
    <row r="118" spans="1:6" s="14" customFormat="1">
      <c r="A118" s="18" t="s">
        <v>114</v>
      </c>
      <c r="B118" s="19">
        <v>737</v>
      </c>
      <c r="C118" s="19">
        <v>121</v>
      </c>
      <c r="D118" s="20">
        <v>0</v>
      </c>
      <c r="E118" s="19">
        <v>41</v>
      </c>
      <c r="F118" s="19">
        <v>68</v>
      </c>
    </row>
    <row r="119" spans="1:6" s="14" customFormat="1">
      <c r="A119" s="18" t="s">
        <v>115</v>
      </c>
      <c r="B119" s="19">
        <v>871</v>
      </c>
      <c r="C119" s="19">
        <v>169</v>
      </c>
      <c r="D119" s="20">
        <v>0</v>
      </c>
      <c r="E119" s="19">
        <v>51</v>
      </c>
      <c r="F119" s="19">
        <v>98</v>
      </c>
    </row>
    <row r="120" spans="1:6" s="14" customFormat="1">
      <c r="A120" s="18" t="s">
        <v>116</v>
      </c>
      <c r="B120" s="19">
        <v>838</v>
      </c>
      <c r="C120" s="19">
        <v>47</v>
      </c>
      <c r="D120" s="20">
        <v>0</v>
      </c>
      <c r="E120" s="19">
        <v>20</v>
      </c>
      <c r="F120" s="19">
        <v>14</v>
      </c>
    </row>
    <row r="121" spans="1:6" s="14" customFormat="1">
      <c r="A121" s="18" t="s">
        <v>117</v>
      </c>
      <c r="B121" s="19">
        <v>872</v>
      </c>
      <c r="C121" s="19">
        <v>37</v>
      </c>
      <c r="D121" s="20">
        <v>0</v>
      </c>
      <c r="E121" s="19">
        <v>21</v>
      </c>
      <c r="F121" s="19">
        <v>15</v>
      </c>
    </row>
    <row r="122" spans="1:6" s="14" customFormat="1">
      <c r="A122" s="18" t="s">
        <v>118</v>
      </c>
      <c r="B122" s="19">
        <v>761</v>
      </c>
      <c r="C122" s="19">
        <v>28</v>
      </c>
      <c r="D122" s="20">
        <v>0</v>
      </c>
      <c r="E122" s="19">
        <v>19</v>
      </c>
      <c r="F122" s="19">
        <v>8</v>
      </c>
    </row>
    <row r="123" spans="1:6" s="14" customFormat="1">
      <c r="A123" s="18" t="s">
        <v>119</v>
      </c>
      <c r="B123" s="19">
        <v>549</v>
      </c>
      <c r="C123" s="19">
        <v>49</v>
      </c>
      <c r="D123" s="20">
        <v>0</v>
      </c>
      <c r="E123" s="19">
        <v>24</v>
      </c>
      <c r="F123" s="19">
        <v>15</v>
      </c>
    </row>
    <row r="124" spans="1:6" s="14" customFormat="1">
      <c r="A124" s="18" t="s">
        <v>120</v>
      </c>
      <c r="B124" s="19">
        <v>651</v>
      </c>
      <c r="C124" s="19">
        <v>77</v>
      </c>
      <c r="D124" s="20">
        <v>0</v>
      </c>
      <c r="E124" s="19">
        <v>39</v>
      </c>
      <c r="F124" s="19">
        <v>25</v>
      </c>
    </row>
    <row r="125" spans="1:6" s="14" customFormat="1">
      <c r="A125" s="18" t="s">
        <v>121</v>
      </c>
      <c r="B125" s="19">
        <v>593</v>
      </c>
      <c r="C125" s="19">
        <v>28</v>
      </c>
      <c r="D125" s="20">
        <v>0</v>
      </c>
      <c r="E125" s="19">
        <v>16</v>
      </c>
      <c r="F125" s="19">
        <v>8</v>
      </c>
    </row>
    <row r="126" spans="1:6" s="14" customFormat="1">
      <c r="A126" s="18" t="s">
        <v>122</v>
      </c>
      <c r="B126" s="19">
        <v>622</v>
      </c>
      <c r="C126" s="19">
        <v>45</v>
      </c>
      <c r="D126" s="20">
        <v>0</v>
      </c>
      <c r="E126" s="19">
        <v>10</v>
      </c>
      <c r="F126" s="19">
        <v>26</v>
      </c>
    </row>
    <row r="127" spans="1:6" s="14" customFormat="1">
      <c r="A127" s="18" t="s">
        <v>123</v>
      </c>
      <c r="B127" s="19">
        <v>1674</v>
      </c>
      <c r="C127" s="19">
        <v>285</v>
      </c>
      <c r="D127" s="20">
        <v>0</v>
      </c>
      <c r="E127" s="19">
        <v>125</v>
      </c>
      <c r="F127" s="19">
        <v>118</v>
      </c>
    </row>
    <row r="128" spans="1:6" s="14" customFormat="1">
      <c r="A128" s="18" t="s">
        <v>124</v>
      </c>
      <c r="B128" s="19">
        <v>901</v>
      </c>
      <c r="C128" s="19">
        <v>113</v>
      </c>
      <c r="D128" s="20">
        <v>0</v>
      </c>
      <c r="E128" s="19">
        <v>40</v>
      </c>
      <c r="F128" s="19">
        <v>54</v>
      </c>
    </row>
    <row r="129" spans="1:6" s="14" customFormat="1">
      <c r="A129" s="18" t="s">
        <v>125</v>
      </c>
      <c r="B129" s="19">
        <v>510</v>
      </c>
      <c r="C129" s="19">
        <v>46</v>
      </c>
      <c r="D129" s="20">
        <v>0</v>
      </c>
      <c r="E129" s="19">
        <v>27</v>
      </c>
      <c r="F129" s="19">
        <v>15</v>
      </c>
    </row>
    <row r="130" spans="1:6" s="14" customFormat="1">
      <c r="A130" s="18" t="s">
        <v>126</v>
      </c>
      <c r="B130" s="19">
        <v>590</v>
      </c>
      <c r="C130" s="19">
        <v>65</v>
      </c>
      <c r="D130" s="20">
        <v>0</v>
      </c>
      <c r="E130" s="19">
        <v>23</v>
      </c>
      <c r="F130" s="19">
        <v>31</v>
      </c>
    </row>
    <row r="131" spans="1:6" s="14" customFormat="1">
      <c r="A131" s="18" t="s">
        <v>127</v>
      </c>
      <c r="B131" s="19">
        <v>574</v>
      </c>
      <c r="C131" s="19">
        <v>36</v>
      </c>
      <c r="D131" s="20">
        <v>0</v>
      </c>
      <c r="E131" s="19">
        <v>21</v>
      </c>
      <c r="F131" s="19">
        <v>11</v>
      </c>
    </row>
    <row r="132" spans="1:6" s="14" customFormat="1">
      <c r="A132" s="18" t="s">
        <v>128</v>
      </c>
      <c r="B132" s="19">
        <v>469</v>
      </c>
      <c r="C132" s="19">
        <v>57</v>
      </c>
      <c r="D132" s="20">
        <v>0</v>
      </c>
      <c r="E132" s="19">
        <v>19</v>
      </c>
      <c r="F132" s="19">
        <v>30</v>
      </c>
    </row>
    <row r="133" spans="1:6" s="14" customFormat="1">
      <c r="A133" s="18" t="s">
        <v>129</v>
      </c>
      <c r="B133" s="19">
        <v>422</v>
      </c>
      <c r="C133" s="19">
        <v>69</v>
      </c>
      <c r="D133" s="20">
        <v>0</v>
      </c>
      <c r="E133" s="19">
        <v>26</v>
      </c>
      <c r="F133" s="19">
        <v>37</v>
      </c>
    </row>
    <row r="134" spans="1:6" s="14" customFormat="1">
      <c r="A134" s="18" t="s">
        <v>130</v>
      </c>
      <c r="B134" s="19">
        <v>484</v>
      </c>
      <c r="C134" s="19">
        <v>47</v>
      </c>
      <c r="D134" s="20">
        <v>0</v>
      </c>
      <c r="E134" s="19">
        <v>18</v>
      </c>
      <c r="F134" s="19">
        <v>24</v>
      </c>
    </row>
    <row r="135" spans="1:6" s="14" customFormat="1">
      <c r="A135" s="18" t="s">
        <v>131</v>
      </c>
      <c r="B135" s="19">
        <v>440</v>
      </c>
      <c r="C135" s="19">
        <v>39</v>
      </c>
      <c r="D135" s="20">
        <v>0</v>
      </c>
      <c r="E135" s="19">
        <v>16</v>
      </c>
      <c r="F135" s="19">
        <v>15</v>
      </c>
    </row>
    <row r="136" spans="1:6" s="14" customFormat="1">
      <c r="A136" s="18" t="s">
        <v>132</v>
      </c>
      <c r="B136" s="19">
        <v>387</v>
      </c>
      <c r="C136" s="19">
        <v>16</v>
      </c>
      <c r="D136" s="20">
        <v>0</v>
      </c>
      <c r="E136" s="19">
        <v>8</v>
      </c>
      <c r="F136" s="19">
        <v>6</v>
      </c>
    </row>
    <row r="137" spans="1:6" s="14" customFormat="1">
      <c r="A137" s="18" t="s">
        <v>133</v>
      </c>
      <c r="B137" s="19">
        <v>461</v>
      </c>
      <c r="C137" s="19">
        <v>40</v>
      </c>
      <c r="D137" s="20">
        <v>0</v>
      </c>
      <c r="E137" s="19">
        <v>14</v>
      </c>
      <c r="F137" s="19">
        <v>19</v>
      </c>
    </row>
    <row r="138" spans="1:6" s="14" customFormat="1">
      <c r="A138" s="18" t="s">
        <v>134</v>
      </c>
      <c r="B138" s="19">
        <v>569</v>
      </c>
      <c r="C138" s="19">
        <v>79</v>
      </c>
      <c r="D138" s="20">
        <v>0</v>
      </c>
      <c r="E138" s="19">
        <v>28</v>
      </c>
      <c r="F138" s="19">
        <v>41</v>
      </c>
    </row>
    <row r="139" spans="1:6" s="14" customFormat="1">
      <c r="A139" s="18" t="s">
        <v>135</v>
      </c>
      <c r="B139" s="19">
        <v>1046</v>
      </c>
      <c r="C139" s="19">
        <v>129</v>
      </c>
      <c r="D139" s="20">
        <v>0</v>
      </c>
      <c r="E139" s="19">
        <v>66</v>
      </c>
      <c r="F139" s="19">
        <v>40</v>
      </c>
    </row>
    <row r="140" spans="1:6" s="14" customFormat="1">
      <c r="A140" s="18" t="s">
        <v>136</v>
      </c>
      <c r="B140" s="19">
        <v>737</v>
      </c>
      <c r="C140" s="19">
        <v>73</v>
      </c>
      <c r="D140" s="20">
        <v>0</v>
      </c>
      <c r="E140" s="19">
        <v>26</v>
      </c>
      <c r="F140" s="19">
        <v>32</v>
      </c>
    </row>
    <row r="141" spans="1:6" s="14" customFormat="1">
      <c r="A141" s="18" t="s">
        <v>137</v>
      </c>
      <c r="B141" s="19">
        <v>829</v>
      </c>
      <c r="C141" s="19">
        <v>115</v>
      </c>
      <c r="D141" s="20">
        <v>0</v>
      </c>
      <c r="E141" s="19">
        <v>54</v>
      </c>
      <c r="F141" s="19">
        <v>45</v>
      </c>
    </row>
    <row r="142" spans="1:6" s="14" customFormat="1">
      <c r="A142" s="18" t="s">
        <v>138</v>
      </c>
      <c r="B142" s="19">
        <v>631</v>
      </c>
      <c r="C142" s="19">
        <v>105</v>
      </c>
      <c r="D142" s="20">
        <v>0</v>
      </c>
      <c r="E142" s="19">
        <v>58</v>
      </c>
      <c r="F142" s="19">
        <v>27</v>
      </c>
    </row>
    <row r="143" spans="1:6" s="14" customFormat="1">
      <c r="A143" s="18" t="s">
        <v>139</v>
      </c>
      <c r="B143" s="19">
        <v>480</v>
      </c>
      <c r="C143" s="19">
        <v>51</v>
      </c>
      <c r="D143" s="20">
        <v>0</v>
      </c>
      <c r="E143" s="19">
        <v>21</v>
      </c>
      <c r="F143" s="19">
        <v>20</v>
      </c>
    </row>
    <row r="144" spans="1:6" s="14" customFormat="1">
      <c r="A144" s="18" t="s">
        <v>140</v>
      </c>
      <c r="B144" s="19">
        <v>715</v>
      </c>
      <c r="C144" s="19">
        <v>118</v>
      </c>
      <c r="D144" s="20">
        <v>0</v>
      </c>
      <c r="E144" s="19">
        <v>42</v>
      </c>
      <c r="F144" s="19">
        <v>58</v>
      </c>
    </row>
    <row r="145" spans="1:6" s="14" customFormat="1">
      <c r="A145" s="18" t="s">
        <v>141</v>
      </c>
      <c r="B145" s="19">
        <v>615</v>
      </c>
      <c r="C145" s="19">
        <v>85</v>
      </c>
      <c r="D145" s="20">
        <v>0</v>
      </c>
      <c r="E145" s="19">
        <v>31</v>
      </c>
      <c r="F145" s="19">
        <v>45</v>
      </c>
    </row>
    <row r="146" spans="1:6" s="14" customFormat="1">
      <c r="A146" s="18" t="s">
        <v>142</v>
      </c>
      <c r="B146" s="19">
        <v>803</v>
      </c>
      <c r="C146" s="19">
        <v>63</v>
      </c>
      <c r="D146" s="20">
        <v>0</v>
      </c>
      <c r="E146" s="19">
        <v>17</v>
      </c>
      <c r="F146" s="19">
        <v>35</v>
      </c>
    </row>
    <row r="147" spans="1:6" s="14" customFormat="1">
      <c r="A147" s="18" t="s">
        <v>143</v>
      </c>
      <c r="B147" s="19">
        <v>778</v>
      </c>
      <c r="C147" s="19">
        <v>99</v>
      </c>
      <c r="D147" s="20">
        <v>0</v>
      </c>
      <c r="E147" s="19">
        <v>43</v>
      </c>
      <c r="F147" s="19">
        <v>42</v>
      </c>
    </row>
    <row r="148" spans="1:6" s="14" customFormat="1">
      <c r="A148" s="18" t="s">
        <v>144</v>
      </c>
      <c r="B148" s="19">
        <v>419</v>
      </c>
      <c r="C148" s="19">
        <v>38</v>
      </c>
      <c r="D148" s="20">
        <v>0</v>
      </c>
      <c r="E148" s="19">
        <v>14</v>
      </c>
      <c r="F148" s="19">
        <v>17</v>
      </c>
    </row>
    <row r="149" spans="1:6" s="14" customFormat="1">
      <c r="A149" s="18" t="s">
        <v>145</v>
      </c>
      <c r="B149" s="19">
        <v>463</v>
      </c>
      <c r="C149" s="19">
        <v>85</v>
      </c>
      <c r="D149" s="20">
        <v>0</v>
      </c>
      <c r="E149" s="19">
        <v>27</v>
      </c>
      <c r="F149" s="19">
        <v>43</v>
      </c>
    </row>
    <row r="150" spans="1:6" s="14" customFormat="1">
      <c r="A150" s="18" t="s">
        <v>146</v>
      </c>
      <c r="B150" s="19">
        <v>1656</v>
      </c>
      <c r="C150" s="19">
        <v>233</v>
      </c>
      <c r="D150" s="20">
        <v>0</v>
      </c>
      <c r="E150" s="19">
        <v>76</v>
      </c>
      <c r="F150" s="19">
        <v>126</v>
      </c>
    </row>
    <row r="151" spans="1:6" s="14" customFormat="1">
      <c r="A151" s="18" t="s">
        <v>147</v>
      </c>
      <c r="B151" s="19">
        <v>1038</v>
      </c>
      <c r="C151" s="19">
        <v>182</v>
      </c>
      <c r="D151" s="20">
        <v>0</v>
      </c>
      <c r="E151" s="19">
        <v>68</v>
      </c>
      <c r="F151" s="19">
        <v>89</v>
      </c>
    </row>
    <row r="152" spans="1:6" s="14" customFormat="1">
      <c r="A152" s="18" t="s">
        <v>148</v>
      </c>
      <c r="B152" s="19">
        <v>1112</v>
      </c>
      <c r="C152" s="19">
        <v>117</v>
      </c>
      <c r="D152" s="20">
        <v>0</v>
      </c>
      <c r="E152" s="19">
        <v>58</v>
      </c>
      <c r="F152" s="19">
        <v>43</v>
      </c>
    </row>
    <row r="153" spans="1:6" s="14" customFormat="1">
      <c r="A153" s="18" t="s">
        <v>149</v>
      </c>
      <c r="B153" s="19">
        <v>446</v>
      </c>
      <c r="C153" s="19">
        <v>77</v>
      </c>
      <c r="D153" s="20">
        <v>0</v>
      </c>
      <c r="E153" s="19">
        <v>29</v>
      </c>
      <c r="F153" s="19">
        <v>35</v>
      </c>
    </row>
    <row r="154" spans="1:6" s="14" customFormat="1">
      <c r="A154" s="18" t="s">
        <v>150</v>
      </c>
      <c r="B154" s="19">
        <v>825</v>
      </c>
      <c r="C154" s="19">
        <v>164</v>
      </c>
      <c r="D154" s="20">
        <v>0</v>
      </c>
      <c r="E154" s="19">
        <v>53</v>
      </c>
      <c r="F154" s="19">
        <v>76</v>
      </c>
    </row>
    <row r="155" spans="1:6" s="14" customFormat="1">
      <c r="A155" s="18" t="s">
        <v>151</v>
      </c>
      <c r="B155" s="19">
        <v>1102</v>
      </c>
      <c r="C155" s="19">
        <v>87</v>
      </c>
      <c r="D155" s="20">
        <v>0</v>
      </c>
      <c r="E155" s="19">
        <v>26</v>
      </c>
      <c r="F155" s="19">
        <v>47</v>
      </c>
    </row>
    <row r="156" spans="1:6" s="14" customFormat="1">
      <c r="A156" s="18" t="s">
        <v>152</v>
      </c>
      <c r="B156" s="19">
        <v>1781</v>
      </c>
      <c r="C156" s="19">
        <v>235</v>
      </c>
      <c r="D156" s="20">
        <v>0</v>
      </c>
      <c r="E156" s="19">
        <v>116</v>
      </c>
      <c r="F156" s="19">
        <v>86</v>
      </c>
    </row>
    <row r="157" spans="1:6" s="14" customFormat="1">
      <c r="A157" s="18" t="s">
        <v>153</v>
      </c>
      <c r="B157" s="19">
        <v>912</v>
      </c>
      <c r="C157" s="19">
        <v>141</v>
      </c>
      <c r="D157" s="20">
        <v>0</v>
      </c>
      <c r="E157" s="19">
        <v>63</v>
      </c>
      <c r="F157" s="19">
        <v>66</v>
      </c>
    </row>
    <row r="158" spans="1:6" s="14" customFormat="1">
      <c r="A158" s="18" t="s">
        <v>154</v>
      </c>
      <c r="B158" s="19">
        <v>1241</v>
      </c>
      <c r="C158" s="19">
        <v>154</v>
      </c>
      <c r="D158" s="20">
        <v>0</v>
      </c>
      <c r="E158" s="19">
        <v>83</v>
      </c>
      <c r="F158" s="19">
        <v>54</v>
      </c>
    </row>
    <row r="159" spans="1:6" s="14" customFormat="1">
      <c r="A159" s="18" t="s">
        <v>155</v>
      </c>
      <c r="B159" s="19">
        <v>1040</v>
      </c>
      <c r="C159" s="19">
        <v>101</v>
      </c>
      <c r="D159" s="20">
        <v>0</v>
      </c>
      <c r="E159" s="19">
        <v>40</v>
      </c>
      <c r="F159" s="19">
        <v>46</v>
      </c>
    </row>
    <row r="160" spans="1:6" s="14" customFormat="1">
      <c r="A160" s="18" t="s">
        <v>156</v>
      </c>
      <c r="B160" s="19">
        <v>1053</v>
      </c>
      <c r="C160" s="19">
        <v>104</v>
      </c>
      <c r="D160" s="20">
        <v>0</v>
      </c>
      <c r="E160" s="19">
        <v>54</v>
      </c>
      <c r="F160" s="19">
        <v>38</v>
      </c>
    </row>
    <row r="161" spans="1:6" s="14" customFormat="1">
      <c r="A161" s="18" t="s">
        <v>157</v>
      </c>
      <c r="B161" s="19">
        <v>1746</v>
      </c>
      <c r="C161" s="19">
        <v>182</v>
      </c>
      <c r="D161" s="20">
        <v>0</v>
      </c>
      <c r="E161" s="19">
        <v>60</v>
      </c>
      <c r="F161" s="19">
        <v>96</v>
      </c>
    </row>
    <row r="162" spans="1:6" s="14" customFormat="1">
      <c r="A162" s="18" t="s">
        <v>158</v>
      </c>
      <c r="B162" s="19">
        <v>1938</v>
      </c>
      <c r="C162" s="19">
        <v>428</v>
      </c>
      <c r="D162" s="20">
        <v>0</v>
      </c>
      <c r="E162" s="19">
        <v>146</v>
      </c>
      <c r="F162" s="19">
        <v>234</v>
      </c>
    </row>
    <row r="163" spans="1:6" s="22" customFormat="1" ht="34.5" customHeight="1">
      <c r="A163" s="25" t="s">
        <v>252</v>
      </c>
      <c r="B163" s="23">
        <f>SUM(B104:B162)</f>
        <v>47189</v>
      </c>
      <c r="C163" s="23">
        <f>SUM(C104:C162)</f>
        <v>5781</v>
      </c>
      <c r="D163" s="24">
        <v>0</v>
      </c>
      <c r="E163" s="23">
        <f>SUM(E104:E162)</f>
        <v>2306</v>
      </c>
      <c r="F163" s="23">
        <f>SUM(F104:F162)</f>
        <v>2650</v>
      </c>
    </row>
    <row r="164" spans="1:6" s="14" customFormat="1">
      <c r="A164" s="18" t="s">
        <v>159</v>
      </c>
      <c r="B164" s="19">
        <v>762</v>
      </c>
      <c r="C164" s="19">
        <v>221</v>
      </c>
      <c r="D164" s="20">
        <v>0</v>
      </c>
      <c r="E164" s="19">
        <v>103</v>
      </c>
      <c r="F164" s="19">
        <v>68</v>
      </c>
    </row>
    <row r="165" spans="1:6" s="14" customFormat="1">
      <c r="A165" s="18" t="s">
        <v>160</v>
      </c>
      <c r="B165" s="19">
        <v>709</v>
      </c>
      <c r="C165" s="19">
        <v>141</v>
      </c>
      <c r="D165" s="20">
        <v>0</v>
      </c>
      <c r="E165" s="19">
        <v>58</v>
      </c>
      <c r="F165" s="19">
        <v>61</v>
      </c>
    </row>
    <row r="166" spans="1:6" s="14" customFormat="1">
      <c r="A166" s="18" t="s">
        <v>161</v>
      </c>
      <c r="B166" s="19">
        <v>706</v>
      </c>
      <c r="C166" s="19">
        <v>199</v>
      </c>
      <c r="D166" s="20">
        <v>0</v>
      </c>
      <c r="E166" s="19">
        <v>83</v>
      </c>
      <c r="F166" s="19">
        <v>76</v>
      </c>
    </row>
    <row r="167" spans="1:6" s="14" customFormat="1">
      <c r="A167" s="18" t="s">
        <v>162</v>
      </c>
      <c r="B167" s="19">
        <v>766</v>
      </c>
      <c r="C167" s="19">
        <v>248</v>
      </c>
      <c r="D167" s="20">
        <v>0</v>
      </c>
      <c r="E167" s="19">
        <v>114</v>
      </c>
      <c r="F167" s="19">
        <v>79</v>
      </c>
    </row>
    <row r="168" spans="1:6" s="14" customFormat="1">
      <c r="A168" s="18" t="s">
        <v>163</v>
      </c>
      <c r="B168" s="19">
        <v>1240</v>
      </c>
      <c r="C168" s="19">
        <v>301</v>
      </c>
      <c r="D168" s="20">
        <v>0</v>
      </c>
      <c r="E168" s="19">
        <v>116</v>
      </c>
      <c r="F168" s="19">
        <v>115</v>
      </c>
    </row>
    <row r="169" spans="1:6" s="14" customFormat="1">
      <c r="A169" s="18" t="s">
        <v>164</v>
      </c>
      <c r="B169" s="19">
        <v>654</v>
      </c>
      <c r="C169" s="19">
        <v>141</v>
      </c>
      <c r="D169" s="20">
        <v>0</v>
      </c>
      <c r="E169" s="19">
        <v>62</v>
      </c>
      <c r="F169" s="19">
        <v>53</v>
      </c>
    </row>
    <row r="170" spans="1:6" s="14" customFormat="1">
      <c r="A170" s="18" t="s">
        <v>165</v>
      </c>
      <c r="B170" s="19">
        <v>821</v>
      </c>
      <c r="C170" s="19">
        <v>237</v>
      </c>
      <c r="D170" s="20">
        <v>0</v>
      </c>
      <c r="E170" s="19">
        <v>108</v>
      </c>
      <c r="F170" s="19">
        <v>78</v>
      </c>
    </row>
    <row r="171" spans="1:6" s="14" customFormat="1">
      <c r="A171" s="18" t="s">
        <v>166</v>
      </c>
      <c r="B171" s="19">
        <v>454</v>
      </c>
      <c r="C171" s="19">
        <v>153</v>
      </c>
      <c r="D171" s="20">
        <v>0</v>
      </c>
      <c r="E171" s="19">
        <v>64</v>
      </c>
      <c r="F171" s="19">
        <v>47</v>
      </c>
    </row>
    <row r="172" spans="1:6" s="14" customFormat="1">
      <c r="A172" s="18" t="s">
        <v>167</v>
      </c>
      <c r="B172" s="19">
        <v>742</v>
      </c>
      <c r="C172" s="19">
        <v>144</v>
      </c>
      <c r="D172" s="20">
        <v>0</v>
      </c>
      <c r="E172" s="19">
        <v>70</v>
      </c>
      <c r="F172" s="19">
        <v>47</v>
      </c>
    </row>
    <row r="173" spans="1:6" s="14" customFormat="1">
      <c r="A173" s="18" t="s">
        <v>168</v>
      </c>
      <c r="B173" s="19">
        <v>397</v>
      </c>
      <c r="C173" s="19">
        <v>68</v>
      </c>
      <c r="D173" s="20">
        <v>0</v>
      </c>
      <c r="E173" s="19">
        <v>38</v>
      </c>
      <c r="F173" s="19">
        <v>21</v>
      </c>
    </row>
    <row r="174" spans="1:6" s="14" customFormat="1">
      <c r="A174" s="18" t="s">
        <v>169</v>
      </c>
      <c r="B174" s="19">
        <v>859</v>
      </c>
      <c r="C174" s="19">
        <v>177</v>
      </c>
      <c r="D174" s="20">
        <v>0</v>
      </c>
      <c r="E174" s="19">
        <v>95</v>
      </c>
      <c r="F174" s="19">
        <v>59</v>
      </c>
    </row>
    <row r="175" spans="1:6" s="14" customFormat="1">
      <c r="A175" s="18" t="s">
        <v>170</v>
      </c>
      <c r="B175" s="19">
        <v>735</v>
      </c>
      <c r="C175" s="19">
        <v>190</v>
      </c>
      <c r="D175" s="20">
        <v>0</v>
      </c>
      <c r="E175" s="19">
        <v>94</v>
      </c>
      <c r="F175" s="19">
        <v>55</v>
      </c>
    </row>
    <row r="176" spans="1:6" s="14" customFormat="1">
      <c r="A176" s="18" t="s">
        <v>171</v>
      </c>
      <c r="B176" s="19">
        <v>893</v>
      </c>
      <c r="C176" s="19">
        <v>257</v>
      </c>
      <c r="D176" s="20">
        <v>0</v>
      </c>
      <c r="E176" s="19">
        <v>118</v>
      </c>
      <c r="F176" s="19">
        <v>77</v>
      </c>
    </row>
    <row r="177" spans="1:6" s="14" customFormat="1">
      <c r="A177" s="18" t="s">
        <v>172</v>
      </c>
      <c r="B177" s="19">
        <v>749</v>
      </c>
      <c r="C177" s="19">
        <v>196</v>
      </c>
      <c r="D177" s="20">
        <v>0</v>
      </c>
      <c r="E177" s="19">
        <v>80</v>
      </c>
      <c r="F177" s="19">
        <v>74</v>
      </c>
    </row>
    <row r="178" spans="1:6" s="14" customFormat="1">
      <c r="A178" s="18" t="s">
        <v>173</v>
      </c>
      <c r="B178" s="19">
        <v>593</v>
      </c>
      <c r="C178" s="19">
        <v>82</v>
      </c>
      <c r="D178" s="20">
        <v>0</v>
      </c>
      <c r="E178" s="19">
        <v>36</v>
      </c>
      <c r="F178" s="19">
        <v>24</v>
      </c>
    </row>
    <row r="179" spans="1:6" s="14" customFormat="1">
      <c r="A179" s="18" t="s">
        <v>174</v>
      </c>
      <c r="B179" s="19">
        <v>747</v>
      </c>
      <c r="C179" s="19">
        <v>170</v>
      </c>
      <c r="D179" s="20">
        <v>0</v>
      </c>
      <c r="E179" s="19">
        <v>68</v>
      </c>
      <c r="F179" s="19">
        <v>66</v>
      </c>
    </row>
    <row r="180" spans="1:6" s="14" customFormat="1">
      <c r="A180" s="18" t="s">
        <v>175</v>
      </c>
      <c r="B180" s="19">
        <v>1497</v>
      </c>
      <c r="C180" s="19">
        <v>345</v>
      </c>
      <c r="D180" s="20">
        <v>0</v>
      </c>
      <c r="E180" s="19">
        <v>163</v>
      </c>
      <c r="F180" s="19">
        <v>122</v>
      </c>
    </row>
    <row r="181" spans="1:6" s="14" customFormat="1">
      <c r="A181" s="18" t="s">
        <v>176</v>
      </c>
      <c r="B181" s="19">
        <v>905</v>
      </c>
      <c r="C181" s="19">
        <v>173</v>
      </c>
      <c r="D181" s="20">
        <v>0</v>
      </c>
      <c r="E181" s="19">
        <v>78</v>
      </c>
      <c r="F181" s="19">
        <v>59</v>
      </c>
    </row>
    <row r="182" spans="1:6" s="14" customFormat="1">
      <c r="A182" s="18" t="s">
        <v>177</v>
      </c>
      <c r="B182" s="19">
        <v>894</v>
      </c>
      <c r="C182" s="19">
        <v>307</v>
      </c>
      <c r="D182" s="20">
        <v>0</v>
      </c>
      <c r="E182" s="19">
        <v>137</v>
      </c>
      <c r="F182" s="19">
        <v>102</v>
      </c>
    </row>
    <row r="183" spans="1:6" s="14" customFormat="1">
      <c r="A183" s="18" t="s">
        <v>178</v>
      </c>
      <c r="B183" s="19">
        <v>1042</v>
      </c>
      <c r="C183" s="19">
        <v>236</v>
      </c>
      <c r="D183" s="20">
        <v>0</v>
      </c>
      <c r="E183" s="19">
        <v>111</v>
      </c>
      <c r="F183" s="19">
        <v>64</v>
      </c>
    </row>
    <row r="184" spans="1:6" s="14" customFormat="1">
      <c r="A184" s="18" t="s">
        <v>179</v>
      </c>
      <c r="B184" s="19">
        <v>1650</v>
      </c>
      <c r="C184" s="19">
        <v>395</v>
      </c>
      <c r="D184" s="20">
        <v>0</v>
      </c>
      <c r="E184" s="19">
        <v>164</v>
      </c>
      <c r="F184" s="19">
        <v>154</v>
      </c>
    </row>
    <row r="185" spans="1:6" s="22" customFormat="1" ht="34.5" customHeight="1">
      <c r="A185" s="25" t="s">
        <v>253</v>
      </c>
      <c r="B185" s="23">
        <f>SUM(B164:B184)</f>
        <v>17815</v>
      </c>
      <c r="C185" s="23">
        <f>SUM(C164:C184)</f>
        <v>4381</v>
      </c>
      <c r="D185" s="24">
        <v>0</v>
      </c>
      <c r="E185" s="23">
        <f>SUM(E164:E184)</f>
        <v>1960</v>
      </c>
      <c r="F185" s="23">
        <f>SUM(F164:F184)</f>
        <v>1501</v>
      </c>
    </row>
    <row r="186" spans="1:6" s="14" customFormat="1">
      <c r="A186" s="18" t="s">
        <v>180</v>
      </c>
      <c r="B186" s="19">
        <v>1571</v>
      </c>
      <c r="C186" s="19">
        <v>203</v>
      </c>
      <c r="D186" s="20">
        <v>0</v>
      </c>
      <c r="E186" s="19">
        <v>95</v>
      </c>
      <c r="F186" s="19">
        <v>73</v>
      </c>
    </row>
    <row r="187" spans="1:6" s="14" customFormat="1">
      <c r="A187" s="18" t="s">
        <v>181</v>
      </c>
      <c r="B187" s="19">
        <v>1788</v>
      </c>
      <c r="C187" s="19">
        <v>248</v>
      </c>
      <c r="D187" s="20">
        <v>0</v>
      </c>
      <c r="E187" s="19">
        <v>103</v>
      </c>
      <c r="F187" s="19">
        <v>97</v>
      </c>
    </row>
    <row r="188" spans="1:6" s="14" customFormat="1">
      <c r="A188" s="18" t="s">
        <v>182</v>
      </c>
      <c r="B188" s="19">
        <v>1574</v>
      </c>
      <c r="C188" s="19">
        <v>161</v>
      </c>
      <c r="D188" s="20">
        <v>0</v>
      </c>
      <c r="E188" s="19">
        <v>67</v>
      </c>
      <c r="F188" s="19">
        <v>69</v>
      </c>
    </row>
    <row r="189" spans="1:6" s="22" customFormat="1" ht="34.5" customHeight="1">
      <c r="A189" s="25" t="s">
        <v>254</v>
      </c>
      <c r="B189" s="23">
        <f>SUM(B186:B188)</f>
        <v>4933</v>
      </c>
      <c r="C189" s="23">
        <f>SUM(C186:C188)</f>
        <v>612</v>
      </c>
      <c r="D189" s="24">
        <v>0</v>
      </c>
      <c r="E189" s="23">
        <f>SUM(E186:E188)</f>
        <v>265</v>
      </c>
      <c r="F189" s="23">
        <f>SUM(F186:F188)</f>
        <v>239</v>
      </c>
    </row>
    <row r="190" spans="1:6" s="14" customFormat="1">
      <c r="A190" s="18" t="s">
        <v>183</v>
      </c>
      <c r="B190" s="19">
        <v>858</v>
      </c>
      <c r="C190" s="19">
        <v>248</v>
      </c>
      <c r="D190" s="20">
        <v>0</v>
      </c>
      <c r="E190" s="19">
        <v>110</v>
      </c>
      <c r="F190" s="19">
        <v>104</v>
      </c>
    </row>
    <row r="191" spans="1:6" s="22" customFormat="1" ht="34.5" customHeight="1">
      <c r="A191" s="25" t="s">
        <v>255</v>
      </c>
      <c r="B191" s="23">
        <f>SUM(B190:B190)</f>
        <v>858</v>
      </c>
      <c r="C191" s="23">
        <f>SUM(C190:C190)</f>
        <v>248</v>
      </c>
      <c r="D191" s="24">
        <v>0</v>
      </c>
      <c r="E191" s="23">
        <f>SUM(E190:E190)</f>
        <v>110</v>
      </c>
      <c r="F191" s="23">
        <f>SUM(F190:F190)</f>
        <v>104</v>
      </c>
    </row>
    <row r="192" spans="1:6" s="14" customFormat="1">
      <c r="A192" s="18" t="s">
        <v>184</v>
      </c>
      <c r="B192" s="19">
        <v>1395</v>
      </c>
      <c r="C192" s="19">
        <v>274</v>
      </c>
      <c r="D192" s="20">
        <v>0</v>
      </c>
      <c r="E192" s="19">
        <v>126</v>
      </c>
      <c r="F192" s="19">
        <v>115</v>
      </c>
    </row>
    <row r="193" spans="1:6" s="14" customFormat="1">
      <c r="A193" s="18" t="s">
        <v>185</v>
      </c>
      <c r="B193" s="19">
        <v>1601</v>
      </c>
      <c r="C193" s="19">
        <v>346</v>
      </c>
      <c r="D193" s="20">
        <v>0</v>
      </c>
      <c r="E193" s="19">
        <v>162</v>
      </c>
      <c r="F193" s="19">
        <v>137</v>
      </c>
    </row>
    <row r="194" spans="1:6" s="14" customFormat="1">
      <c r="A194" s="18" t="s">
        <v>186</v>
      </c>
      <c r="B194" s="19">
        <v>958</v>
      </c>
      <c r="C194" s="19">
        <v>166</v>
      </c>
      <c r="D194" s="20">
        <v>0</v>
      </c>
      <c r="E194" s="19">
        <v>81</v>
      </c>
      <c r="F194" s="19">
        <v>61</v>
      </c>
    </row>
    <row r="195" spans="1:6" s="22" customFormat="1" ht="34.5" customHeight="1">
      <c r="A195" s="25" t="s">
        <v>256</v>
      </c>
      <c r="B195" s="23">
        <f>SUM(B192:B194)</f>
        <v>3954</v>
      </c>
      <c r="C195" s="23">
        <f>SUM(C192:C194)</f>
        <v>786</v>
      </c>
      <c r="D195" s="24">
        <v>0</v>
      </c>
      <c r="E195" s="23">
        <f>SUM(E192:E194)</f>
        <v>369</v>
      </c>
      <c r="F195" s="23">
        <f>SUM(F192:F194)</f>
        <v>313</v>
      </c>
    </row>
    <row r="196" spans="1:6" s="14" customFormat="1">
      <c r="A196" s="18" t="s">
        <v>187</v>
      </c>
      <c r="B196" s="19">
        <v>1391</v>
      </c>
      <c r="C196" s="19">
        <v>265</v>
      </c>
      <c r="D196" s="20">
        <v>0</v>
      </c>
      <c r="E196" s="19">
        <v>101</v>
      </c>
      <c r="F196" s="19">
        <v>130</v>
      </c>
    </row>
    <row r="197" spans="1:6" s="14" customFormat="1">
      <c r="A197" s="18" t="s">
        <v>188</v>
      </c>
      <c r="B197" s="19">
        <v>2841</v>
      </c>
      <c r="C197" s="19">
        <v>312</v>
      </c>
      <c r="D197" s="20">
        <v>0</v>
      </c>
      <c r="E197" s="19">
        <v>130</v>
      </c>
      <c r="F197" s="19">
        <v>120</v>
      </c>
    </row>
    <row r="198" spans="1:6" s="14" customFormat="1">
      <c r="A198" s="18" t="s">
        <v>189</v>
      </c>
      <c r="B198" s="19">
        <v>657</v>
      </c>
      <c r="C198" s="19">
        <v>214</v>
      </c>
      <c r="D198" s="20">
        <v>0</v>
      </c>
      <c r="E198" s="19">
        <v>92</v>
      </c>
      <c r="F198" s="19">
        <v>88</v>
      </c>
    </row>
    <row r="199" spans="1:6" s="14" customFormat="1">
      <c r="A199" s="18" t="s">
        <v>190</v>
      </c>
      <c r="B199" s="19">
        <v>1631</v>
      </c>
      <c r="C199" s="19">
        <v>420</v>
      </c>
      <c r="D199" s="20">
        <v>0</v>
      </c>
      <c r="E199" s="19">
        <v>182</v>
      </c>
      <c r="F199" s="19">
        <v>161</v>
      </c>
    </row>
    <row r="200" spans="1:6" s="14" customFormat="1">
      <c r="A200" s="18" t="s">
        <v>191</v>
      </c>
      <c r="B200" s="19">
        <v>1592</v>
      </c>
      <c r="C200" s="19">
        <v>173</v>
      </c>
      <c r="D200" s="20">
        <v>0</v>
      </c>
      <c r="E200" s="19">
        <v>65</v>
      </c>
      <c r="F200" s="19">
        <v>69</v>
      </c>
    </row>
    <row r="201" spans="1:6" s="14" customFormat="1">
      <c r="A201" s="18" t="s">
        <v>192</v>
      </c>
      <c r="B201" s="19">
        <v>763</v>
      </c>
      <c r="C201" s="19">
        <v>122</v>
      </c>
      <c r="D201" s="20">
        <v>0</v>
      </c>
      <c r="E201" s="19">
        <v>59</v>
      </c>
      <c r="F201" s="19">
        <v>49</v>
      </c>
    </row>
    <row r="202" spans="1:6" s="14" customFormat="1">
      <c r="A202" s="18" t="s">
        <v>193</v>
      </c>
      <c r="B202" s="19">
        <v>1127</v>
      </c>
      <c r="C202" s="19">
        <v>294</v>
      </c>
      <c r="D202" s="20">
        <v>0</v>
      </c>
      <c r="E202" s="19">
        <v>123</v>
      </c>
      <c r="F202" s="19">
        <v>127</v>
      </c>
    </row>
    <row r="203" spans="1:6" s="14" customFormat="1">
      <c r="A203" s="18" t="s">
        <v>194</v>
      </c>
      <c r="B203" s="19">
        <v>345</v>
      </c>
      <c r="C203" s="19">
        <v>66</v>
      </c>
      <c r="D203" s="20">
        <v>0</v>
      </c>
      <c r="E203" s="19">
        <v>27</v>
      </c>
      <c r="F203" s="19">
        <v>24</v>
      </c>
    </row>
    <row r="204" spans="1:6" s="14" customFormat="1">
      <c r="A204" s="18" t="s">
        <v>195</v>
      </c>
      <c r="B204" s="19">
        <v>1027</v>
      </c>
      <c r="C204" s="19">
        <v>300</v>
      </c>
      <c r="D204" s="20">
        <v>0</v>
      </c>
      <c r="E204" s="19">
        <v>116</v>
      </c>
      <c r="F204" s="19">
        <v>133</v>
      </c>
    </row>
    <row r="205" spans="1:6" s="22" customFormat="1" ht="34.5" customHeight="1">
      <c r="A205" s="25" t="s">
        <v>257</v>
      </c>
      <c r="B205" s="23">
        <f>SUM(B196:B204)</f>
        <v>11374</v>
      </c>
      <c r="C205" s="23">
        <f>SUM(C196:C204)</f>
        <v>2166</v>
      </c>
      <c r="D205" s="24">
        <v>0</v>
      </c>
      <c r="E205" s="23">
        <f>SUM(E196:E204)</f>
        <v>895</v>
      </c>
      <c r="F205" s="23">
        <f>SUM(F196:F204)</f>
        <v>901</v>
      </c>
    </row>
    <row r="206" spans="1:6" s="14" customFormat="1">
      <c r="A206" s="18" t="s">
        <v>196</v>
      </c>
      <c r="B206" s="19">
        <v>727</v>
      </c>
      <c r="C206" s="19">
        <v>164</v>
      </c>
      <c r="D206" s="20">
        <v>0</v>
      </c>
      <c r="E206" s="19">
        <v>92</v>
      </c>
      <c r="F206" s="19">
        <v>50</v>
      </c>
    </row>
    <row r="207" spans="1:6" s="14" customFormat="1">
      <c r="A207" s="18" t="s">
        <v>197</v>
      </c>
      <c r="B207" s="19">
        <v>855</v>
      </c>
      <c r="C207" s="19">
        <v>241</v>
      </c>
      <c r="D207" s="20">
        <v>0</v>
      </c>
      <c r="E207" s="19">
        <v>117</v>
      </c>
      <c r="F207" s="19">
        <v>82</v>
      </c>
    </row>
    <row r="208" spans="1:6" s="14" customFormat="1">
      <c r="A208" s="18" t="s">
        <v>198</v>
      </c>
      <c r="B208" s="19">
        <v>1049</v>
      </c>
      <c r="C208" s="19">
        <v>177</v>
      </c>
      <c r="D208" s="20">
        <v>0</v>
      </c>
      <c r="E208" s="19">
        <v>73</v>
      </c>
      <c r="F208" s="19">
        <v>63</v>
      </c>
    </row>
    <row r="209" spans="1:6" s="14" customFormat="1">
      <c r="A209" s="18" t="s">
        <v>199</v>
      </c>
      <c r="B209" s="19">
        <v>392</v>
      </c>
      <c r="C209" s="19">
        <v>45</v>
      </c>
      <c r="D209" s="20">
        <v>0</v>
      </c>
      <c r="E209" s="19">
        <v>20</v>
      </c>
      <c r="F209" s="19">
        <v>12</v>
      </c>
    </row>
    <row r="210" spans="1:6" s="14" customFormat="1">
      <c r="A210" s="18" t="s">
        <v>200</v>
      </c>
      <c r="B210" s="19">
        <v>906</v>
      </c>
      <c r="C210" s="19">
        <v>146</v>
      </c>
      <c r="D210" s="20">
        <v>0</v>
      </c>
      <c r="E210" s="19">
        <v>79</v>
      </c>
      <c r="F210" s="19">
        <v>50</v>
      </c>
    </row>
    <row r="211" spans="1:6" s="14" customFormat="1">
      <c r="A211" s="18" t="s">
        <v>201</v>
      </c>
      <c r="B211" s="19">
        <v>907</v>
      </c>
      <c r="C211" s="19">
        <v>164</v>
      </c>
      <c r="D211" s="20">
        <v>0</v>
      </c>
      <c r="E211" s="19">
        <v>84</v>
      </c>
      <c r="F211" s="19">
        <v>51</v>
      </c>
    </row>
    <row r="212" spans="1:6" s="14" customFormat="1">
      <c r="A212" s="18" t="s">
        <v>202</v>
      </c>
      <c r="B212" s="19">
        <v>1017</v>
      </c>
      <c r="C212" s="19">
        <v>228</v>
      </c>
      <c r="D212" s="20">
        <v>0</v>
      </c>
      <c r="E212" s="19">
        <v>120</v>
      </c>
      <c r="F212" s="19">
        <v>74</v>
      </c>
    </row>
    <row r="213" spans="1:6" s="14" customFormat="1">
      <c r="A213" s="18" t="s">
        <v>203</v>
      </c>
      <c r="B213" s="19">
        <v>1059</v>
      </c>
      <c r="C213" s="19">
        <v>265</v>
      </c>
      <c r="D213" s="20">
        <v>0</v>
      </c>
      <c r="E213" s="19">
        <v>115</v>
      </c>
      <c r="F213" s="19">
        <v>95</v>
      </c>
    </row>
    <row r="214" spans="1:6" s="14" customFormat="1">
      <c r="A214" s="18" t="s">
        <v>204</v>
      </c>
      <c r="B214" s="19">
        <v>710</v>
      </c>
      <c r="C214" s="19">
        <v>143</v>
      </c>
      <c r="D214" s="20">
        <v>0</v>
      </c>
      <c r="E214" s="19">
        <v>60</v>
      </c>
      <c r="F214" s="19">
        <v>49</v>
      </c>
    </row>
    <row r="215" spans="1:6" s="14" customFormat="1">
      <c r="A215" s="18" t="s">
        <v>205</v>
      </c>
      <c r="B215" s="19">
        <v>757</v>
      </c>
      <c r="C215" s="19">
        <v>148</v>
      </c>
      <c r="D215" s="20">
        <v>0</v>
      </c>
      <c r="E215" s="19">
        <v>71</v>
      </c>
      <c r="F215" s="19">
        <v>45</v>
      </c>
    </row>
    <row r="216" spans="1:6" s="14" customFormat="1">
      <c r="A216" s="18" t="s">
        <v>206</v>
      </c>
      <c r="B216" s="19">
        <v>961</v>
      </c>
      <c r="C216" s="19">
        <v>108</v>
      </c>
      <c r="D216" s="20">
        <v>0</v>
      </c>
      <c r="E216" s="19">
        <v>54</v>
      </c>
      <c r="F216" s="19">
        <v>34</v>
      </c>
    </row>
    <row r="217" spans="1:6" s="14" customFormat="1">
      <c r="A217" s="18" t="s">
        <v>207</v>
      </c>
      <c r="B217" s="19">
        <v>925</v>
      </c>
      <c r="C217" s="19">
        <v>129</v>
      </c>
      <c r="D217" s="20">
        <v>0</v>
      </c>
      <c r="E217" s="19">
        <v>64</v>
      </c>
      <c r="F217" s="19">
        <v>38</v>
      </c>
    </row>
    <row r="218" spans="1:6" s="14" customFormat="1">
      <c r="A218" s="18" t="s">
        <v>208</v>
      </c>
      <c r="B218" s="19">
        <v>378</v>
      </c>
      <c r="C218" s="19">
        <v>57</v>
      </c>
      <c r="D218" s="20">
        <v>0</v>
      </c>
      <c r="E218" s="19">
        <v>30</v>
      </c>
      <c r="F218" s="19">
        <v>18</v>
      </c>
    </row>
    <row r="219" spans="1:6" s="14" customFormat="1">
      <c r="A219" s="18" t="s">
        <v>209</v>
      </c>
      <c r="B219" s="19">
        <v>335</v>
      </c>
      <c r="C219" s="19">
        <v>60</v>
      </c>
      <c r="D219" s="20">
        <v>0</v>
      </c>
      <c r="E219" s="19">
        <v>33</v>
      </c>
      <c r="F219" s="19">
        <v>20</v>
      </c>
    </row>
    <row r="220" spans="1:6" s="14" customFormat="1">
      <c r="A220" s="18" t="s">
        <v>210</v>
      </c>
      <c r="B220" s="19">
        <v>787</v>
      </c>
      <c r="C220" s="19">
        <v>129</v>
      </c>
      <c r="D220" s="20">
        <v>0</v>
      </c>
      <c r="E220" s="19">
        <v>58</v>
      </c>
      <c r="F220" s="19">
        <v>54</v>
      </c>
    </row>
    <row r="221" spans="1:6" s="14" customFormat="1">
      <c r="A221" s="18" t="s">
        <v>211</v>
      </c>
      <c r="B221" s="19">
        <v>1098</v>
      </c>
      <c r="C221" s="19">
        <v>183</v>
      </c>
      <c r="D221" s="20">
        <v>0</v>
      </c>
      <c r="E221" s="19">
        <v>76</v>
      </c>
      <c r="F221" s="19">
        <v>65</v>
      </c>
    </row>
    <row r="222" spans="1:6" s="14" customFormat="1">
      <c r="A222" s="18" t="s">
        <v>212</v>
      </c>
      <c r="B222" s="19">
        <v>700</v>
      </c>
      <c r="C222" s="19">
        <v>95</v>
      </c>
      <c r="D222" s="20">
        <v>0</v>
      </c>
      <c r="E222" s="19">
        <v>49</v>
      </c>
      <c r="F222" s="19">
        <v>32</v>
      </c>
    </row>
    <row r="223" spans="1:6" s="14" customFormat="1">
      <c r="A223" s="18" t="s">
        <v>213</v>
      </c>
      <c r="B223" s="19">
        <v>928</v>
      </c>
      <c r="C223" s="19">
        <v>199</v>
      </c>
      <c r="D223" s="20">
        <v>0</v>
      </c>
      <c r="E223" s="19">
        <v>89</v>
      </c>
      <c r="F223" s="19">
        <v>77</v>
      </c>
    </row>
    <row r="224" spans="1:6" s="14" customFormat="1">
      <c r="A224" s="18" t="s">
        <v>214</v>
      </c>
      <c r="B224" s="19">
        <v>555</v>
      </c>
      <c r="C224" s="19">
        <v>68</v>
      </c>
      <c r="D224" s="20">
        <v>0</v>
      </c>
      <c r="E224" s="19">
        <v>28</v>
      </c>
      <c r="F224" s="19">
        <v>28</v>
      </c>
    </row>
    <row r="225" spans="1:6" s="14" customFormat="1">
      <c r="A225" s="18" t="s">
        <v>215</v>
      </c>
      <c r="B225" s="19">
        <v>714</v>
      </c>
      <c r="C225" s="19">
        <v>91</v>
      </c>
      <c r="D225" s="20">
        <v>0</v>
      </c>
      <c r="E225" s="19">
        <v>45</v>
      </c>
      <c r="F225" s="19">
        <v>36</v>
      </c>
    </row>
    <row r="226" spans="1:6" s="14" customFormat="1">
      <c r="A226" s="18" t="s">
        <v>216</v>
      </c>
      <c r="B226" s="19">
        <v>1468</v>
      </c>
      <c r="C226" s="19">
        <v>257</v>
      </c>
      <c r="D226" s="20">
        <v>0</v>
      </c>
      <c r="E226" s="19">
        <v>120</v>
      </c>
      <c r="F226" s="19">
        <v>95</v>
      </c>
    </row>
    <row r="227" spans="1:6" s="14" customFormat="1">
      <c r="A227" s="18" t="s">
        <v>217</v>
      </c>
      <c r="B227" s="19">
        <v>948</v>
      </c>
      <c r="C227" s="19">
        <v>242</v>
      </c>
      <c r="D227" s="20">
        <v>0</v>
      </c>
      <c r="E227" s="19">
        <v>107</v>
      </c>
      <c r="F227" s="19">
        <v>85</v>
      </c>
    </row>
    <row r="228" spans="1:6" s="14" customFormat="1">
      <c r="A228" s="18" t="s">
        <v>218</v>
      </c>
      <c r="B228" s="19">
        <v>488</v>
      </c>
      <c r="C228" s="19">
        <v>67</v>
      </c>
      <c r="D228" s="20">
        <v>0</v>
      </c>
      <c r="E228" s="19">
        <v>28</v>
      </c>
      <c r="F228" s="19">
        <v>25</v>
      </c>
    </row>
    <row r="229" spans="1:6" s="14" customFormat="1">
      <c r="A229" s="18" t="s">
        <v>219</v>
      </c>
      <c r="B229" s="19">
        <v>1696</v>
      </c>
      <c r="C229" s="19">
        <v>260</v>
      </c>
      <c r="D229" s="20">
        <v>0</v>
      </c>
      <c r="E229" s="19">
        <v>109</v>
      </c>
      <c r="F229" s="19">
        <v>99</v>
      </c>
    </row>
    <row r="230" spans="1:6" s="14" customFormat="1">
      <c r="A230" s="18" t="s">
        <v>220</v>
      </c>
      <c r="B230" s="19">
        <v>0</v>
      </c>
      <c r="C230" s="19">
        <v>137</v>
      </c>
      <c r="D230" s="20">
        <v>0.14050000000000001</v>
      </c>
      <c r="E230" s="19">
        <v>66</v>
      </c>
      <c r="F230" s="19">
        <v>49</v>
      </c>
    </row>
    <row r="231" spans="1:6" s="14" customFormat="1">
      <c r="A231" s="18" t="s">
        <v>221</v>
      </c>
      <c r="B231" s="19">
        <v>1159</v>
      </c>
      <c r="C231" s="19">
        <v>261</v>
      </c>
      <c r="D231" s="20">
        <v>0</v>
      </c>
      <c r="E231" s="19">
        <v>111</v>
      </c>
      <c r="F231" s="19">
        <v>106</v>
      </c>
    </row>
    <row r="232" spans="1:6" s="14" customFormat="1">
      <c r="A232" s="18" t="s">
        <v>222</v>
      </c>
      <c r="B232" s="19">
        <v>1187</v>
      </c>
      <c r="C232" s="19">
        <v>259</v>
      </c>
      <c r="D232" s="20">
        <v>0</v>
      </c>
      <c r="E232" s="19">
        <v>99</v>
      </c>
      <c r="F232" s="19">
        <v>102</v>
      </c>
    </row>
    <row r="233" spans="1:6" s="14" customFormat="1">
      <c r="A233" s="18" t="s">
        <v>223</v>
      </c>
      <c r="B233" s="19">
        <v>943</v>
      </c>
      <c r="C233" s="19">
        <v>205</v>
      </c>
      <c r="D233" s="20">
        <v>0</v>
      </c>
      <c r="E233" s="19">
        <v>92</v>
      </c>
      <c r="F233" s="19">
        <v>80</v>
      </c>
    </row>
    <row r="234" spans="1:6" s="14" customFormat="1">
      <c r="A234" s="18" t="s">
        <v>224</v>
      </c>
      <c r="B234" s="19">
        <v>1198</v>
      </c>
      <c r="C234" s="19">
        <v>162</v>
      </c>
      <c r="D234" s="20">
        <v>0</v>
      </c>
      <c r="E234" s="19">
        <v>88</v>
      </c>
      <c r="F234" s="19">
        <v>56</v>
      </c>
    </row>
    <row r="235" spans="1:6" s="14" customFormat="1">
      <c r="A235" s="18" t="s">
        <v>225</v>
      </c>
      <c r="B235" s="19">
        <v>999</v>
      </c>
      <c r="C235" s="19">
        <v>213</v>
      </c>
      <c r="D235" s="20">
        <v>0</v>
      </c>
      <c r="E235" s="19">
        <v>103</v>
      </c>
      <c r="F235" s="19">
        <v>79</v>
      </c>
    </row>
    <row r="236" spans="1:6" s="14" customFormat="1">
      <c r="A236" s="18" t="s">
        <v>226</v>
      </c>
      <c r="B236" s="19">
        <v>1148</v>
      </c>
      <c r="C236" s="19">
        <v>267</v>
      </c>
      <c r="D236" s="20">
        <v>0</v>
      </c>
      <c r="E236" s="19">
        <v>125</v>
      </c>
      <c r="F236" s="19">
        <v>92</v>
      </c>
    </row>
    <row r="237" spans="1:6" s="14" customFormat="1">
      <c r="A237" s="18" t="s">
        <v>227</v>
      </c>
      <c r="B237" s="19">
        <v>774</v>
      </c>
      <c r="C237" s="19">
        <v>167</v>
      </c>
      <c r="D237" s="20">
        <v>0</v>
      </c>
      <c r="E237" s="19">
        <v>74</v>
      </c>
      <c r="F237" s="19">
        <v>61</v>
      </c>
    </row>
    <row r="238" spans="1:6" s="14" customFormat="1">
      <c r="A238" s="18" t="s">
        <v>228</v>
      </c>
      <c r="B238" s="19">
        <v>823</v>
      </c>
      <c r="C238" s="19">
        <v>151</v>
      </c>
      <c r="D238" s="20">
        <v>0</v>
      </c>
      <c r="E238" s="19">
        <v>76</v>
      </c>
      <c r="F238" s="19">
        <v>46</v>
      </c>
    </row>
    <row r="239" spans="1:6" s="14" customFormat="1">
      <c r="A239" s="18" t="s">
        <v>229</v>
      </c>
      <c r="B239" s="19">
        <v>972</v>
      </c>
      <c r="C239" s="19">
        <v>143</v>
      </c>
      <c r="D239" s="20">
        <v>0</v>
      </c>
      <c r="E239" s="19">
        <v>83</v>
      </c>
      <c r="F239" s="19">
        <v>43</v>
      </c>
    </row>
    <row r="240" spans="1:6" s="22" customFormat="1" ht="34.5" customHeight="1">
      <c r="A240" s="25" t="s">
        <v>258</v>
      </c>
      <c r="B240" s="23">
        <f>SUM(B206:B239)</f>
        <v>29563</v>
      </c>
      <c r="C240" s="23">
        <f>SUM(C206:C239)</f>
        <v>5631</v>
      </c>
      <c r="D240" s="24">
        <f>C240/B240</f>
        <v>0.19047457971112539</v>
      </c>
      <c r="E240" s="23">
        <f>SUM(E206:E239)</f>
        <v>2638</v>
      </c>
      <c r="F240" s="23">
        <f>SUM(F206:F239)</f>
        <v>1991</v>
      </c>
    </row>
    <row r="241" spans="1:6" s="14" customFormat="1">
      <c r="A241" s="18" t="s">
        <v>230</v>
      </c>
      <c r="B241" s="19">
        <v>730</v>
      </c>
      <c r="C241" s="19">
        <v>151</v>
      </c>
      <c r="D241" s="20">
        <v>0</v>
      </c>
      <c r="E241" s="19">
        <v>55</v>
      </c>
      <c r="F241" s="19">
        <v>59</v>
      </c>
    </row>
    <row r="242" spans="1:6" s="14" customFormat="1">
      <c r="A242" s="18" t="s">
        <v>231</v>
      </c>
      <c r="B242" s="19">
        <v>2417</v>
      </c>
      <c r="C242" s="19">
        <v>340</v>
      </c>
      <c r="D242" s="20">
        <v>0</v>
      </c>
      <c r="E242" s="19">
        <v>153</v>
      </c>
      <c r="F242" s="19">
        <v>134</v>
      </c>
    </row>
    <row r="243" spans="1:6" s="14" customFormat="1">
      <c r="A243" s="18" t="s">
        <v>232</v>
      </c>
      <c r="B243" s="19">
        <v>925</v>
      </c>
      <c r="C243" s="19">
        <v>283</v>
      </c>
      <c r="D243" s="20">
        <v>0</v>
      </c>
      <c r="E243" s="19">
        <v>124</v>
      </c>
      <c r="F243" s="19">
        <v>107</v>
      </c>
    </row>
    <row r="244" spans="1:6" s="14" customFormat="1">
      <c r="A244" s="18" t="s">
        <v>233</v>
      </c>
      <c r="B244" s="19">
        <v>1182</v>
      </c>
      <c r="C244" s="19">
        <v>387</v>
      </c>
      <c r="D244" s="20">
        <v>0</v>
      </c>
      <c r="E244" s="19">
        <v>153</v>
      </c>
      <c r="F244" s="19">
        <v>155</v>
      </c>
    </row>
    <row r="245" spans="1:6" s="14" customFormat="1">
      <c r="A245" s="18" t="s">
        <v>234</v>
      </c>
      <c r="B245" s="19">
        <v>2065</v>
      </c>
      <c r="C245" s="19">
        <v>350</v>
      </c>
      <c r="D245" s="20">
        <v>0</v>
      </c>
      <c r="E245" s="19">
        <v>146</v>
      </c>
      <c r="F245" s="19">
        <v>145</v>
      </c>
    </row>
    <row r="246" spans="1:6" s="14" customFormat="1">
      <c r="A246" s="18" t="s">
        <v>235</v>
      </c>
      <c r="B246" s="19">
        <v>1966</v>
      </c>
      <c r="C246" s="19">
        <v>434</v>
      </c>
      <c r="D246" s="20">
        <v>0</v>
      </c>
      <c r="E246" s="19">
        <v>174</v>
      </c>
      <c r="F246" s="19">
        <v>174</v>
      </c>
    </row>
    <row r="247" spans="1:6" s="22" customFormat="1" ht="34.5" customHeight="1">
      <c r="A247" s="25" t="s">
        <v>259</v>
      </c>
      <c r="B247" s="23">
        <f>SUM(B241:B246)</f>
        <v>9285</v>
      </c>
      <c r="C247" s="23">
        <f>SUM(C241:C246)</f>
        <v>1945</v>
      </c>
      <c r="D247" s="24">
        <v>0</v>
      </c>
      <c r="E247" s="23">
        <f>SUM(E241:E246)</f>
        <v>805</v>
      </c>
      <c r="F247" s="23">
        <f>SUM(F241:F246)</f>
        <v>774</v>
      </c>
    </row>
    <row r="248" spans="1:6" s="14" customFormat="1">
      <c r="A248" s="18" t="s">
        <v>236</v>
      </c>
      <c r="B248" s="19">
        <v>475</v>
      </c>
      <c r="C248" s="19">
        <v>86</v>
      </c>
      <c r="D248" s="20">
        <v>0</v>
      </c>
      <c r="E248" s="19">
        <v>42</v>
      </c>
      <c r="F248" s="19">
        <v>28</v>
      </c>
    </row>
    <row r="249" spans="1:6" s="14" customFormat="1">
      <c r="A249" s="18" t="s">
        <v>237</v>
      </c>
      <c r="B249" s="19">
        <v>751</v>
      </c>
      <c r="C249" s="19">
        <v>164</v>
      </c>
      <c r="D249" s="20">
        <v>0</v>
      </c>
      <c r="E249" s="19">
        <v>68</v>
      </c>
      <c r="F249" s="19">
        <v>73</v>
      </c>
    </row>
    <row r="250" spans="1:6" s="22" customFormat="1" ht="34.5" customHeight="1">
      <c r="A250" s="25" t="s">
        <v>260</v>
      </c>
      <c r="B250" s="23">
        <f>SUM(B248:B249)</f>
        <v>1226</v>
      </c>
      <c r="C250" s="23">
        <f>SUM(C248:C249)</f>
        <v>250</v>
      </c>
      <c r="D250" s="24">
        <v>0</v>
      </c>
      <c r="E250" s="23">
        <f>SUM(E248:E249)</f>
        <v>110</v>
      </c>
      <c r="F250" s="23">
        <f>SUM(F248:F249)</f>
        <v>101</v>
      </c>
    </row>
    <row r="251" spans="1:6" s="22" customFormat="1" ht="34.5" customHeight="1">
      <c r="A251" s="25" t="s">
        <v>261</v>
      </c>
      <c r="B251" s="23">
        <f>SUM(, B22, B44, B51, B54, B56, B67, B103, B163, B185, B189, B191, B195, B205, B240, B247, B250)</f>
        <v>209005</v>
      </c>
      <c r="C251" s="23">
        <f>SUM(, C22, C44, C51, C54, C56, C67, C103, C163, C185, C189, C191, C195, C205, C240, C247, C250)</f>
        <v>35988</v>
      </c>
      <c r="D251" s="24">
        <f>C251/B251</f>
        <v>0.17218726824717112</v>
      </c>
      <c r="E251" s="23">
        <f>SUM(, E22, E44, E51, E54, E56, E67, E103, E163, E185, E189, E191, E195, E205, E240, E247, E250)</f>
        <v>15483</v>
      </c>
      <c r="F251" s="23">
        <f>SUM(, F22, F44, F51, F54, F56, F67, F103, F163, F185, F189, F191, F195, F205, F240, F247, F250)</f>
        <v>14069</v>
      </c>
    </row>
    <row r="252" spans="1:6" s="22" customFormat="1">
      <c r="A252" s="23" t="s">
        <v>262</v>
      </c>
      <c r="B252" s="23">
        <f>SUM(, B251)</f>
        <v>209005</v>
      </c>
      <c r="C252" s="23">
        <f>SUM(, C251)</f>
        <v>35988</v>
      </c>
      <c r="D252" s="24">
        <f>C252/B252</f>
        <v>0.17218726824717112</v>
      </c>
      <c r="E252" s="23">
        <f>SUM(, E251)</f>
        <v>15483</v>
      </c>
      <c r="F252" s="23">
        <f>SUM(, F251)</f>
        <v>14069</v>
      </c>
    </row>
    <row r="253" spans="1:6" s="22" customFormat="1">
      <c r="A253" s="23" t="s">
        <v>989</v>
      </c>
      <c r="B253" s="23">
        <v>46879</v>
      </c>
      <c r="C253" s="23">
        <v>4877</v>
      </c>
      <c r="D253" s="24">
        <v>0.104</v>
      </c>
      <c r="E253" s="23">
        <v>2042</v>
      </c>
      <c r="F253" s="23">
        <v>1973</v>
      </c>
    </row>
    <row r="254" spans="1:6" s="22" customFormat="1">
      <c r="A254" s="34" t="s">
        <v>262</v>
      </c>
      <c r="B254" s="34">
        <f>SUM(B252:B253)</f>
        <v>255884</v>
      </c>
      <c r="C254" s="34">
        <f>SUM(C252:C253)</f>
        <v>40865</v>
      </c>
      <c r="D254" s="35">
        <f>AVERAGE(D252:D253)</f>
        <v>0.13809363412358555</v>
      </c>
      <c r="E254" s="34">
        <f>SUM(E252:E253)</f>
        <v>17525</v>
      </c>
      <c r="F254" s="34">
        <f>SUM(F252:F253)</f>
        <v>16042</v>
      </c>
    </row>
  </sheetData>
  <mergeCells count="6">
    <mergeCell ref="A1:D1"/>
    <mergeCell ref="A2:D2"/>
    <mergeCell ref="A3:D3"/>
    <mergeCell ref="A4:D4"/>
    <mergeCell ref="E5:R5"/>
    <mergeCell ref="E4:R4"/>
  </mergeCells>
  <pageMargins left="0.7" right="0.7" top="0.75" bottom="0.75" header="0.3" footer="0.3"/>
  <pageSetup orientation="portrait" verticalDpi="0" r:id="rId1"/>
  <headerFooter>
    <oddFooter>&amp;CPage &amp;P of &amp;N</oddFooter>
  </headerFooter>
  <rowBreaks count="18" manualBreakCount="18">
    <brk id="22" max="16383" man="1"/>
    <brk id="44" max="16383" man="1"/>
    <brk id="51" max="16383" man="1"/>
    <brk id="54" max="16383" man="1"/>
    <brk id="56" max="16383" man="1"/>
    <brk id="67" max="16383" man="1"/>
    <brk id="103" max="16383" man="1"/>
    <brk id="163" max="16383" man="1"/>
    <brk id="185" max="16383" man="1"/>
    <brk id="189" max="16383" man="1"/>
    <brk id="191" max="16383" man="1"/>
    <brk id="195" max="16383" man="1"/>
    <brk id="205" max="16383" man="1"/>
    <brk id="240" max="16383" man="1"/>
    <brk id="247" max="16383" man="1"/>
    <brk id="250" max="16383" man="1"/>
    <brk id="251" max="16383" man="1"/>
    <brk id="252" max="16383" man="1"/>
  </rowBreaks>
  <colBreaks count="2" manualBreakCount="2">
    <brk id="5" max="1048575" man="1"/>
    <brk id="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33326407EBF74AACB8B71273E6FE76" ma:contentTypeVersion="4" ma:contentTypeDescription="Create a new document." ma:contentTypeScope="" ma:versionID="5736d1a40f9ac56357fdddb88f61152b">
  <xsd:schema xmlns:xsd="http://www.w3.org/2001/XMLSchema" xmlns:xs="http://www.w3.org/2001/XMLSchema" xmlns:p="http://schemas.microsoft.com/office/2006/metadata/properties" xmlns:ns2="5226cacc-b5be-426d-acbe-9e9937d82b62" xmlns:ns3="5319f1cf-e7cf-4ddc-a765-b978dfc74490" xmlns:ns4="http://schemas.microsoft.com/sharepoint/v4" targetNamespace="http://schemas.microsoft.com/office/2006/metadata/properties" ma:root="true" ma:fieldsID="9c8b74671064cda06016281b639e39e5" ns2:_="" ns3:_="" ns4:_="">
    <xsd:import namespace="5226cacc-b5be-426d-acbe-9e9937d82b62"/>
    <xsd:import namespace="5319f1cf-e7cf-4ddc-a765-b978dfc74490"/>
    <xsd:import namespace="http://schemas.microsoft.com/sharepoint/v4"/>
    <xsd:element name="properties">
      <xsd:complexType>
        <xsd:sequence>
          <xsd:element name="documentManagement">
            <xsd:complexType>
              <xsd:all>
                <xsd:element ref="ns2:Election"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26cacc-b5be-426d-acbe-9e9937d82b62" elementFormDefault="qualified">
    <xsd:import namespace="http://schemas.microsoft.com/office/2006/documentManagement/types"/>
    <xsd:import namespace="http://schemas.microsoft.com/office/infopath/2007/PartnerControls"/>
    <xsd:element name="Election" ma:index="8" nillable="true" ma:displayName="Election" ma:indexed="true" ma:list="{5076bbca-4fe8-47c6-b915-a29cddefa0b7}" ma:internalName="Election" ma:readOnly="fals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5319f1cf-e7cf-4ddc-a765-b978dfc74490"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Election xmlns="5226cacc-b5be-426d-acbe-9e9937d82b62">13</Election>
  </documentManagement>
</p:properties>
</file>

<file path=customXml/itemProps1.xml><?xml version="1.0" encoding="utf-8"?>
<ds:datastoreItem xmlns:ds="http://schemas.openxmlformats.org/officeDocument/2006/customXml" ds:itemID="{37FFFEB1-2354-4599-9B3B-434DBC0D5C5F}"/>
</file>

<file path=customXml/itemProps2.xml><?xml version="1.0" encoding="utf-8"?>
<ds:datastoreItem xmlns:ds="http://schemas.openxmlformats.org/officeDocument/2006/customXml" ds:itemID="{A1D1223E-37B3-450B-A512-C9C1C3695BBD}"/>
</file>

<file path=customXml/itemProps3.xml><?xml version="1.0" encoding="utf-8"?>
<ds:datastoreItem xmlns:ds="http://schemas.openxmlformats.org/officeDocument/2006/customXml" ds:itemID="{25A00FE7-C252-4030-ACD1-1BFB1A854DC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184</vt:i4>
      </vt:variant>
      <vt:variant>
        <vt:lpstr>Named Ranges</vt:lpstr>
      </vt:variant>
      <vt:variant>
        <vt:i4>182</vt:i4>
      </vt:variant>
    </vt:vector>
  </HeadingPairs>
  <TitlesOfParts>
    <vt:vector size="366" baseType="lpstr">
      <vt:lpstr>Cover Page</vt:lpstr>
      <vt:lpstr>Canvass Summary</vt:lpstr>
      <vt:lpstr>FOR PRESIDENT OF THE UNIT</vt:lpstr>
      <vt:lpstr>FOR PRESIDENT OF THE UNIT (2)</vt:lpstr>
      <vt:lpstr>FOR PRESIDENT OF THE UNIT1</vt:lpstr>
      <vt:lpstr>FOR PRESIDENT OF THE UNIT1 (2)</vt:lpstr>
      <vt:lpstr>FOR REPRESENTATIVE IN CON</vt:lpstr>
      <vt:lpstr>FOR REPRESENTATIVE IN CON (2)</vt:lpstr>
      <vt:lpstr>FOR REPRESENTATIVE IN CON2</vt:lpstr>
      <vt:lpstr>FOR REPRESENTATIVE IN CON2 (2)</vt:lpstr>
      <vt:lpstr>FOR DELEGATE TO THE NATIO</vt:lpstr>
      <vt:lpstr>FOR DELEGATE TO THE NATIO (2)</vt:lpstr>
      <vt:lpstr>FOR DELEGATE TO THE NATIO3</vt:lpstr>
      <vt:lpstr>FOR DELEGATE TO THE NATIO3 (2)</vt:lpstr>
      <vt:lpstr>FOR ALTERNATE DELEGATE TO</vt:lpstr>
      <vt:lpstr>FOR ALTERNATE DELEGATE TO (2)</vt:lpstr>
      <vt:lpstr>FOR REPRESENTATIVE IN CON4</vt:lpstr>
      <vt:lpstr>FOR REPRESENTATIVE IN CON4 (2)</vt:lpstr>
      <vt:lpstr>FOR REPRESENTATIVE IN CON5</vt:lpstr>
      <vt:lpstr>FOR REPRESENTATIVE IN CON5 (2)</vt:lpstr>
      <vt:lpstr>FOR DELEGATE TO THE NATIO6</vt:lpstr>
      <vt:lpstr>FOR DELEGATE TO THE NATIO6 (2)</vt:lpstr>
      <vt:lpstr>FOR DELEGATE TO THE NATIO7</vt:lpstr>
      <vt:lpstr>FOR DELEGATE TO THE NATIO7 (2)</vt:lpstr>
      <vt:lpstr>FOR ALTERNATE DELEGATE TO8</vt:lpstr>
      <vt:lpstr>FOR ALTERNATE DELEGATE TO8 (2)</vt:lpstr>
      <vt:lpstr>FOR REPRESENTATIVE IN CON9</vt:lpstr>
      <vt:lpstr>FOR REPRESENTATIVE IN CON9 (2)</vt:lpstr>
      <vt:lpstr>FOR REPRESENTATIVE IN CON10</vt:lpstr>
      <vt:lpstr>FOR REPRESENTATIVE IN CON10 (2)</vt:lpstr>
      <vt:lpstr>FOR DELEGATE TO THE NATIO11</vt:lpstr>
      <vt:lpstr>FOR DELEGATE TO THE NATIO11 (2)</vt:lpstr>
      <vt:lpstr>FOR DELEGATE TO THE NATIO12</vt:lpstr>
      <vt:lpstr>FOR DELEGATE TO THE NATIO12 (2)</vt:lpstr>
      <vt:lpstr>FOR ALTERNATE DELEGATE TO13</vt:lpstr>
      <vt:lpstr>FOR ALTERNATE DELEGATE TO13 (2)</vt:lpstr>
      <vt:lpstr>FOR REPRESENTATIVE IN CON14</vt:lpstr>
      <vt:lpstr>FOR REPRESENTATIVE IN CON14 (2)</vt:lpstr>
      <vt:lpstr>FOR REPRESENTATIVE IN CON15</vt:lpstr>
      <vt:lpstr>FOR REPRESENTATIVE IN CON15 (2)</vt:lpstr>
      <vt:lpstr>FOR DELEGATE TO THE NATIO16</vt:lpstr>
      <vt:lpstr>FOR DELEGATE TO THE NATIO16 (2)</vt:lpstr>
      <vt:lpstr>FOR DELEGATE TO THE NATIO17</vt:lpstr>
      <vt:lpstr>FOR DELEGATE TO THE NATIO17 (2)</vt:lpstr>
      <vt:lpstr>FOR ALTERNATE DELEGATE TO18</vt:lpstr>
      <vt:lpstr>FOR ALTERNATE DELEGATE TO18 (2)</vt:lpstr>
      <vt:lpstr>FOR STATE SENATOR TWENTY-19</vt:lpstr>
      <vt:lpstr>FOR STATE SENATOR TWENTY-19 (2)</vt:lpstr>
      <vt:lpstr>FOR STATE SENATOR TWENTY-20</vt:lpstr>
      <vt:lpstr>FOR STATE SENATOR TWENTY-20 (2)</vt:lpstr>
      <vt:lpstr>FOR STATE SENATOR TWENTY-21</vt:lpstr>
      <vt:lpstr>FOR STATE SENATOR TWENTY-21 (2)</vt:lpstr>
      <vt:lpstr>FOR STATE SENATOR TWENTY-22</vt:lpstr>
      <vt:lpstr>FOR STATE SENATOR TWENTY-22 (2)</vt:lpstr>
      <vt:lpstr>FOR STATE SENATOR TWENTY-23</vt:lpstr>
      <vt:lpstr>FOR STATE SENATOR TWENTY-23 (2)</vt:lpstr>
      <vt:lpstr>FOR STATE SENATOR THIRTY-</vt:lpstr>
      <vt:lpstr>FOR STATE SENATOR THIRTY- (2)</vt:lpstr>
      <vt:lpstr>FOR STATE SENATOR THIRTY-25</vt:lpstr>
      <vt:lpstr>FOR STATE SENATOR THIRTY-25 (2)</vt:lpstr>
      <vt:lpstr>FOR STATE SENATOR FORTY-S</vt:lpstr>
      <vt:lpstr>FOR STATE SENATOR FORTY-S (2)</vt:lpstr>
      <vt:lpstr>FOR STATE SENATOR FORTY-S27</vt:lpstr>
      <vt:lpstr>FOR STATE SENATOR FORTY-S27 (2)</vt:lpstr>
      <vt:lpstr>FOR REPRESENTATIVE IN THE28</vt:lpstr>
      <vt:lpstr>FOR REPRESENTATIVE IN THE28 (2)</vt:lpstr>
      <vt:lpstr>FOR REPRESENTATIVE IN THE29</vt:lpstr>
      <vt:lpstr>FOR REPRESENTATIVE IN THE29 (2)</vt:lpstr>
      <vt:lpstr>FOR REPRESENTATIVE IN THE31</vt:lpstr>
      <vt:lpstr>FOR REPRESENTATIVE IN THE31 (2)</vt:lpstr>
      <vt:lpstr>FOR REPRESENTATIVE IN THE32</vt:lpstr>
      <vt:lpstr>FOR REPRESENTATIVE IN THE32 (2)</vt:lpstr>
      <vt:lpstr>FOR REPRESENTATIVE IN THE33</vt:lpstr>
      <vt:lpstr>FOR REPRESENTATIVE IN THE33 (2)</vt:lpstr>
      <vt:lpstr>FOR REPRESENTATIVE IN THE35</vt:lpstr>
      <vt:lpstr>FOR REPRESENTATIVE IN THE35 (2)</vt:lpstr>
      <vt:lpstr>FOR REPRESENTATIVE IN THE37</vt:lpstr>
      <vt:lpstr>FOR REPRESENTATIVE IN THE37 (2)</vt:lpstr>
      <vt:lpstr>FOR REPRESENTATIVE IN THE39</vt:lpstr>
      <vt:lpstr>FOR REPRESENTATIVE IN THE39 (2)</vt:lpstr>
      <vt:lpstr>FOR REPRESENTATIVE IN THE41</vt:lpstr>
      <vt:lpstr>FOR REPRESENTATIVE IN THE41 (2)</vt:lpstr>
      <vt:lpstr>FOR REPRESENTATIVE IN THE43</vt:lpstr>
      <vt:lpstr>FOR REPRESENTATIVE IN THE43 (2)</vt:lpstr>
      <vt:lpstr>FOR REPRESENTATIVE IN THE44</vt:lpstr>
      <vt:lpstr>FOR REPRESENTATIVE IN THE44 (2)</vt:lpstr>
      <vt:lpstr>FOR CIRCUIT CLERK</vt:lpstr>
      <vt:lpstr>FOR CIRCUIT CLERK (2)</vt:lpstr>
      <vt:lpstr>FOR CIRCUIT CLERK45</vt:lpstr>
      <vt:lpstr>FOR CIRCUIT CLERK45 (2)</vt:lpstr>
      <vt:lpstr>FOR COUNTY RECORDER</vt:lpstr>
      <vt:lpstr>FOR COUNTY RECORDER (2)</vt:lpstr>
      <vt:lpstr>FOR COUNTY RECORDER46</vt:lpstr>
      <vt:lpstr>FOR COUNTY RECORDER46 (2)</vt:lpstr>
      <vt:lpstr>FOR STATES ATTORNEY</vt:lpstr>
      <vt:lpstr>FOR STATES ATTORNEY (2)</vt:lpstr>
      <vt:lpstr>FOR COUNTY AUDITOR</vt:lpstr>
      <vt:lpstr>FOR COUNTY AUDITOR (2)</vt:lpstr>
      <vt:lpstr>FOR COUNTY CORONER</vt:lpstr>
      <vt:lpstr>FOR COUNTY CORONER (2)</vt:lpstr>
      <vt:lpstr>FOR COUNTY CORONER49</vt:lpstr>
      <vt:lpstr>FOR COUNTY CORONER49 (2)</vt:lpstr>
      <vt:lpstr>FOR COUNTY BOARD CHAIRMAN</vt:lpstr>
      <vt:lpstr>FOR COUNTY BOARD CHAIRMAN (2)</vt:lpstr>
      <vt:lpstr>FOR COUNTY BOARD CHAIRMAN50</vt:lpstr>
      <vt:lpstr>FOR COUNTY BOARD CHAIRMAN50 (2)</vt:lpstr>
      <vt:lpstr>FOR MEMBER OF THE COUNTY</vt:lpstr>
      <vt:lpstr>FOR MEMBER OF THE COUNTY (2)</vt:lpstr>
      <vt:lpstr>FOR MEMBER OF THE COUNTY51</vt:lpstr>
      <vt:lpstr>FOR MEMBER OF THE COUNTY51 (2)</vt:lpstr>
      <vt:lpstr>FOR MEMBER OF THE COUNTY52</vt:lpstr>
      <vt:lpstr>FOR MEMBER OF THE COUNTY52 (2)</vt:lpstr>
      <vt:lpstr>FOR MEMBER OF THE COUNTY53</vt:lpstr>
      <vt:lpstr>FOR MEMBER OF THE COUNTY53 (2)</vt:lpstr>
      <vt:lpstr>FOR MEMBER OF THE COUNTY54</vt:lpstr>
      <vt:lpstr>FOR MEMBER OF THE COUNTY54 (2)</vt:lpstr>
      <vt:lpstr>FOR MEMBER OF THE COUNTY55</vt:lpstr>
      <vt:lpstr>FOR MEMBER OF THE COUNTY55 (2)</vt:lpstr>
      <vt:lpstr>FOR MEMBER OF THE COUNTY57</vt:lpstr>
      <vt:lpstr>FOR MEMBER OF THE COUNTY57 (2)</vt:lpstr>
      <vt:lpstr>FOR MEMBER OF THE COUNTY59</vt:lpstr>
      <vt:lpstr>FOR MEMBER OF THE COUNTY59 (2)</vt:lpstr>
      <vt:lpstr>FOR MEMBER OF THE COUNTY60</vt:lpstr>
      <vt:lpstr>FOR MEMBER OF THE COUNTY60 (2)</vt:lpstr>
      <vt:lpstr>FOR MEMBER OF THE COUNTY61</vt:lpstr>
      <vt:lpstr>FOR MEMBER OF THE COUNTY61 (2)</vt:lpstr>
      <vt:lpstr>FOR MEMBER OF THE COUNTY62</vt:lpstr>
      <vt:lpstr>FOR MEMBER OF THE COUNTY62 (2)</vt:lpstr>
      <vt:lpstr>FOR MEMBER OF THE COUNTY64</vt:lpstr>
      <vt:lpstr>FOR MEMBER OF THE COUNTY64 (2)</vt:lpstr>
      <vt:lpstr>FOR MEMBER OF THE COUNTY66</vt:lpstr>
      <vt:lpstr>FOR MEMBER OF THE COUNTY66 (2)</vt:lpstr>
      <vt:lpstr>FOR MEMBER OF THE COUNTY67</vt:lpstr>
      <vt:lpstr>FOR MEMBER OF THE COUNTY67 (2)</vt:lpstr>
      <vt:lpstr>FOR MEMBER OF THE COUNTY68</vt:lpstr>
      <vt:lpstr>FOR MEMBER OF THE COUNTY68 (2)</vt:lpstr>
      <vt:lpstr>FOR MEMBER OF THE COUNTY70</vt:lpstr>
      <vt:lpstr>FOR MEMBER OF THE COUNTY70 (2)</vt:lpstr>
      <vt:lpstr>FOR MEMBER OF THE COUNTY72</vt:lpstr>
      <vt:lpstr>FOR MEMBER OF THE COUNTY72 (2)</vt:lpstr>
      <vt:lpstr>FOR MEMBER OF THE COUNTY73</vt:lpstr>
      <vt:lpstr>FOR MEMBER OF THE COUNTY73 (2)</vt:lpstr>
      <vt:lpstr>FOR MEMBER OF THE COUNTY74</vt:lpstr>
      <vt:lpstr>FOR MEMBER OF THE COUNTY74 (2)</vt:lpstr>
      <vt:lpstr>FOR MEMBER OF THE COUNTY76</vt:lpstr>
      <vt:lpstr>FOR MEMBER OF THE COUNTY76 (2)</vt:lpstr>
      <vt:lpstr>FOR MEMBER OF THE COUNTY77</vt:lpstr>
      <vt:lpstr>FOR MEMBER OF THE COUNTY77 (2)</vt:lpstr>
      <vt:lpstr>FOR MEMBER OF THE COUNTY78</vt:lpstr>
      <vt:lpstr>FOR MEMBER OF THE COUNTY78 (2)</vt:lpstr>
      <vt:lpstr>FOR MEMBER OF THE COUNTY79</vt:lpstr>
      <vt:lpstr>FOR MEMBER OF THE COUNTY79 (2)</vt:lpstr>
      <vt:lpstr>FOR MEMBER OF THE COUNTY80</vt:lpstr>
      <vt:lpstr>FOR MEMBER OF THE COUNTY80 (2)</vt:lpstr>
      <vt:lpstr>FOR MEMBER OF THE COUNTY81</vt:lpstr>
      <vt:lpstr>FOR MEMBER OF THE COUNTY81 (2)</vt:lpstr>
      <vt:lpstr>FOR MEMBER OF THE COUNTY82</vt:lpstr>
      <vt:lpstr>FOR MEMBER OF THE COUNTY82 (2)</vt:lpstr>
      <vt:lpstr>FOR MEMBER OF THE COUNTY84</vt:lpstr>
      <vt:lpstr>FOR MEMBER OF THE COUNTY84 (2)</vt:lpstr>
      <vt:lpstr>FOR MEMBER OF THE COUNTY85</vt:lpstr>
      <vt:lpstr>FOR MEMBER OF THE COUNTY85 (2)</vt:lpstr>
      <vt:lpstr>FOR MEMBER OF THE COUNTY86</vt:lpstr>
      <vt:lpstr>FOR MEMBER OF THE COUNTY86 (2)</vt:lpstr>
      <vt:lpstr>FOR MEMBER OF THE COUNTY87</vt:lpstr>
      <vt:lpstr>FOR MEMBER OF THE COUNTY87 (2)</vt:lpstr>
      <vt:lpstr>FOR MEMBER OF THE COUNTY88</vt:lpstr>
      <vt:lpstr>FOR MEMBER OF THE COUNTY88 (2)</vt:lpstr>
      <vt:lpstr>FOR MEMBER OF THE COUNTY89</vt:lpstr>
      <vt:lpstr>FOR MEMBER OF THE COUNTY89 (2)</vt:lpstr>
      <vt:lpstr>FOR MEMBER OF THE COUNTY90</vt:lpstr>
      <vt:lpstr>FOR MEMBER OF THE COUNTY90 (2)</vt:lpstr>
      <vt:lpstr>FOR MEMBER OF THE COUNTY91</vt:lpstr>
      <vt:lpstr>FOR MEMBER OF THE COUNTY91 (2)</vt:lpstr>
      <vt:lpstr>FOR MEMBER OF THE COUNTY93</vt:lpstr>
      <vt:lpstr>FOR MEMBER OF THE COUNTY93 (2)</vt:lpstr>
      <vt:lpstr>FOR JUDGE OF THE APPELLAT94</vt:lpstr>
      <vt:lpstr>FOR JUDGE OF THE APPELLAT94 (2)</vt:lpstr>
      <vt:lpstr>FOR JUDGE OF THE CIRCUIT</vt:lpstr>
      <vt:lpstr>FOR JUDGE OF THE CIRCUIT (2)</vt:lpstr>
      <vt:lpstr>FOR JUDGE OF THE CIRCUIT96</vt:lpstr>
      <vt:lpstr>FOR JUDGE OF THE CIRCUIT96 (2)</vt:lpstr>
      <vt:lpstr>FOR JUDGE OF THE CIRCUIT97</vt:lpstr>
      <vt:lpstr>FOR JUDGE OF THE CIRCUIT97 (2)</vt:lpstr>
      <vt:lpstr>'FOR ALTERNATE DELEGATE TO'!Print_Area</vt:lpstr>
      <vt:lpstr>'FOR ALTERNATE DELEGATE TO13'!Print_Area</vt:lpstr>
      <vt:lpstr>'FOR ALTERNATE DELEGATE TO18'!Print_Area</vt:lpstr>
      <vt:lpstr>'FOR ALTERNATE DELEGATE TO8'!Print_Area</vt:lpstr>
      <vt:lpstr>'FOR CIRCUIT CLERK'!Print_Area</vt:lpstr>
      <vt:lpstr>'FOR CIRCUIT CLERK45'!Print_Area</vt:lpstr>
      <vt:lpstr>'FOR COUNTY AUDITOR'!Print_Area</vt:lpstr>
      <vt:lpstr>'FOR COUNTY BOARD CHAIRMAN'!Print_Area</vt:lpstr>
      <vt:lpstr>'FOR COUNTY BOARD CHAIRMAN50'!Print_Area</vt:lpstr>
      <vt:lpstr>'FOR COUNTY CORONER'!Print_Area</vt:lpstr>
      <vt:lpstr>'FOR COUNTY CORONER49'!Print_Area</vt:lpstr>
      <vt:lpstr>'FOR COUNTY RECORDER'!Print_Area</vt:lpstr>
      <vt:lpstr>'FOR COUNTY RECORDER46'!Print_Area</vt:lpstr>
      <vt:lpstr>'FOR DELEGATE TO THE NATIO'!Print_Area</vt:lpstr>
      <vt:lpstr>'FOR DELEGATE TO THE NATIO11'!Print_Area</vt:lpstr>
      <vt:lpstr>'FOR DELEGATE TO THE NATIO12'!Print_Area</vt:lpstr>
      <vt:lpstr>'FOR DELEGATE TO THE NATIO16'!Print_Area</vt:lpstr>
      <vt:lpstr>'FOR DELEGATE TO THE NATIO17'!Print_Area</vt:lpstr>
      <vt:lpstr>'FOR DELEGATE TO THE NATIO3'!Print_Area</vt:lpstr>
      <vt:lpstr>'FOR DELEGATE TO THE NATIO6'!Print_Area</vt:lpstr>
      <vt:lpstr>'FOR DELEGATE TO THE NATIO7'!Print_Area</vt:lpstr>
      <vt:lpstr>'FOR JUDGE OF THE APPELLAT94'!Print_Area</vt:lpstr>
      <vt:lpstr>'FOR JUDGE OF THE CIRCUIT'!Print_Area</vt:lpstr>
      <vt:lpstr>'FOR JUDGE OF THE CIRCUIT96'!Print_Area</vt:lpstr>
      <vt:lpstr>'FOR JUDGE OF THE CIRCUIT97'!Print_Area</vt:lpstr>
      <vt:lpstr>'FOR MEMBER OF THE COUNTY'!Print_Area</vt:lpstr>
      <vt:lpstr>'FOR MEMBER OF THE COUNTY51'!Print_Area</vt:lpstr>
      <vt:lpstr>'FOR MEMBER OF THE COUNTY52'!Print_Area</vt:lpstr>
      <vt:lpstr>'FOR MEMBER OF THE COUNTY53'!Print_Area</vt:lpstr>
      <vt:lpstr>'FOR MEMBER OF THE COUNTY54'!Print_Area</vt:lpstr>
      <vt:lpstr>'FOR MEMBER OF THE COUNTY55'!Print_Area</vt:lpstr>
      <vt:lpstr>'FOR MEMBER OF THE COUNTY57'!Print_Area</vt:lpstr>
      <vt:lpstr>'FOR MEMBER OF THE COUNTY59'!Print_Area</vt:lpstr>
      <vt:lpstr>'FOR MEMBER OF THE COUNTY60'!Print_Area</vt:lpstr>
      <vt:lpstr>'FOR MEMBER OF THE COUNTY61'!Print_Area</vt:lpstr>
      <vt:lpstr>'FOR MEMBER OF THE COUNTY62'!Print_Area</vt:lpstr>
      <vt:lpstr>'FOR MEMBER OF THE COUNTY64'!Print_Area</vt:lpstr>
      <vt:lpstr>'FOR MEMBER OF THE COUNTY66'!Print_Area</vt:lpstr>
      <vt:lpstr>'FOR MEMBER OF THE COUNTY67'!Print_Area</vt:lpstr>
      <vt:lpstr>'FOR MEMBER OF THE COUNTY68'!Print_Area</vt:lpstr>
      <vt:lpstr>'FOR MEMBER OF THE COUNTY70'!Print_Area</vt:lpstr>
      <vt:lpstr>'FOR MEMBER OF THE COUNTY72'!Print_Area</vt:lpstr>
      <vt:lpstr>'FOR MEMBER OF THE COUNTY73'!Print_Area</vt:lpstr>
      <vt:lpstr>'FOR MEMBER OF THE COUNTY74'!Print_Area</vt:lpstr>
      <vt:lpstr>'FOR MEMBER OF THE COUNTY76'!Print_Area</vt:lpstr>
      <vt:lpstr>'FOR MEMBER OF THE COUNTY77'!Print_Area</vt:lpstr>
      <vt:lpstr>'FOR MEMBER OF THE COUNTY78'!Print_Area</vt:lpstr>
      <vt:lpstr>'FOR MEMBER OF THE COUNTY79'!Print_Area</vt:lpstr>
      <vt:lpstr>'FOR MEMBER OF THE COUNTY80'!Print_Area</vt:lpstr>
      <vt:lpstr>'FOR MEMBER OF THE COUNTY81'!Print_Area</vt:lpstr>
      <vt:lpstr>'FOR MEMBER OF THE COUNTY82'!Print_Area</vt:lpstr>
      <vt:lpstr>'FOR MEMBER OF THE COUNTY84'!Print_Area</vt:lpstr>
      <vt:lpstr>'FOR MEMBER OF THE COUNTY85'!Print_Area</vt:lpstr>
      <vt:lpstr>'FOR MEMBER OF THE COUNTY86'!Print_Area</vt:lpstr>
      <vt:lpstr>'FOR MEMBER OF THE COUNTY87'!Print_Area</vt:lpstr>
      <vt:lpstr>'FOR MEMBER OF THE COUNTY88'!Print_Area</vt:lpstr>
      <vt:lpstr>'FOR MEMBER OF THE COUNTY89'!Print_Area</vt:lpstr>
      <vt:lpstr>'FOR MEMBER OF THE COUNTY90'!Print_Area</vt:lpstr>
      <vt:lpstr>'FOR MEMBER OF THE COUNTY91'!Print_Area</vt:lpstr>
      <vt:lpstr>'FOR MEMBER OF THE COUNTY93'!Print_Area</vt:lpstr>
      <vt:lpstr>'FOR PRESIDENT OF THE UNIT'!Print_Area</vt:lpstr>
      <vt:lpstr>'FOR PRESIDENT OF THE UNIT1'!Print_Area</vt:lpstr>
      <vt:lpstr>'FOR REPRESENTATIVE IN CON'!Print_Area</vt:lpstr>
      <vt:lpstr>'FOR REPRESENTATIVE IN CON10'!Print_Area</vt:lpstr>
      <vt:lpstr>'FOR REPRESENTATIVE IN CON14'!Print_Area</vt:lpstr>
      <vt:lpstr>'FOR REPRESENTATIVE IN CON15'!Print_Area</vt:lpstr>
      <vt:lpstr>'FOR REPRESENTATIVE IN CON2'!Print_Area</vt:lpstr>
      <vt:lpstr>'FOR REPRESENTATIVE IN CON4'!Print_Area</vt:lpstr>
      <vt:lpstr>'FOR REPRESENTATIVE IN CON5'!Print_Area</vt:lpstr>
      <vt:lpstr>'FOR REPRESENTATIVE IN CON9'!Print_Area</vt:lpstr>
      <vt:lpstr>'FOR REPRESENTATIVE IN THE28'!Print_Area</vt:lpstr>
      <vt:lpstr>'FOR REPRESENTATIVE IN THE29'!Print_Area</vt:lpstr>
      <vt:lpstr>'FOR REPRESENTATIVE IN THE31'!Print_Area</vt:lpstr>
      <vt:lpstr>'FOR REPRESENTATIVE IN THE32'!Print_Area</vt:lpstr>
      <vt:lpstr>'FOR REPRESENTATIVE IN THE33'!Print_Area</vt:lpstr>
      <vt:lpstr>'FOR REPRESENTATIVE IN THE35'!Print_Area</vt:lpstr>
      <vt:lpstr>'FOR REPRESENTATIVE IN THE37'!Print_Area</vt:lpstr>
      <vt:lpstr>'FOR REPRESENTATIVE IN THE39'!Print_Area</vt:lpstr>
      <vt:lpstr>'FOR REPRESENTATIVE IN THE41'!Print_Area</vt:lpstr>
      <vt:lpstr>'FOR REPRESENTATIVE IN THE43'!Print_Area</vt:lpstr>
      <vt:lpstr>'FOR REPRESENTATIVE IN THE44'!Print_Area</vt:lpstr>
      <vt:lpstr>'FOR STATE SENATOR FORTY-S'!Print_Area</vt:lpstr>
      <vt:lpstr>'FOR STATE SENATOR FORTY-S27'!Print_Area</vt:lpstr>
      <vt:lpstr>'FOR STATE SENATOR THIRTY-'!Print_Area</vt:lpstr>
      <vt:lpstr>'FOR STATE SENATOR THIRTY-25'!Print_Area</vt:lpstr>
      <vt:lpstr>'FOR STATE SENATOR TWENTY-19'!Print_Area</vt:lpstr>
      <vt:lpstr>'FOR STATE SENATOR TWENTY-20'!Print_Area</vt:lpstr>
      <vt:lpstr>'FOR STATE SENATOR TWENTY-21'!Print_Area</vt:lpstr>
      <vt:lpstr>'FOR STATE SENATOR TWENTY-22'!Print_Area</vt:lpstr>
      <vt:lpstr>'FOR STATE SENATOR TWENTY-23'!Print_Area</vt:lpstr>
      <vt:lpstr>'FOR STATES ATTORNEY'!Print_Area</vt:lpstr>
      <vt:lpstr>'FOR ALTERNATE DELEGATE TO'!Print_Titles</vt:lpstr>
      <vt:lpstr>'FOR ALTERNATE DELEGATE TO13'!Print_Titles</vt:lpstr>
      <vt:lpstr>'FOR ALTERNATE DELEGATE TO18'!Print_Titles</vt:lpstr>
      <vt:lpstr>'FOR ALTERNATE DELEGATE TO8'!Print_Titles</vt:lpstr>
      <vt:lpstr>'FOR CIRCUIT CLERK'!Print_Titles</vt:lpstr>
      <vt:lpstr>'FOR CIRCUIT CLERK45'!Print_Titles</vt:lpstr>
      <vt:lpstr>'FOR COUNTY AUDITOR'!Print_Titles</vt:lpstr>
      <vt:lpstr>'FOR COUNTY BOARD CHAIRMAN'!Print_Titles</vt:lpstr>
      <vt:lpstr>'FOR COUNTY BOARD CHAIRMAN50'!Print_Titles</vt:lpstr>
      <vt:lpstr>'FOR COUNTY CORONER'!Print_Titles</vt:lpstr>
      <vt:lpstr>'FOR COUNTY CORONER49'!Print_Titles</vt:lpstr>
      <vt:lpstr>'FOR COUNTY RECORDER'!Print_Titles</vt:lpstr>
      <vt:lpstr>'FOR COUNTY RECORDER46'!Print_Titles</vt:lpstr>
      <vt:lpstr>'FOR DELEGATE TO THE NATIO'!Print_Titles</vt:lpstr>
      <vt:lpstr>'FOR DELEGATE TO THE NATIO11'!Print_Titles</vt:lpstr>
      <vt:lpstr>'FOR DELEGATE TO THE NATIO12'!Print_Titles</vt:lpstr>
      <vt:lpstr>'FOR DELEGATE TO THE NATIO16'!Print_Titles</vt:lpstr>
      <vt:lpstr>'FOR DELEGATE TO THE NATIO17'!Print_Titles</vt:lpstr>
      <vt:lpstr>'FOR DELEGATE TO THE NATIO3'!Print_Titles</vt:lpstr>
      <vt:lpstr>'FOR DELEGATE TO THE NATIO6'!Print_Titles</vt:lpstr>
      <vt:lpstr>'FOR DELEGATE TO THE NATIO7'!Print_Titles</vt:lpstr>
      <vt:lpstr>'FOR JUDGE OF THE APPELLAT94'!Print_Titles</vt:lpstr>
      <vt:lpstr>'FOR JUDGE OF THE CIRCUIT'!Print_Titles</vt:lpstr>
      <vt:lpstr>'FOR JUDGE OF THE CIRCUIT96'!Print_Titles</vt:lpstr>
      <vt:lpstr>'FOR JUDGE OF THE CIRCUIT97'!Print_Titles</vt:lpstr>
      <vt:lpstr>'FOR MEMBER OF THE COUNTY'!Print_Titles</vt:lpstr>
      <vt:lpstr>'FOR MEMBER OF THE COUNTY51'!Print_Titles</vt:lpstr>
      <vt:lpstr>'FOR MEMBER OF THE COUNTY52'!Print_Titles</vt:lpstr>
      <vt:lpstr>'FOR MEMBER OF THE COUNTY53'!Print_Titles</vt:lpstr>
      <vt:lpstr>'FOR MEMBER OF THE COUNTY54'!Print_Titles</vt:lpstr>
      <vt:lpstr>'FOR MEMBER OF THE COUNTY55'!Print_Titles</vt:lpstr>
      <vt:lpstr>'FOR MEMBER OF THE COUNTY57'!Print_Titles</vt:lpstr>
      <vt:lpstr>'FOR MEMBER OF THE COUNTY59'!Print_Titles</vt:lpstr>
      <vt:lpstr>'FOR MEMBER OF THE COUNTY60'!Print_Titles</vt:lpstr>
      <vt:lpstr>'FOR MEMBER OF THE COUNTY61'!Print_Titles</vt:lpstr>
      <vt:lpstr>'FOR MEMBER OF THE COUNTY62'!Print_Titles</vt:lpstr>
      <vt:lpstr>'FOR MEMBER OF THE COUNTY64'!Print_Titles</vt:lpstr>
      <vt:lpstr>'FOR MEMBER OF THE COUNTY66'!Print_Titles</vt:lpstr>
      <vt:lpstr>'FOR MEMBER OF THE COUNTY67'!Print_Titles</vt:lpstr>
      <vt:lpstr>'FOR MEMBER OF THE COUNTY68'!Print_Titles</vt:lpstr>
      <vt:lpstr>'FOR MEMBER OF THE COUNTY70'!Print_Titles</vt:lpstr>
      <vt:lpstr>'FOR MEMBER OF THE COUNTY72'!Print_Titles</vt:lpstr>
      <vt:lpstr>'FOR MEMBER OF THE COUNTY73'!Print_Titles</vt:lpstr>
      <vt:lpstr>'FOR MEMBER OF THE COUNTY74'!Print_Titles</vt:lpstr>
      <vt:lpstr>'FOR MEMBER OF THE COUNTY76'!Print_Titles</vt:lpstr>
      <vt:lpstr>'FOR MEMBER OF THE COUNTY77'!Print_Titles</vt:lpstr>
      <vt:lpstr>'FOR MEMBER OF THE COUNTY78'!Print_Titles</vt:lpstr>
      <vt:lpstr>'FOR MEMBER OF THE COUNTY79'!Print_Titles</vt:lpstr>
      <vt:lpstr>'FOR MEMBER OF THE COUNTY80'!Print_Titles</vt:lpstr>
      <vt:lpstr>'FOR MEMBER OF THE COUNTY81'!Print_Titles</vt:lpstr>
      <vt:lpstr>'FOR MEMBER OF THE COUNTY82'!Print_Titles</vt:lpstr>
      <vt:lpstr>'FOR MEMBER OF THE COUNTY84'!Print_Titles</vt:lpstr>
      <vt:lpstr>'FOR MEMBER OF THE COUNTY85'!Print_Titles</vt:lpstr>
      <vt:lpstr>'FOR MEMBER OF THE COUNTY86'!Print_Titles</vt:lpstr>
      <vt:lpstr>'FOR MEMBER OF THE COUNTY87'!Print_Titles</vt:lpstr>
      <vt:lpstr>'FOR MEMBER OF THE COUNTY88'!Print_Titles</vt:lpstr>
      <vt:lpstr>'FOR MEMBER OF THE COUNTY89'!Print_Titles</vt:lpstr>
      <vt:lpstr>'FOR MEMBER OF THE COUNTY90'!Print_Titles</vt:lpstr>
      <vt:lpstr>'FOR MEMBER OF THE COUNTY91'!Print_Titles</vt:lpstr>
      <vt:lpstr>'FOR MEMBER OF THE COUNTY93'!Print_Titles</vt:lpstr>
      <vt:lpstr>'FOR PRESIDENT OF THE UNIT'!Print_Titles</vt:lpstr>
      <vt:lpstr>'FOR PRESIDENT OF THE UNIT1'!Print_Titles</vt:lpstr>
      <vt:lpstr>'FOR REPRESENTATIVE IN CON'!Print_Titles</vt:lpstr>
      <vt:lpstr>'FOR REPRESENTATIVE IN CON10'!Print_Titles</vt:lpstr>
      <vt:lpstr>'FOR REPRESENTATIVE IN CON14'!Print_Titles</vt:lpstr>
      <vt:lpstr>'FOR REPRESENTATIVE IN CON15'!Print_Titles</vt:lpstr>
      <vt:lpstr>'FOR REPRESENTATIVE IN CON2'!Print_Titles</vt:lpstr>
      <vt:lpstr>'FOR REPRESENTATIVE IN CON4'!Print_Titles</vt:lpstr>
      <vt:lpstr>'FOR REPRESENTATIVE IN CON5'!Print_Titles</vt:lpstr>
      <vt:lpstr>'FOR REPRESENTATIVE IN CON9'!Print_Titles</vt:lpstr>
      <vt:lpstr>'FOR REPRESENTATIVE IN THE28'!Print_Titles</vt:lpstr>
      <vt:lpstr>'FOR REPRESENTATIVE IN THE29'!Print_Titles</vt:lpstr>
      <vt:lpstr>'FOR REPRESENTATIVE IN THE31'!Print_Titles</vt:lpstr>
      <vt:lpstr>'FOR REPRESENTATIVE IN THE32'!Print_Titles</vt:lpstr>
      <vt:lpstr>'FOR REPRESENTATIVE IN THE33'!Print_Titles</vt:lpstr>
      <vt:lpstr>'FOR REPRESENTATIVE IN THE35'!Print_Titles</vt:lpstr>
      <vt:lpstr>'FOR REPRESENTATIVE IN THE37'!Print_Titles</vt:lpstr>
      <vt:lpstr>'FOR REPRESENTATIVE IN THE39'!Print_Titles</vt:lpstr>
      <vt:lpstr>'FOR REPRESENTATIVE IN THE41'!Print_Titles</vt:lpstr>
      <vt:lpstr>'FOR REPRESENTATIVE IN THE43'!Print_Titles</vt:lpstr>
      <vt:lpstr>'FOR REPRESENTATIVE IN THE44'!Print_Titles</vt:lpstr>
      <vt:lpstr>'FOR STATE SENATOR FORTY-S'!Print_Titles</vt:lpstr>
      <vt:lpstr>'FOR STATE SENATOR FORTY-S27'!Print_Titles</vt:lpstr>
      <vt:lpstr>'FOR STATE SENATOR THIRTY-'!Print_Titles</vt:lpstr>
      <vt:lpstr>'FOR STATE SENATOR THIRTY-25'!Print_Titles</vt:lpstr>
      <vt:lpstr>'FOR STATE SENATOR TWENTY-19'!Print_Titles</vt:lpstr>
      <vt:lpstr>'FOR STATE SENATOR TWENTY-20'!Print_Titles</vt:lpstr>
      <vt:lpstr>'FOR STATE SENATOR TWENTY-21'!Print_Titles</vt:lpstr>
      <vt:lpstr>'FOR STATE SENATOR TWENTY-22'!Print_Titles</vt:lpstr>
      <vt:lpstr>'FOR STATE SENATOR TWENTY-23'!Print_Titles</vt:lpstr>
      <vt:lpstr>'FOR STATES ATTORNEY'!Print_Titles</vt:lpstr>
    </vt:vector>
  </TitlesOfParts>
  <Company>Kane County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Election Data Analysis (XLSX)</dc:title>
  <dc:creator>Neuenkirchen, Davis</dc:creator>
  <cp:lastModifiedBy>Franco, Fabyan</cp:lastModifiedBy>
  <cp:lastPrinted>2015-07-14T15:38:42Z</cp:lastPrinted>
  <dcterms:created xsi:type="dcterms:W3CDTF">2015-07-14T13:26:30Z</dcterms:created>
  <dcterms:modified xsi:type="dcterms:W3CDTF">2017-05-01T18:36:18Z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0x0101004733326407EBF74AACB8B71273E6FE76</vt:lpwstr>
  </property>
</Properties>
</file>